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l06\建設部\都市建築課\都市建築課員\旧都市計画課員\土地規制\国土法\【提出】事後届出（23条）\様式・マニュアル\"/>
    </mc:Choice>
  </mc:AlternateContent>
  <xr:revisionPtr revIDLastSave="0" documentId="13_ncr:1_{7843305E-1266-407D-9758-0BF5A2023023}" xr6:coauthVersionLast="45" xr6:coauthVersionMax="45" xr10:uidLastSave="{00000000-0000-0000-0000-000000000000}"/>
  <bookViews>
    <workbookView xWindow="-120" yWindow="-120" windowWidth="20730" windowHeight="11160" xr2:uid="{7EF9BA52-5584-4756-8A44-D427A7F0CB62}"/>
  </bookViews>
  <sheets>
    <sheet name="土地売買等届出書" sheetId="1" r:id="rId1"/>
  </sheets>
  <externalReferences>
    <externalReference r:id="rId2"/>
  </externalReferences>
  <definedNames>
    <definedName name="_xlnm.Print_Area" localSheetId="0">土地売買等届出書!$A$1:$AT$79</definedName>
    <definedName name="移転設定別" comment="C02">[1]参照B!$U$5:$U$6</definedName>
    <definedName name="永住者等">[1]参照B!$X$5:$X$6</definedName>
    <definedName name="業種" comment="A02">[1]参照B!$F$5:$F$11</definedName>
    <definedName name="権利の種類別" comment="C01">[1]参照B!$R$5:$R$9</definedName>
    <definedName name="権利の態様" comment="A03">[1]参照B!$I$5:$I$21</definedName>
    <definedName name="個人法人" comment="A01">[1]参照B!$C$5:$C$6</definedName>
    <definedName name="国名">[1]参照A!$EQ$5:$EQ$255</definedName>
    <definedName name="主たる地目" comment="A04">[1]参照B!$O$5:$O$13</definedName>
    <definedName name="単・団の区分" comment="A05">[1]参照B!$L$5:$L$7</definedName>
    <definedName name="都市計画区域">[1]参照B!$AA$5:$AA$8</definedName>
    <definedName name="都道府県等">[1]参照A!$ET$5:$ET$71</definedName>
    <definedName name="都道府県名" comment="00">[1]参照A!$C$5:$C$52</definedName>
    <definedName name="用途地域">[1]参照B!$AD$5:$AD$18</definedName>
    <definedName name="利用目的" comment="B000">[1]参照C!$C$5:$C$22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" l="1"/>
  <c r="I69" i="1"/>
  <c r="F69" i="1"/>
  <c r="A69" i="1"/>
  <c r="Q68" i="1"/>
  <c r="I68" i="1"/>
  <c r="E68" i="1"/>
  <c r="A68" i="1"/>
  <c r="R66" i="1"/>
  <c r="A65" i="1"/>
  <c r="U64" i="1"/>
  <c r="Q64" i="1"/>
  <c r="D64" i="1"/>
  <c r="A64" i="1"/>
  <c r="Z63" i="1"/>
  <c r="AD59" i="1"/>
  <c r="Q59" i="1"/>
  <c r="J59" i="1"/>
  <c r="G59" i="1"/>
  <c r="AQ57" i="1"/>
  <c r="AN57" i="1"/>
  <c r="AK57" i="1"/>
  <c r="AH57" i="1"/>
  <c r="AD57" i="1"/>
  <c r="Q57" i="1"/>
  <c r="A56" i="1"/>
  <c r="I54" i="1"/>
  <c r="C54" i="1"/>
  <c r="I53" i="1"/>
  <c r="L52" i="1"/>
  <c r="A52" i="1"/>
  <c r="I51" i="1"/>
  <c r="A51" i="1"/>
  <c r="Q50" i="1"/>
  <c r="I50" i="1"/>
  <c r="A50" i="1"/>
  <c r="AP42" i="1"/>
  <c r="AK42" i="1"/>
  <c r="Y42" i="1"/>
  <c r="E41" i="1"/>
  <c r="U40" i="1"/>
  <c r="C40" i="1"/>
  <c r="AP39" i="1"/>
  <c r="AK39" i="1"/>
  <c r="AH39" i="1"/>
  <c r="AC39" i="1"/>
  <c r="Y39" i="1"/>
  <c r="U39" i="1"/>
  <c r="C39" i="1"/>
  <c r="U38" i="1"/>
  <c r="C38" i="1"/>
  <c r="AP37" i="1"/>
  <c r="AK37" i="1"/>
  <c r="AH37" i="1"/>
  <c r="AC37" i="1"/>
  <c r="Y37" i="1"/>
  <c r="U37" i="1"/>
  <c r="C37" i="1"/>
  <c r="U36" i="1"/>
  <c r="C36" i="1"/>
  <c r="AP35" i="1"/>
  <c r="AK35" i="1"/>
  <c r="AH35" i="1"/>
  <c r="AC35" i="1"/>
  <c r="Y35" i="1"/>
  <c r="U35" i="1"/>
  <c r="C35" i="1"/>
  <c r="U34" i="1"/>
  <c r="C34" i="1"/>
  <c r="AP33" i="1"/>
  <c r="AK33" i="1"/>
  <c r="AH33" i="1"/>
  <c r="AC33" i="1"/>
  <c r="Y33" i="1"/>
  <c r="U33" i="1"/>
  <c r="C33" i="1"/>
  <c r="U32" i="1"/>
  <c r="C32" i="1"/>
  <c r="AP31" i="1"/>
  <c r="AK31" i="1"/>
  <c r="AH31" i="1"/>
  <c r="AC31" i="1"/>
  <c r="Y31" i="1"/>
  <c r="U31" i="1"/>
  <c r="C31" i="1"/>
  <c r="T26" i="1"/>
  <c r="E26" i="1"/>
  <c r="S25" i="1"/>
  <c r="E25" i="1"/>
  <c r="S24" i="1"/>
  <c r="S23" i="1"/>
  <c r="A23" i="1"/>
  <c r="S22" i="1"/>
  <c r="S21" i="1"/>
  <c r="E21" i="1"/>
  <c r="S20" i="1"/>
  <c r="S19" i="1"/>
  <c r="Z18" i="1"/>
  <c r="A18" i="1"/>
  <c r="AA17" i="1"/>
  <c r="B17" i="1"/>
  <c r="S16" i="1"/>
  <c r="AG15" i="1"/>
  <c r="AC15" i="1"/>
  <c r="H15" i="1"/>
  <c r="D15" i="1"/>
  <c r="AG14" i="1"/>
  <c r="H14" i="1"/>
  <c r="Z13" i="1"/>
  <c r="S13" i="1"/>
  <c r="A13" i="1"/>
  <c r="AR12" i="1"/>
  <c r="P12" i="1"/>
  <c r="AC10" i="1"/>
  <c r="Y10" i="1"/>
  <c r="AR9" i="1"/>
  <c r="AO9" i="1"/>
  <c r="AG9" i="1"/>
  <c r="AC9" i="1"/>
  <c r="Y9" i="1"/>
  <c r="U9" i="1"/>
  <c r="F9" i="1"/>
  <c r="AP7" i="1"/>
  <c r="AJ7" i="1"/>
  <c r="AP6" i="1"/>
  <c r="AJ6" i="1"/>
  <c r="AP5" i="1"/>
  <c r="AJ5" i="1"/>
  <c r="AJ4" i="1"/>
  <c r="AJ3" i="1"/>
  <c r="B3" i="1"/>
</calcChain>
</file>

<file path=xl/sharedStrings.xml><?xml version="1.0" encoding="utf-8"?>
<sst xmlns="http://schemas.openxmlformats.org/spreadsheetml/2006/main" count="140" uniqueCount="126">
  <si>
    <t>土地売買等届出書</t>
    <rPh sb="0" eb="2">
      <t>トチ</t>
    </rPh>
    <rPh sb="2" eb="5">
      <t>バイバイナド</t>
    </rPh>
    <rPh sb="5" eb="8">
      <t>トドケデショ</t>
    </rPh>
    <phoneticPr fontId="6"/>
  </si>
  <si>
    <t>様</t>
    <rPh sb="0" eb="1">
      <t>サマ</t>
    </rPh>
    <phoneticPr fontId="9"/>
  </si>
  <si>
    <t>届出年月日</t>
    <rPh sb="0" eb="1">
      <t>トド</t>
    </rPh>
    <rPh sb="1" eb="2">
      <t>デ</t>
    </rPh>
    <rPh sb="2" eb="5">
      <t>ネンガッピ</t>
    </rPh>
    <phoneticPr fontId="6"/>
  </si>
  <si>
    <t>市町村名</t>
    <rPh sb="0" eb="4">
      <t>シチョウソンメイ</t>
    </rPh>
    <phoneticPr fontId="9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</si>
  <si>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6"/>
  </si>
  <si>
    <t>区　　　分</t>
    <rPh sb="0" eb="1">
      <t>ク</t>
    </rPh>
    <rPh sb="4" eb="5">
      <t>ブン</t>
    </rPh>
    <phoneticPr fontId="9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</si>
  <si>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9"/>
  </si>
  <si>
    <t>記</t>
    <rPh sb="0" eb="1">
      <t>シル</t>
    </rPh>
    <phoneticPr fontId="6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</si>
  <si>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9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</si>
  <si>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6"/>
  </si>
  <si>
    <t>契約年月日</t>
    <rPh sb="0" eb="2">
      <t>ケイヤク</t>
    </rPh>
    <rPh sb="2" eb="5">
      <t>ネンガッピ</t>
    </rPh>
    <phoneticPr fontId="9"/>
  </si>
  <si>
    <t>契約の種類</t>
    <rPh sb="0" eb="2">
      <t>ケイヤク</t>
    </rPh>
    <rPh sb="3" eb="5">
      <t>シュルイ</t>
    </rPh>
    <phoneticPr fontId="9"/>
  </si>
  <si>
    <t>所有権　</t>
    <rPh sb="0" eb="3">
      <t>ショユウケン</t>
    </rPh>
    <phoneticPr fontId="9"/>
  </si>
  <si>
    <t>地上権</t>
    <rPh sb="0" eb="3">
      <t>チジョウケン</t>
    </rPh>
    <phoneticPr fontId="9"/>
  </si>
  <si>
    <t>賃借権</t>
    <rPh sb="0" eb="3">
      <t>チンシャクケン</t>
    </rPh>
    <phoneticPr fontId="9"/>
  </si>
  <si>
    <t>信託受益権</t>
    <rPh sb="0" eb="2">
      <t>シンタク</t>
    </rPh>
    <rPh sb="2" eb="5">
      <t>ジュエキケン</t>
    </rPh>
    <phoneticPr fontId="9"/>
  </si>
  <si>
    <t>の</t>
    <phoneticPr fontId="9"/>
  </si>
  <si>
    <t>移転（</t>
    <rPh sb="0" eb="2">
      <t>イテン</t>
    </rPh>
    <phoneticPr fontId="9"/>
  </si>
  <si>
    <t>設定）</t>
    <rPh sb="0" eb="2">
      <t>セッテイ</t>
    </rPh>
    <phoneticPr fontId="9"/>
  </si>
  <si>
    <t>その他［</t>
    <rPh sb="2" eb="3">
      <t>タ</t>
    </rPh>
    <phoneticPr fontId="9"/>
  </si>
  <si>
    <t>］</t>
    <phoneticPr fontId="9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</si>
  <si>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6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</si>
  <si>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6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</si>
  <si>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6"/>
  </si>
  <si>
    <t>共有者</t>
    <phoneticPr fontId="9"/>
  </si>
  <si>
    <t>外</t>
    <rPh sb="0" eb="1">
      <t>ホカ</t>
    </rPh>
    <phoneticPr fontId="9"/>
  </si>
  <si>
    <t>名</t>
    <rPh sb="0" eb="1">
      <t>メイ</t>
    </rPh>
    <phoneticPr fontId="9"/>
  </si>
  <si>
    <t>国籍等※２</t>
    <rPh sb="0" eb="2">
      <t>コクセキ</t>
    </rPh>
    <rPh sb="2" eb="3">
      <t>トウ</t>
    </rPh>
    <phoneticPr fontId="6"/>
  </si>
  <si>
    <t>共有者</t>
    <rPh sb="0" eb="3">
      <t>キョウユウシャ</t>
    </rPh>
    <phoneticPr fontId="9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</si>
  <si>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9"/>
  </si>
  <si>
    <t>区　分</t>
    <rPh sb="0" eb="1">
      <t>ク</t>
    </rPh>
    <rPh sb="2" eb="3">
      <t>ブン</t>
    </rPh>
    <phoneticPr fontId="6"/>
  </si>
  <si>
    <t>個人</t>
    <rPh sb="0" eb="2">
      <t>コジン</t>
    </rPh>
    <phoneticPr fontId="6"/>
  </si>
  <si>
    <t>法人</t>
    <rPh sb="0" eb="2">
      <t>ホウジン</t>
    </rPh>
    <phoneticPr fontId="6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</si>
  <si>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6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</si>
  <si>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9"/>
  </si>
  <si>
    <t>※３</t>
    <phoneticPr fontId="9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</si>
  <si>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6"/>
  </si>
  <si>
    <t>〒</t>
    <phoneticPr fontId="6"/>
  </si>
  <si>
    <t>〒</t>
    <phoneticPr fontId="9"/>
  </si>
  <si>
    <t>業　　　種</t>
    <rPh sb="0" eb="1">
      <t>ゴウ</t>
    </rPh>
    <rPh sb="4" eb="5">
      <t>シュ</t>
    </rPh>
    <phoneticPr fontId="6"/>
  </si>
  <si>
    <t>不動産業</t>
    <rPh sb="0" eb="4">
      <t>フドウサンギョウ</t>
    </rPh>
    <phoneticPr fontId="6"/>
  </si>
  <si>
    <t>建設業</t>
    <rPh sb="0" eb="3">
      <t>ケンセツギョウ</t>
    </rPh>
    <phoneticPr fontId="6"/>
  </si>
  <si>
    <t>電話番号</t>
    <rPh sb="0" eb="2">
      <t>デンワ</t>
    </rPh>
    <rPh sb="2" eb="4">
      <t>バンゴウ</t>
    </rPh>
    <phoneticPr fontId="9"/>
  </si>
  <si>
    <t>金融保険業</t>
    <rPh sb="0" eb="2">
      <t>キンユウ</t>
    </rPh>
    <rPh sb="2" eb="5">
      <t>ホケンギョウ</t>
    </rPh>
    <phoneticPr fontId="6"/>
  </si>
  <si>
    <t>※１　法人の場合は、法人名及び代表者名を記載</t>
    <phoneticPr fontId="9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</si>
  <si>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6"/>
  </si>
  <si>
    <t>製造業</t>
    <rPh sb="0" eb="3">
      <t>セイゾウギョウ</t>
    </rPh>
    <phoneticPr fontId="6"/>
  </si>
  <si>
    <t>※２　法人の場合は、その設立に当たって準拠した法令を制定した国を記載</t>
    <rPh sb="6" eb="8">
      <t>バアイ</t>
    </rPh>
    <phoneticPr fontId="9"/>
  </si>
  <si>
    <t>商業</t>
    <rPh sb="0" eb="2">
      <t>ショウギョウ</t>
    </rPh>
    <phoneticPr fontId="6"/>
  </si>
  <si>
    <t>※３　日本国籍以外で｢永住者又は特別永住者｣に該当する場合（個人に限る）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9"/>
  </si>
  <si>
    <t>運輸業</t>
    <rPh sb="0" eb="3">
      <t>ウンユギョウ</t>
    </rPh>
    <phoneticPr fontId="6"/>
  </si>
  <si>
    <t>※４　住所が海外の場合は国内の連絡先を別紙で提出</t>
    <rPh sb="19" eb="21">
      <t>ベッシ</t>
    </rPh>
    <rPh sb="22" eb="24">
      <t>テイシュツ</t>
    </rPh>
    <phoneticPr fontId="9"/>
  </si>
  <si>
    <t>その他</t>
    <rPh sb="2" eb="3">
      <t>ホカ</t>
    </rPh>
    <phoneticPr fontId="6"/>
  </si>
  <si>
    <t>　</t>
    <phoneticPr fontId="9"/>
  </si>
  <si>
    <t>メールアドレス</t>
    <phoneticPr fontId="6"/>
  </si>
  <si>
    <t>２.土地に関する事項</t>
    <rPh sb="2" eb="4">
      <t>トチ</t>
    </rPh>
    <rPh sb="5" eb="6">
      <t>カン</t>
    </rPh>
    <rPh sb="8" eb="10">
      <t>ジコウ</t>
    </rPh>
    <phoneticPr fontId="6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</si>
  <si>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6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</si>
  <si>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6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</si>
  <si>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6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</si>
  <si>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6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</si>
  <si>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9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</si>
  <si>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6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</si>
  <si>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</si>
  <si>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</si>
  <si>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</si>
  <si>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</si>
  <si>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</si>
  <si>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</si>
  <si>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合計</t>
    <rPh sb="0" eb="2">
      <t>ゴウケイ</t>
    </rPh>
    <phoneticPr fontId="9"/>
  </si>
  <si>
    <t>筆</t>
    <rPh sb="0" eb="1">
      <t>フデ</t>
    </rPh>
    <phoneticPr fontId="9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</si>
  <si>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9"/>
  </si>
  <si>
    <t>合　計</t>
    <rPh sb="0" eb="1">
      <t>ゴウ</t>
    </rPh>
    <rPh sb="2" eb="3">
      <t>ケイ</t>
    </rPh>
    <phoneticPr fontId="6"/>
  </si>
  <si>
    <t>合　計</t>
    <rPh sb="0" eb="1">
      <t>ゴウ</t>
    </rPh>
    <rPh sb="2" eb="3">
      <t>ケイ</t>
    </rPh>
    <phoneticPr fontId="9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</si>
  <si>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6"/>
  </si>
  <si>
    <t>※５　所有権売買、売買予約、譲渡担保、交換、代物弁済等を記載</t>
    <rPh sb="3" eb="6">
      <t>ショユウケン</t>
    </rPh>
    <rPh sb="6" eb="8">
      <t>バイバイ</t>
    </rPh>
    <rPh sb="9" eb="11">
      <t>バイバイ</t>
    </rPh>
    <rPh sb="11" eb="13">
      <t>ヨヤク</t>
    </rPh>
    <rPh sb="14" eb="16">
      <t>ジョウト</t>
    </rPh>
    <rPh sb="16" eb="18">
      <t>タンポ</t>
    </rPh>
    <rPh sb="19" eb="21">
      <t>コウカン</t>
    </rPh>
    <rPh sb="22" eb="24">
      <t>ダイブツ</t>
    </rPh>
    <rPh sb="24" eb="26">
      <t>ベンサイ</t>
    </rPh>
    <rPh sb="26" eb="27">
      <t>ナド</t>
    </rPh>
    <phoneticPr fontId="9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</si>
  <si>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9"/>
  </si>
  <si>
    <t>※６　共有の場合のみ、届出に係るものを記載</t>
    <rPh sb="11" eb="13">
      <t>トドケデ</t>
    </rPh>
    <rPh sb="14" eb="15">
      <t>カカ</t>
    </rPh>
    <phoneticPr fontId="9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</si>
  <si>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9"/>
  </si>
  <si>
    <t>※７　地上権又は賃借権の場合のみ記載</t>
    <phoneticPr fontId="9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</si>
  <si>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9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</si>
  <si>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6"/>
  </si>
  <si>
    <t>単団の区分</t>
    <rPh sb="0" eb="1">
      <t>タン</t>
    </rPh>
    <rPh sb="1" eb="2">
      <t>ダン</t>
    </rPh>
    <rPh sb="3" eb="5">
      <t>クブン</t>
    </rPh>
    <phoneticPr fontId="6"/>
  </si>
  <si>
    <t>区域区分等※８</t>
    <rPh sb="0" eb="2">
      <t>クイキ</t>
    </rPh>
    <rPh sb="2" eb="4">
      <t>クブン</t>
    </rPh>
    <rPh sb="4" eb="5">
      <t>トウ</t>
    </rPh>
    <phoneticPr fontId="6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</si>
  <si>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6"/>
  </si>
  <si>
    <t>単独の届出</t>
    <rPh sb="0" eb="2">
      <t>タンドク</t>
    </rPh>
    <rPh sb="3" eb="5">
      <t>トドケデ</t>
    </rPh>
    <phoneticPr fontId="6"/>
  </si>
  <si>
    <t>市街化区域</t>
    <rPh sb="0" eb="3">
      <t>シガイカ</t>
    </rPh>
    <rPh sb="3" eb="5">
      <t>クイキ</t>
    </rPh>
    <phoneticPr fontId="9"/>
  </si>
  <si>
    <t>一団の土地（新規）</t>
    <rPh sb="0" eb="2">
      <t>イチダン</t>
    </rPh>
    <rPh sb="3" eb="5">
      <t>トチ</t>
    </rPh>
    <rPh sb="6" eb="8">
      <t>シンキ</t>
    </rPh>
    <phoneticPr fontId="6"/>
  </si>
  <si>
    <t>非線引きの都市計画区域</t>
    <phoneticPr fontId="9"/>
  </si>
  <si>
    <t>一団の土地（継続）</t>
    <rPh sb="0" eb="2">
      <t>イチダン</t>
    </rPh>
    <rPh sb="3" eb="5">
      <t>トチ</t>
    </rPh>
    <rPh sb="6" eb="8">
      <t>ケイゾク</t>
    </rPh>
    <phoneticPr fontId="6"/>
  </si>
  <si>
    <t>用途地域</t>
    <rPh sb="0" eb="2">
      <t>ヨウト</t>
    </rPh>
    <rPh sb="2" eb="4">
      <t>チイキ</t>
    </rPh>
    <phoneticPr fontId="9"/>
  </si>
  <si>
    <t>→</t>
    <phoneticPr fontId="9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</si>
  <si>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9"/>
  </si>
  <si>
    <t>市街化調整区域</t>
    <rPh sb="0" eb="3">
      <t>シガイカ</t>
    </rPh>
    <rPh sb="3" eb="5">
      <t>チョウセイ</t>
    </rPh>
    <rPh sb="5" eb="7">
      <t>クイキ</t>
    </rPh>
    <phoneticPr fontId="9"/>
  </si>
  <si>
    <t>都市計画区域外</t>
    <rPh sb="0" eb="2">
      <t>トシ</t>
    </rPh>
    <rPh sb="2" eb="4">
      <t>ケイカク</t>
    </rPh>
    <rPh sb="4" eb="7">
      <t>クイキガイ</t>
    </rPh>
    <phoneticPr fontId="9"/>
  </si>
  <si>
    <t>現在の土地利用の状況</t>
    <rPh sb="0" eb="2">
      <t>ゲンザイ</t>
    </rPh>
    <rPh sb="3" eb="7">
      <t>トチリヨウ</t>
    </rPh>
    <rPh sb="8" eb="10">
      <t>ジョウキョウ</t>
    </rPh>
    <phoneticPr fontId="6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</si>
  <si>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9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</si>
  <si>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9"/>
  </si>
  <si>
    <t>㎡</t>
    <phoneticPr fontId="9"/>
  </si>
  <si>
    <t>都市計画法</t>
    <rPh sb="0" eb="2">
      <t>トシ</t>
    </rPh>
    <rPh sb="2" eb="5">
      <t>ケイカクホウ</t>
    </rPh>
    <phoneticPr fontId="9"/>
  </si>
  <si>
    <t>農地法</t>
    <rPh sb="0" eb="3">
      <t>ノウチホウ</t>
    </rPh>
    <phoneticPr fontId="9"/>
  </si>
  <si>
    <t>森林法</t>
    <rPh sb="0" eb="3">
      <t>シンリンホウ</t>
    </rPh>
    <phoneticPr fontId="9"/>
  </si>
  <si>
    <t>その他</t>
    <rPh sb="2" eb="3">
      <t>タ</t>
    </rPh>
    <phoneticPr fontId="9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</si>
  <si>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9"/>
  </si>
  <si>
    <t>（手続状況等）</t>
    <rPh sb="1" eb="3">
      <t>テツヅキ</t>
    </rPh>
    <rPh sb="3" eb="5">
      <t>ジョウキョウ</t>
    </rPh>
    <rPh sb="5" eb="6">
      <t>トウ</t>
    </rPh>
    <phoneticPr fontId="9"/>
  </si>
  <si>
    <t>利用現況の変更</t>
    <rPh sb="0" eb="2">
      <t>リヨウ</t>
    </rPh>
    <rPh sb="2" eb="4">
      <t>ゲンキョウ</t>
    </rPh>
    <rPh sb="5" eb="7">
      <t>ヘンコウ</t>
    </rPh>
    <phoneticPr fontId="9"/>
  </si>
  <si>
    <t>有</t>
    <rPh sb="0" eb="1">
      <t>ア</t>
    </rPh>
    <phoneticPr fontId="9"/>
  </si>
  <si>
    <t>無</t>
    <rPh sb="0" eb="1">
      <t>ナ</t>
    </rPh>
    <phoneticPr fontId="9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</si>
  <si>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9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</si>
  <si>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6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</si>
  <si>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9"/>
  </si>
  <si>
    <t>有無</t>
    <rPh sb="0" eb="2">
      <t>ウム</t>
    </rPh>
    <phoneticPr fontId="6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</si>
  <si>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6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</si>
  <si>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9"/>
  </si>
  <si>
    <t>有</t>
    <rPh sb="0" eb="1">
      <t>ア</t>
    </rPh>
    <phoneticPr fontId="6"/>
  </si>
  <si>
    <t>予定あり</t>
    <rPh sb="0" eb="2">
      <t>ヨテイ</t>
    </rPh>
    <phoneticPr fontId="9"/>
  </si>
  <si>
    <t>予定なし</t>
    <rPh sb="0" eb="2">
      <t>ヨテイ</t>
    </rPh>
    <phoneticPr fontId="9"/>
  </si>
  <si>
    <t>無</t>
  </si>
  <si>
    <t>費用負担者</t>
    <rPh sb="0" eb="2">
      <t>ヒヨウ</t>
    </rPh>
    <rPh sb="2" eb="5">
      <t>フタンシャ</t>
    </rPh>
    <phoneticPr fontId="9"/>
  </si>
  <si>
    <t>（</t>
    <phoneticPr fontId="9"/>
  </si>
  <si>
    <t>）</t>
    <phoneticPr fontId="9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</si>
  <si>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6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</si>
  <si>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6"/>
  </si>
  <si>
    <t>所有権</t>
    <rPh sb="0" eb="3">
      <t>ショユウケン</t>
    </rPh>
    <phoneticPr fontId="9"/>
  </si>
  <si>
    <t>円</t>
    <rPh sb="0" eb="1">
      <t>エン</t>
    </rPh>
    <phoneticPr fontId="9"/>
  </si>
  <si>
    <t>権利移転なし</t>
    <rPh sb="0" eb="2">
      <t>ケンリ</t>
    </rPh>
    <rPh sb="2" eb="4">
      <t>イテン</t>
    </rPh>
    <phoneticPr fontId="9"/>
  </si>
  <si>
    <t>５.その他参考となるべき事項</t>
    <rPh sb="4" eb="5">
      <t>タ</t>
    </rPh>
    <rPh sb="5" eb="7">
      <t>サンコウ</t>
    </rPh>
    <rPh sb="12" eb="14">
      <t>ジコウ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</si>
</sst>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</numFmts>
  <fonts count="28">
    <font>
      <sz val="11"/>
      <color theme="1"/>
      <name val="Yu 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Yu Gothic"/>
      <family val="2"/>
      <charset val="128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427">
    <xf numFmtId="0" fontId="0" fillId="0" borderId="0" xfId="0">
      <alignment vertical="center"/>
    </xf>
    <xf numFmtId="0" fontId="2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8" fillId="0" borderId="1" xfId="2" applyFont="1" applyBorder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0" fontId="4" fillId="0" borderId="9" xfId="2" applyFont="1" applyBorder="1" applyAlignment="1" applyProtection="1">
      <alignment vertical="center" wrapText="1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 applyProtection="1">
      <protection locked="0"/>
    </xf>
    <xf numFmtId="0" fontId="12" fillId="0" borderId="0" xfId="2" applyFont="1" applyProtection="1">
      <alignment vertical="center"/>
      <protection locked="0"/>
    </xf>
    <xf numFmtId="0" fontId="15" fillId="0" borderId="15" xfId="2" applyFont="1" applyBorder="1" applyAlignment="1">
      <alignment horizontal="center" vertical="center"/>
    </xf>
    <xf numFmtId="0" fontId="16" fillId="0" borderId="15" xfId="2" applyFont="1" applyBorder="1" applyProtection="1">
      <alignment vertical="center"/>
      <protection locked="0"/>
    </xf>
    <xf numFmtId="0" fontId="15" fillId="0" borderId="20" xfId="2" applyFont="1" applyBorder="1" applyAlignment="1">
      <alignment horizontal="center" vertical="center"/>
    </xf>
    <xf numFmtId="0" fontId="12" fillId="0" borderId="20" xfId="2" applyFont="1" applyBorder="1" applyProtection="1">
      <alignment vertical="center"/>
      <protection locked="0"/>
    </xf>
    <xf numFmtId="0" fontId="16" fillId="0" borderId="20" xfId="2" applyFont="1" applyBorder="1" applyProtection="1">
      <alignment vertical="center"/>
      <protection locked="0"/>
    </xf>
    <xf numFmtId="0" fontId="12" fillId="0" borderId="26" xfId="2" applyFont="1" applyBorder="1" applyAlignment="1" applyProtection="1">
      <alignment vertical="top"/>
      <protection locked="0"/>
    </xf>
    <xf numFmtId="0" fontId="11" fillId="0" borderId="27" xfId="2" applyFont="1" applyBorder="1" applyAlignment="1" applyProtection="1">
      <alignment vertical="top"/>
      <protection locked="0"/>
    </xf>
    <xf numFmtId="0" fontId="2" fillId="0" borderId="29" xfId="2" applyFont="1" applyBorder="1" applyProtection="1">
      <alignment vertical="center"/>
      <protection locked="0"/>
    </xf>
    <xf numFmtId="0" fontId="2" fillId="0" borderId="30" xfId="2" applyFont="1" applyBorder="1" applyProtection="1">
      <alignment vertical="center"/>
      <protection locked="0"/>
    </xf>
    <xf numFmtId="0" fontId="2" fillId="0" borderId="33" xfId="2" applyFont="1" applyBorder="1" applyProtection="1">
      <alignment vertical="center"/>
      <protection locked="0"/>
    </xf>
    <xf numFmtId="0" fontId="12" fillId="0" borderId="37" xfId="2" applyFont="1" applyBorder="1" applyProtection="1">
      <alignment vertical="center"/>
      <protection locked="0"/>
    </xf>
    <xf numFmtId="0" fontId="11" fillId="0" borderId="38" xfId="2" applyFont="1" applyBorder="1" applyProtection="1">
      <alignment vertical="center"/>
      <protection locked="0"/>
    </xf>
    <xf numFmtId="0" fontId="14" fillId="0" borderId="38" xfId="2" applyFont="1" applyBorder="1">
      <alignment vertical="center"/>
    </xf>
    <xf numFmtId="0" fontId="2" fillId="0" borderId="38" xfId="2" applyFont="1" applyBorder="1" applyProtection="1">
      <alignment vertical="center"/>
      <protection locked="0"/>
    </xf>
    <xf numFmtId="0" fontId="11" fillId="0" borderId="38" xfId="2" applyFont="1" applyBorder="1" applyAlignment="1" applyProtection="1">
      <alignment vertical="top"/>
      <protection locked="0"/>
    </xf>
    <xf numFmtId="0" fontId="11" fillId="0" borderId="39" xfId="2" applyFont="1" applyBorder="1" applyAlignment="1" applyProtection="1">
      <alignment vertical="top"/>
      <protection locked="0"/>
    </xf>
    <xf numFmtId="0" fontId="11" fillId="0" borderId="43" xfId="2" applyFont="1" applyBorder="1" applyAlignment="1" applyProtection="1">
      <alignment vertical="top"/>
      <protection locked="0"/>
    </xf>
    <xf numFmtId="0" fontId="11" fillId="0" borderId="44" xfId="2" applyFont="1" applyBorder="1" applyAlignment="1" applyProtection="1">
      <alignment vertical="top"/>
      <protection locked="0"/>
    </xf>
    <xf numFmtId="0" fontId="11" fillId="0" borderId="32" xfId="2" applyFont="1" applyBorder="1" applyAlignment="1" applyProtection="1">
      <alignment vertical="top"/>
      <protection locked="0"/>
    </xf>
    <xf numFmtId="0" fontId="12" fillId="0" borderId="0" xfId="2" applyFont="1" applyAlignment="1" applyProtection="1">
      <alignment vertical="top"/>
      <protection locked="0"/>
    </xf>
    <xf numFmtId="0" fontId="11" fillId="0" borderId="34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vertical="top"/>
      <protection locked="0"/>
    </xf>
    <xf numFmtId="0" fontId="11" fillId="0" borderId="9" xfId="2" applyFont="1" applyBorder="1" applyAlignment="1" applyProtection="1">
      <alignment vertical="top"/>
      <protection locked="0"/>
    </xf>
    <xf numFmtId="0" fontId="11" fillId="0" borderId="35" xfId="2" applyFont="1" applyBorder="1" applyAlignment="1" applyProtection="1">
      <alignment vertical="top"/>
      <protection locked="0"/>
    </xf>
    <xf numFmtId="0" fontId="10" fillId="0" borderId="36" xfId="2" applyFont="1" applyBorder="1" applyAlignment="1">
      <alignment vertical="center" shrinkToFit="1"/>
    </xf>
    <xf numFmtId="0" fontId="2" fillId="0" borderId="0" xfId="2" applyFont="1" applyAlignment="1" applyProtection="1">
      <alignment horizontal="left" vertical="center"/>
      <protection locked="0"/>
    </xf>
    <xf numFmtId="0" fontId="11" fillId="0" borderId="35" xfId="2" applyFont="1" applyBorder="1" applyProtection="1">
      <alignment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35" xfId="2" applyFont="1" applyBorder="1" applyAlignment="1" applyProtection="1">
      <alignment horizontal="left" vertical="center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1" fillId="0" borderId="35" xfId="2" applyFont="1" applyBorder="1" applyAlignment="1" applyProtection="1">
      <alignment vertical="top" wrapText="1"/>
      <protection locked="0"/>
    </xf>
    <xf numFmtId="0" fontId="11" fillId="0" borderId="22" xfId="2" applyFont="1" applyBorder="1" applyAlignment="1" applyProtection="1">
      <alignment vertical="top"/>
      <protection locked="0"/>
    </xf>
    <xf numFmtId="0" fontId="11" fillId="0" borderId="23" xfId="2" applyFont="1" applyBorder="1" applyProtection="1">
      <alignment vertical="center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11" fillId="0" borderId="0" xfId="2" applyFont="1" applyAlignment="1" applyProtection="1">
      <alignment horizontal="center" vertical="top"/>
      <protection locked="0"/>
    </xf>
    <xf numFmtId="0" fontId="11" fillId="0" borderId="26" xfId="2" applyFont="1" applyBorder="1" applyProtection="1">
      <alignment vertical="center"/>
      <protection locked="0"/>
    </xf>
    <xf numFmtId="0" fontId="11" fillId="0" borderId="27" xfId="2" applyFont="1" applyBorder="1" applyProtection="1">
      <alignment vertical="center"/>
      <protection locked="0"/>
    </xf>
    <xf numFmtId="0" fontId="11" fillId="0" borderId="19" xfId="2" applyFont="1" applyBorder="1" applyProtection="1">
      <alignment vertical="center"/>
      <protection locked="0"/>
    </xf>
    <xf numFmtId="0" fontId="11" fillId="0" borderId="20" xfId="2" applyFont="1" applyBorder="1" applyProtection="1">
      <alignment vertical="center"/>
      <protection locked="0"/>
    </xf>
    <xf numFmtId="0" fontId="2" fillId="0" borderId="15" xfId="2" applyFont="1" applyBorder="1" applyProtection="1">
      <alignment vertical="center"/>
      <protection locked="0"/>
    </xf>
    <xf numFmtId="0" fontId="11" fillId="0" borderId="15" xfId="2" applyFont="1" applyBorder="1" applyProtection="1">
      <alignment vertical="center"/>
      <protection locked="0"/>
    </xf>
    <xf numFmtId="0" fontId="2" fillId="0" borderId="0" xfId="2" applyFont="1" applyAlignment="1" applyProtection="1">
      <alignment vertical="top"/>
      <protection locked="0"/>
    </xf>
    <xf numFmtId="0" fontId="10" fillId="0" borderId="26" xfId="2" applyFont="1" applyBorder="1">
      <alignment vertical="center"/>
    </xf>
    <xf numFmtId="0" fontId="2" fillId="0" borderId="27" xfId="2" applyFont="1" applyBorder="1" applyProtection="1">
      <alignment vertical="center"/>
      <protection locked="0"/>
    </xf>
    <xf numFmtId="0" fontId="10" fillId="0" borderId="31" xfId="2" applyFont="1" applyBorder="1" applyAlignment="1">
      <alignment horizontal="left" vertical="center"/>
    </xf>
    <xf numFmtId="0" fontId="10" fillId="0" borderId="34" xfId="2" applyFont="1" applyBorder="1">
      <alignment vertical="center"/>
    </xf>
    <xf numFmtId="0" fontId="10" fillId="0" borderId="36" xfId="2" applyFont="1" applyBorder="1" applyAlignment="1">
      <alignment horizontal="left" vertical="center"/>
    </xf>
    <xf numFmtId="0" fontId="2" fillId="0" borderId="34" xfId="2" applyFont="1" applyBorder="1" applyAlignment="1" applyProtection="1">
      <alignment horizontal="right" vertical="center"/>
      <protection locked="0"/>
    </xf>
    <xf numFmtId="0" fontId="10" fillId="0" borderId="36" xfId="2" applyFont="1" applyBorder="1">
      <alignment vertical="center"/>
    </xf>
    <xf numFmtId="0" fontId="10" fillId="0" borderId="22" xfId="2" applyFont="1" applyBorder="1">
      <alignment vertical="center"/>
    </xf>
    <xf numFmtId="0" fontId="11" fillId="0" borderId="27" xfId="2" applyFont="1" applyBorder="1" applyAlignment="1" applyProtection="1">
      <alignment vertical="center" wrapText="1"/>
      <protection locked="0"/>
    </xf>
    <xf numFmtId="0" fontId="19" fillId="0" borderId="31" xfId="2" applyFont="1" applyBorder="1" applyAlignment="1">
      <alignment horizontal="right" vertical="top"/>
    </xf>
    <xf numFmtId="0" fontId="19" fillId="0" borderId="27" xfId="2" applyFont="1" applyBorder="1" applyAlignment="1">
      <alignment horizontal="right" vertical="top" shrinkToFit="1"/>
    </xf>
    <xf numFmtId="0" fontId="21" fillId="0" borderId="0" xfId="2" applyFont="1" applyProtection="1">
      <alignment vertical="center"/>
      <protection locked="0"/>
    </xf>
    <xf numFmtId="0" fontId="10" fillId="0" borderId="61" xfId="2" applyFont="1" applyBorder="1">
      <alignment vertical="center"/>
    </xf>
    <xf numFmtId="0" fontId="2" fillId="0" borderId="61" xfId="2" applyFont="1" applyBorder="1" applyProtection="1">
      <alignment vertical="center"/>
      <protection locked="0"/>
    </xf>
    <xf numFmtId="0" fontId="21" fillId="0" borderId="61" xfId="2" applyFont="1" applyBorder="1" applyAlignment="1" applyProtection="1">
      <alignment vertical="center" wrapText="1"/>
      <protection locked="0"/>
    </xf>
    <xf numFmtId="0" fontId="19" fillId="0" borderId="61" xfId="2" applyFont="1" applyBorder="1" applyAlignment="1">
      <alignment vertical="center" wrapText="1"/>
    </xf>
    <xf numFmtId="0" fontId="2" fillId="0" borderId="61" xfId="2" applyFont="1" applyBorder="1" applyAlignment="1" applyProtection="1">
      <alignment vertical="center" wrapText="1"/>
      <protection locked="0"/>
    </xf>
    <xf numFmtId="0" fontId="21" fillId="0" borderId="82" xfId="2" applyFont="1" applyBorder="1" applyAlignment="1" applyProtection="1">
      <alignment vertical="center" wrapText="1"/>
      <protection locked="0"/>
    </xf>
    <xf numFmtId="0" fontId="11" fillId="0" borderId="20" xfId="2" applyFont="1" applyBorder="1" applyAlignment="1" applyProtection="1">
      <alignment vertical="center" wrapText="1"/>
      <protection locked="0"/>
    </xf>
    <xf numFmtId="0" fontId="21" fillId="0" borderId="0" xfId="2" applyFont="1" applyAlignment="1" applyProtection="1">
      <alignment horizontal="right" vertical="center" wrapText="1"/>
      <protection locked="0"/>
    </xf>
    <xf numFmtId="0" fontId="21" fillId="0" borderId="0" xfId="2" applyFont="1" applyAlignment="1" applyProtection="1">
      <alignment horizontal="left" vertical="top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2" fillId="2" borderId="0" xfId="2" applyFont="1" applyFill="1" applyProtection="1">
      <alignment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19" fillId="0" borderId="26" xfId="4" applyNumberFormat="1" applyFont="1" applyBorder="1" applyAlignment="1" applyProtection="1">
      <alignment horizontal="left" vertical="center"/>
    </xf>
    <xf numFmtId="0" fontId="2" fillId="0" borderId="27" xfId="4" applyNumberFormat="1" applyFont="1" applyBorder="1" applyAlignment="1" applyProtection="1">
      <alignment vertical="top" wrapText="1"/>
      <protection locked="0"/>
    </xf>
    <xf numFmtId="0" fontId="2" fillId="0" borderId="44" xfId="4" applyNumberFormat="1" applyFont="1" applyBorder="1" applyAlignment="1" applyProtection="1">
      <alignment vertical="top" wrapText="1"/>
      <protection locked="0"/>
    </xf>
    <xf numFmtId="0" fontId="19" fillId="0" borderId="31" xfId="4" applyNumberFormat="1" applyFont="1" applyBorder="1" applyAlignment="1" applyProtection="1">
      <alignment horizontal="right" vertical="center"/>
    </xf>
    <xf numFmtId="0" fontId="10" fillId="0" borderId="27" xfId="4" applyNumberFormat="1" applyFont="1" applyBorder="1" applyAlignment="1" applyProtection="1">
      <alignment horizontal="left" vertical="center" wrapText="1"/>
    </xf>
    <xf numFmtId="0" fontId="26" fillId="0" borderId="9" xfId="4" applyNumberFormat="1" applyFont="1" applyBorder="1" applyAlignment="1" applyProtection="1">
      <alignment vertical="center" wrapText="1"/>
      <protection locked="0"/>
    </xf>
    <xf numFmtId="0" fontId="21" fillId="0" borderId="35" xfId="2" applyFont="1" applyBorder="1" applyProtection="1">
      <alignment vertical="center"/>
      <protection locked="0"/>
    </xf>
    <xf numFmtId="0" fontId="2" fillId="0" borderId="21" xfId="2" applyFont="1" applyBorder="1" applyProtection="1">
      <alignment vertical="center"/>
      <protection locked="0"/>
    </xf>
    <xf numFmtId="0" fontId="11" fillId="0" borderId="22" xfId="2" applyFont="1" applyBorder="1" applyAlignment="1" applyProtection="1">
      <alignment horizontal="right" vertical="center"/>
      <protection locked="0"/>
    </xf>
    <xf numFmtId="0" fontId="10" fillId="0" borderId="34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1" fillId="0" borderId="9" xfId="2" applyFont="1" applyBorder="1" applyAlignment="1" applyProtection="1">
      <alignment vertical="center" wrapText="1"/>
      <protection locked="0"/>
    </xf>
    <xf numFmtId="0" fontId="10" fillId="0" borderId="19" xfId="2" applyFont="1" applyBorder="1" applyAlignment="1">
      <alignment horizontal="right" vertical="center"/>
    </xf>
    <xf numFmtId="0" fontId="10" fillId="0" borderId="20" xfId="2" applyFont="1" applyBorder="1" applyAlignment="1">
      <alignment horizontal="right" vertical="center"/>
    </xf>
    <xf numFmtId="0" fontId="11" fillId="3" borderId="0" xfId="2" applyFont="1" applyFill="1" applyAlignment="1" applyProtection="1">
      <alignment vertical="center" wrapText="1"/>
      <protection locked="0"/>
    </xf>
    <xf numFmtId="0" fontId="11" fillId="0" borderId="20" xfId="2" applyFont="1" applyBorder="1" applyAlignment="1" applyProtection="1">
      <alignment horizontal="center" vertical="center" wrapText="1"/>
      <protection locked="0"/>
    </xf>
    <xf numFmtId="0" fontId="14" fillId="0" borderId="20" xfId="2" applyFont="1" applyBorder="1" applyAlignment="1">
      <alignment horizontal="left" shrinkToFit="1"/>
    </xf>
    <xf numFmtId="0" fontId="14" fillId="0" borderId="21" xfId="2" applyFont="1" applyBorder="1" applyAlignment="1">
      <alignment horizontal="left" shrinkToFit="1"/>
    </xf>
    <xf numFmtId="0" fontId="12" fillId="3" borderId="0" xfId="2" applyFont="1" applyFill="1" applyAlignment="1" applyProtection="1">
      <alignment horizontal="left" vertical="center" wrapText="1"/>
      <protection locked="0"/>
    </xf>
    <xf numFmtId="176" fontId="10" fillId="3" borderId="14" xfId="2" applyNumberFormat="1" applyFont="1" applyFill="1" applyBorder="1" applyAlignment="1">
      <alignment horizontal="left" vertical="top" wrapText="1"/>
    </xf>
    <xf numFmtId="176" fontId="10" fillId="3" borderId="15" xfId="2" applyNumberFormat="1" applyFont="1" applyFill="1" applyBorder="1" applyAlignment="1">
      <alignment horizontal="left" vertical="top" wrapText="1"/>
    </xf>
    <xf numFmtId="176" fontId="10" fillId="3" borderId="18" xfId="2" applyNumberFormat="1" applyFont="1" applyFill="1" applyBorder="1" applyAlignment="1">
      <alignment horizontal="left" vertical="top" wrapText="1"/>
    </xf>
    <xf numFmtId="176" fontId="10" fillId="3" borderId="34" xfId="2" applyNumberFormat="1" applyFont="1" applyFill="1" applyBorder="1" applyAlignment="1">
      <alignment horizontal="left" vertical="top" wrapText="1"/>
    </xf>
    <xf numFmtId="176" fontId="10" fillId="3" borderId="0" xfId="2" applyNumberFormat="1" applyFont="1" applyFill="1" applyAlignment="1">
      <alignment horizontal="left" vertical="top" wrapText="1"/>
    </xf>
    <xf numFmtId="176" fontId="10" fillId="3" borderId="35" xfId="2" applyNumberFormat="1" applyFont="1" applyFill="1" applyBorder="1" applyAlignment="1">
      <alignment horizontal="left" vertical="top" wrapText="1"/>
    </xf>
    <xf numFmtId="176" fontId="10" fillId="3" borderId="19" xfId="2" applyNumberFormat="1" applyFont="1" applyFill="1" applyBorder="1" applyAlignment="1">
      <alignment horizontal="left" vertical="top" wrapText="1"/>
    </xf>
    <xf numFmtId="176" fontId="10" fillId="3" borderId="20" xfId="2" applyNumberFormat="1" applyFont="1" applyFill="1" applyBorder="1" applyAlignment="1">
      <alignment horizontal="left" vertical="top" wrapText="1"/>
    </xf>
    <xf numFmtId="176" fontId="10" fillId="3" borderId="23" xfId="2" applyNumberFormat="1" applyFont="1" applyFill="1" applyBorder="1" applyAlignment="1">
      <alignment horizontal="left" vertical="top" wrapText="1"/>
    </xf>
    <xf numFmtId="0" fontId="21" fillId="0" borderId="0" xfId="4" applyNumberFormat="1" applyFont="1" applyBorder="1" applyAlignment="1" applyProtection="1">
      <alignment horizontal="center" vertical="center" wrapText="1"/>
      <protection locked="0"/>
    </xf>
    <xf numFmtId="0" fontId="10" fillId="0" borderId="20" xfId="2" applyFont="1" applyBorder="1" applyAlignment="1">
      <alignment horizontal="center" vertical="center" shrinkToFit="1"/>
    </xf>
    <xf numFmtId="0" fontId="12" fillId="0" borderId="64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5" xfId="2" applyFont="1" applyBorder="1" applyAlignment="1" applyProtection="1">
      <alignment horizontal="center" vertical="center" shrinkToFit="1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center" vertical="center"/>
      <protection locked="0"/>
    </xf>
    <xf numFmtId="0" fontId="11" fillId="0" borderId="25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38" fontId="23" fillId="0" borderId="31" xfId="1" applyFont="1" applyBorder="1" applyAlignment="1" applyProtection="1">
      <alignment horizontal="center" vertical="center"/>
    </xf>
    <xf numFmtId="38" fontId="23" fillId="0" borderId="27" xfId="1" applyFont="1" applyBorder="1" applyAlignment="1" applyProtection="1">
      <alignment horizontal="center" vertical="center"/>
    </xf>
    <xf numFmtId="38" fontId="23" fillId="0" borderId="22" xfId="1" applyFont="1" applyBorder="1" applyAlignment="1" applyProtection="1">
      <alignment horizontal="center" vertical="center"/>
    </xf>
    <xf numFmtId="38" fontId="23" fillId="0" borderId="20" xfId="1" applyFont="1" applyBorder="1" applyAlignment="1" applyProtection="1">
      <alignment horizontal="center" vertical="center"/>
    </xf>
    <xf numFmtId="0" fontId="11" fillId="0" borderId="32" xfId="2" applyFont="1" applyBorder="1" applyAlignment="1" applyProtection="1">
      <alignment horizontal="center" vertical="center"/>
      <protection locked="0"/>
    </xf>
    <xf numFmtId="0" fontId="11" fillId="0" borderId="23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left" vertical="center" shrinkToFit="1"/>
      <protection locked="0"/>
    </xf>
    <xf numFmtId="0" fontId="12" fillId="0" borderId="24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2" fillId="0" borderId="7" xfId="2" applyFont="1" applyBorder="1" applyAlignment="1" applyProtection="1">
      <alignment horizontal="center"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17" xfId="2" applyFont="1" applyBorder="1" applyAlignment="1" applyProtection="1">
      <alignment horizontal="center" vertical="center"/>
      <protection locked="0"/>
    </xf>
    <xf numFmtId="0" fontId="12" fillId="0" borderId="15" xfId="2" applyFont="1" applyBorder="1" applyAlignment="1" applyProtection="1">
      <alignment horizontal="center" vertical="center"/>
      <protection locked="0"/>
    </xf>
    <xf numFmtId="0" fontId="12" fillId="0" borderId="18" xfId="2" applyFont="1" applyBorder="1" applyAlignment="1" applyProtection="1">
      <alignment horizontal="center" vertical="center"/>
      <protection locked="0"/>
    </xf>
    <xf numFmtId="0" fontId="15" fillId="2" borderId="0" xfId="2" applyFont="1" applyFill="1" applyAlignment="1">
      <alignment horizontal="left" vertical="top" wrapText="1"/>
    </xf>
    <xf numFmtId="0" fontId="19" fillId="0" borderId="27" xfId="4" applyNumberFormat="1" applyFont="1" applyBorder="1" applyAlignment="1" applyProtection="1">
      <alignment horizontal="left" vertical="center" wrapText="1"/>
    </xf>
    <xf numFmtId="0" fontId="19" fillId="0" borderId="44" xfId="4" applyNumberFormat="1" applyFont="1" applyBorder="1" applyAlignment="1" applyProtection="1">
      <alignment horizontal="left" vertical="center" wrapText="1"/>
    </xf>
    <xf numFmtId="0" fontId="19" fillId="0" borderId="0" xfId="4" applyNumberFormat="1" applyFont="1" applyBorder="1" applyAlignment="1" applyProtection="1">
      <alignment horizontal="left" vertical="center" wrapText="1"/>
    </xf>
    <xf numFmtId="0" fontId="19" fillId="0" borderId="9" xfId="4" applyNumberFormat="1" applyFont="1" applyBorder="1" applyAlignment="1" applyProtection="1">
      <alignment horizontal="left" vertical="center" wrapText="1"/>
    </xf>
    <xf numFmtId="0" fontId="19" fillId="0" borderId="20" xfId="4" applyNumberFormat="1" applyFont="1" applyBorder="1" applyAlignment="1" applyProtection="1">
      <alignment horizontal="left" vertical="center" wrapText="1"/>
    </xf>
    <xf numFmtId="0" fontId="19" fillId="0" borderId="21" xfId="4" applyNumberFormat="1" applyFont="1" applyBorder="1" applyAlignment="1" applyProtection="1">
      <alignment horizontal="left" vertical="center" wrapText="1"/>
    </xf>
    <xf numFmtId="0" fontId="2" fillId="0" borderId="27" xfId="4" applyNumberFormat="1" applyFont="1" applyBorder="1" applyAlignment="1" applyProtection="1">
      <alignment horizontal="left" vertical="center" wrapText="1"/>
      <protection locked="0"/>
    </xf>
    <xf numFmtId="0" fontId="2" fillId="0" borderId="32" xfId="4" applyNumberFormat="1" applyFont="1" applyBorder="1" applyAlignment="1" applyProtection="1">
      <alignment horizontal="left" vertical="center" wrapText="1"/>
      <protection locked="0"/>
    </xf>
    <xf numFmtId="0" fontId="19" fillId="0" borderId="34" xfId="4" applyNumberFormat="1" applyFont="1" applyBorder="1" applyAlignment="1" applyProtection="1">
      <alignment horizontal="left" vertical="center"/>
    </xf>
    <xf numFmtId="0" fontId="19" fillId="0" borderId="19" xfId="4" applyNumberFormat="1" applyFont="1" applyBorder="1" applyAlignment="1" applyProtection="1">
      <alignment horizontal="left" vertical="center"/>
    </xf>
    <xf numFmtId="0" fontId="2" fillId="0" borderId="0" xfId="4" applyNumberFormat="1" applyFont="1" applyBorder="1" applyAlignment="1" applyProtection="1">
      <alignment horizontal="left" vertical="center" wrapText="1"/>
      <protection locked="0"/>
    </xf>
    <xf numFmtId="0" fontId="2" fillId="0" borderId="20" xfId="4" applyNumberFormat="1" applyFont="1" applyBorder="1" applyAlignment="1" applyProtection="1">
      <alignment horizontal="left" vertical="center" wrapText="1"/>
      <protection locked="0"/>
    </xf>
    <xf numFmtId="0" fontId="2" fillId="0" borderId="36" xfId="4" applyNumberFormat="1" applyFont="1" applyBorder="1" applyAlignment="1" applyProtection="1">
      <alignment horizontal="center" wrapText="1"/>
      <protection locked="0"/>
    </xf>
    <xf numFmtId="0" fontId="2" fillId="0" borderId="0" xfId="4" applyNumberFormat="1" applyFont="1" applyBorder="1" applyAlignment="1" applyProtection="1">
      <alignment horizontal="center" wrapText="1"/>
      <protection locked="0"/>
    </xf>
    <xf numFmtId="0" fontId="20" fillId="0" borderId="27" xfId="2" applyFont="1" applyBorder="1" applyAlignment="1" applyProtection="1">
      <alignment horizontal="left" vertical="top" shrinkToFit="1"/>
      <protection locked="0"/>
    </xf>
    <xf numFmtId="0" fontId="19" fillId="0" borderId="27" xfId="2" applyFont="1" applyBorder="1" applyAlignment="1">
      <alignment horizontal="left" vertical="center" shrinkToFit="1"/>
    </xf>
    <xf numFmtId="0" fontId="19" fillId="0" borderId="32" xfId="2" applyFont="1" applyBorder="1" applyAlignment="1">
      <alignment horizontal="left" vertical="center" shrinkToFit="1"/>
    </xf>
    <xf numFmtId="0" fontId="2" fillId="0" borderId="34" xfId="2" applyFont="1" applyBorder="1" applyAlignment="1" applyProtection="1">
      <alignment horizontal="left" vertical="center" shrinkToFit="1"/>
      <protection locked="0"/>
    </xf>
    <xf numFmtId="0" fontId="2" fillId="0" borderId="0" xfId="2" applyFont="1" applyAlignment="1" applyProtection="1">
      <alignment horizontal="left" vertical="center" shrinkToFit="1"/>
      <protection locked="0"/>
    </xf>
    <xf numFmtId="0" fontId="11" fillId="0" borderId="36" xfId="2" applyFont="1" applyBorder="1" applyAlignment="1" applyProtection="1">
      <alignment horizontal="left"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21" fillId="0" borderId="0" xfId="2" applyFont="1" applyAlignment="1" applyProtection="1">
      <alignment horizontal="left" vertical="top" shrinkToFit="1"/>
      <protection locked="0"/>
    </xf>
    <xf numFmtId="0" fontId="21" fillId="0" borderId="35" xfId="2" applyFont="1" applyBorder="1" applyAlignment="1" applyProtection="1">
      <alignment horizontal="left" vertical="top" shrinkToFit="1"/>
      <protection locked="0"/>
    </xf>
    <xf numFmtId="0" fontId="2" fillId="0" borderId="60" xfId="2" applyFont="1" applyBorder="1" applyAlignment="1" applyProtection="1">
      <alignment horizontal="center" vertical="center"/>
      <protection locked="0"/>
    </xf>
    <xf numFmtId="0" fontId="2" fillId="0" borderId="61" xfId="2" applyFont="1" applyBorder="1" applyAlignment="1" applyProtection="1">
      <alignment horizontal="center" vertical="center"/>
      <protection locked="0"/>
    </xf>
    <xf numFmtId="181" fontId="22" fillId="0" borderId="19" xfId="2" applyNumberFormat="1" applyFont="1" applyBorder="1" applyAlignment="1">
      <alignment horizontal="right" vertical="center" wrapText="1"/>
    </xf>
    <xf numFmtId="181" fontId="22" fillId="0" borderId="20" xfId="2" applyNumberFormat="1" applyFont="1" applyBorder="1" applyAlignment="1">
      <alignment horizontal="right" vertical="center" wrapText="1"/>
    </xf>
    <xf numFmtId="0" fontId="23" fillId="0" borderId="22" xfId="2" applyFont="1" applyBorder="1" applyAlignment="1">
      <alignment horizontal="left" vertical="center" shrinkToFit="1"/>
    </xf>
    <xf numFmtId="0" fontId="23" fillId="0" borderId="20" xfId="2" applyFont="1" applyBorder="1" applyAlignment="1">
      <alignment horizontal="left" vertical="center" shrinkToFit="1"/>
    </xf>
    <xf numFmtId="0" fontId="23" fillId="0" borderId="23" xfId="2" applyFont="1" applyBorder="1" applyAlignment="1">
      <alignment horizontal="left" vertical="center" shrinkToFit="1"/>
    </xf>
    <xf numFmtId="177" fontId="10" fillId="0" borderId="20" xfId="2" applyNumberFormat="1" applyFont="1" applyBorder="1" applyAlignment="1">
      <alignment horizontal="center" vertical="center"/>
    </xf>
    <xf numFmtId="177" fontId="10" fillId="0" borderId="21" xfId="2" applyNumberFormat="1" applyFont="1" applyBorder="1" applyAlignment="1">
      <alignment horizontal="center" vertical="center"/>
    </xf>
    <xf numFmtId="0" fontId="2" fillId="0" borderId="20" xfId="2" applyFont="1" applyBorder="1" applyAlignment="1" applyProtection="1">
      <alignment horizontal="left" vertical="center" shrinkToFit="1"/>
      <protection locked="0"/>
    </xf>
    <xf numFmtId="0" fontId="2" fillId="0" borderId="23" xfId="2" applyFont="1" applyBorder="1" applyAlignment="1" applyProtection="1">
      <alignment horizontal="left" vertical="center" shrinkToFit="1"/>
      <protection locked="0"/>
    </xf>
    <xf numFmtId="0" fontId="12" fillId="0" borderId="25" xfId="2" applyFont="1" applyBorder="1" applyAlignment="1" applyProtection="1">
      <alignment horizontal="center" vertical="center"/>
      <protection locked="0"/>
    </xf>
    <xf numFmtId="176" fontId="10" fillId="0" borderId="26" xfId="2" applyNumberFormat="1" applyFont="1" applyBorder="1" applyAlignment="1">
      <alignment horizontal="left" vertical="top" wrapText="1"/>
    </xf>
    <xf numFmtId="176" fontId="10" fillId="0" borderId="27" xfId="2" applyNumberFormat="1" applyFont="1" applyBorder="1" applyAlignment="1">
      <alignment horizontal="left" vertical="top" wrapText="1"/>
    </xf>
    <xf numFmtId="176" fontId="10" fillId="0" borderId="32" xfId="2" applyNumberFormat="1" applyFont="1" applyBorder="1" applyAlignment="1">
      <alignment horizontal="left" vertical="top" wrapText="1"/>
    </xf>
    <xf numFmtId="176" fontId="10" fillId="0" borderId="34" xfId="2" applyNumberFormat="1" applyFont="1" applyBorder="1" applyAlignment="1">
      <alignment horizontal="left" vertical="top" wrapText="1"/>
    </xf>
    <xf numFmtId="176" fontId="10" fillId="0" borderId="0" xfId="2" applyNumberFormat="1" applyFont="1" applyAlignment="1">
      <alignment horizontal="left" vertical="top" wrapText="1"/>
    </xf>
    <xf numFmtId="176" fontId="10" fillId="0" borderId="35" xfId="2" applyNumberFormat="1" applyFont="1" applyBorder="1" applyAlignment="1">
      <alignment horizontal="left" vertical="top" wrapText="1"/>
    </xf>
    <xf numFmtId="0" fontId="12" fillId="0" borderId="24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6" xfId="2" applyFont="1" applyBorder="1" applyAlignment="1" applyProtection="1">
      <alignment horizontal="center" vertical="center"/>
      <protection locked="0"/>
    </xf>
    <xf numFmtId="0" fontId="2" fillId="0" borderId="25" xfId="2" applyFont="1" applyBorder="1" applyAlignment="1" applyProtection="1">
      <alignment horizontal="center" vertical="center"/>
      <protection locked="0"/>
    </xf>
    <xf numFmtId="181" fontId="15" fillId="0" borderId="26" xfId="2" applyNumberFormat="1" applyFont="1" applyBorder="1" applyAlignment="1">
      <alignment horizontal="right" vertical="center" wrapText="1"/>
    </xf>
    <xf numFmtId="181" fontId="15" fillId="0" borderId="27" xfId="2" applyNumberFormat="1" applyFont="1" applyBorder="1" applyAlignment="1">
      <alignment horizontal="right" vertical="center" wrapText="1"/>
    </xf>
    <xf numFmtId="0" fontId="20" fillId="0" borderId="27" xfId="2" applyFont="1" applyBorder="1" applyAlignment="1" applyProtection="1">
      <alignment horizontal="center" vertical="top" shrinkToFit="1"/>
      <protection locked="0"/>
    </xf>
    <xf numFmtId="0" fontId="2" fillId="0" borderId="27" xfId="2" applyFont="1" applyBorder="1" applyAlignment="1" applyProtection="1">
      <alignment horizontal="left" vertical="center" shrinkToFit="1"/>
      <protection locked="0"/>
    </xf>
    <xf numFmtId="0" fontId="2" fillId="0" borderId="32" xfId="2" applyFont="1" applyBorder="1" applyAlignment="1" applyProtection="1">
      <alignment horizontal="left" vertical="center" shrinkToFit="1"/>
      <protection locked="0"/>
    </xf>
    <xf numFmtId="176" fontId="10" fillId="0" borderId="19" xfId="2" applyNumberFormat="1" applyFont="1" applyBorder="1" applyAlignment="1">
      <alignment horizontal="left" vertical="top" wrapText="1"/>
    </xf>
    <xf numFmtId="176" fontId="10" fillId="0" borderId="20" xfId="2" applyNumberFormat="1" applyFont="1" applyBorder="1" applyAlignment="1">
      <alignment horizontal="left" vertical="top" wrapText="1"/>
    </xf>
    <xf numFmtId="176" fontId="10" fillId="0" borderId="23" xfId="2" applyNumberFormat="1" applyFont="1" applyBorder="1" applyAlignment="1">
      <alignment horizontal="left" vertical="top" wrapText="1"/>
    </xf>
    <xf numFmtId="0" fontId="2" fillId="0" borderId="35" xfId="2" applyFont="1" applyBorder="1" applyAlignment="1" applyProtection="1">
      <alignment horizontal="left" vertical="center" shrinkToFit="1"/>
      <protection locked="0"/>
    </xf>
    <xf numFmtId="0" fontId="11" fillId="0" borderId="36" xfId="2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 applyProtection="1">
      <alignment horizontal="center" vertical="center" shrinkToFit="1"/>
      <protection locked="0"/>
    </xf>
    <xf numFmtId="176" fontId="14" fillId="0" borderId="0" xfId="2" applyNumberFormat="1" applyFont="1" applyAlignment="1">
      <alignment horizontal="left" vertical="center" shrinkToFit="1"/>
    </xf>
    <xf numFmtId="176" fontId="14" fillId="0" borderId="35" xfId="2" applyNumberFormat="1" applyFont="1" applyBorder="1" applyAlignment="1">
      <alignment horizontal="left" vertical="center" shrinkToFit="1"/>
    </xf>
    <xf numFmtId="0" fontId="11" fillId="0" borderId="34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1" fillId="0" borderId="75" xfId="2" applyFont="1" applyBorder="1" applyAlignment="1" applyProtection="1">
      <alignment horizontal="center" vertical="center"/>
      <protection locked="0"/>
    </xf>
    <xf numFmtId="0" fontId="11" fillId="0" borderId="78" xfId="2" applyFont="1" applyBorder="1" applyAlignment="1" applyProtection="1">
      <alignment horizontal="center" vertical="center"/>
      <protection locked="0"/>
    </xf>
    <xf numFmtId="178" fontId="10" fillId="0" borderId="79" xfId="2" applyNumberFormat="1" applyFont="1" applyBorder="1" applyAlignment="1">
      <alignment horizontal="right" vertical="center" shrinkToFit="1"/>
    </xf>
    <xf numFmtId="178" fontId="10" fillId="0" borderId="80" xfId="2" applyNumberFormat="1" applyFont="1" applyBorder="1" applyAlignment="1">
      <alignment horizontal="right" vertical="center" shrinkToFit="1"/>
    </xf>
    <xf numFmtId="178" fontId="10" fillId="0" borderId="81" xfId="2" applyNumberFormat="1" applyFont="1" applyBorder="1" applyAlignment="1">
      <alignment horizontal="right" vertical="center" shrinkToFit="1"/>
    </xf>
    <xf numFmtId="179" fontId="10" fillId="0" borderId="79" xfId="2" applyNumberFormat="1" applyFont="1" applyBorder="1" applyAlignment="1">
      <alignment horizontal="right" vertical="center" shrinkToFit="1"/>
    </xf>
    <xf numFmtId="179" fontId="10" fillId="0" borderId="80" xfId="2" applyNumberFormat="1" applyFont="1" applyBorder="1" applyAlignment="1">
      <alignment horizontal="right" vertical="center" shrinkToFit="1"/>
    </xf>
    <xf numFmtId="179" fontId="10" fillId="0" borderId="81" xfId="2" applyNumberFormat="1" applyFont="1" applyBorder="1" applyAlignment="1">
      <alignment horizontal="right" vertical="center" shrinkToFit="1"/>
    </xf>
    <xf numFmtId="179" fontId="10" fillId="0" borderId="79" xfId="1" applyNumberFormat="1" applyFont="1" applyBorder="1" applyAlignment="1" applyProtection="1">
      <alignment horizontal="right" vertical="center" shrinkToFit="1"/>
    </xf>
    <xf numFmtId="179" fontId="10" fillId="0" borderId="80" xfId="1" applyNumberFormat="1" applyFont="1" applyBorder="1" applyAlignment="1" applyProtection="1">
      <alignment horizontal="right" vertical="center" shrinkToFit="1"/>
    </xf>
    <xf numFmtId="179" fontId="10" fillId="0" borderId="81" xfId="1" applyNumberFormat="1" applyFont="1" applyBorder="1" applyAlignment="1" applyProtection="1">
      <alignment horizontal="right" vertical="center" shrinkToFit="1"/>
    </xf>
    <xf numFmtId="179" fontId="14" fillId="0" borderId="31" xfId="2" applyNumberFormat="1" applyFont="1" applyBorder="1" applyAlignment="1">
      <alignment horizontal="right" vertical="center" shrinkToFit="1"/>
    </xf>
    <xf numFmtId="179" fontId="14" fillId="0" borderId="27" xfId="2" applyNumberFormat="1" applyFont="1" applyBorder="1" applyAlignment="1">
      <alignment horizontal="right" vertical="center" shrinkToFit="1"/>
    </xf>
    <xf numFmtId="179" fontId="14" fillId="0" borderId="44" xfId="2" applyNumberFormat="1" applyFont="1" applyBorder="1" applyAlignment="1">
      <alignment horizontal="right" vertical="center" shrinkToFit="1"/>
    </xf>
    <xf numFmtId="179" fontId="14" fillId="0" borderId="22" xfId="2" applyNumberFormat="1" applyFont="1" applyBorder="1" applyAlignment="1">
      <alignment horizontal="right" vertical="center" shrinkToFit="1"/>
    </xf>
    <xf numFmtId="179" fontId="14" fillId="0" borderId="20" xfId="2" applyNumberFormat="1" applyFont="1" applyBorder="1" applyAlignment="1">
      <alignment horizontal="right" vertical="center" shrinkToFit="1"/>
    </xf>
    <xf numFmtId="179" fontId="14" fillId="0" borderId="21" xfId="2" applyNumberFormat="1" applyFont="1" applyBorder="1" applyAlignment="1">
      <alignment horizontal="right" vertical="center" shrinkToFit="1"/>
    </xf>
    <xf numFmtId="179" fontId="14" fillId="0" borderId="32" xfId="2" applyNumberFormat="1" applyFont="1" applyBorder="1" applyAlignment="1">
      <alignment horizontal="right" vertical="center" shrinkToFit="1"/>
    </xf>
    <xf numFmtId="179" fontId="14" fillId="0" borderId="23" xfId="2" applyNumberFormat="1" applyFont="1" applyBorder="1" applyAlignment="1">
      <alignment horizontal="right" vertical="center" shrinkToFit="1"/>
    </xf>
    <xf numFmtId="0" fontId="10" fillId="0" borderId="71" xfId="2" applyFont="1" applyBorder="1" applyAlignment="1">
      <alignment horizontal="left" vertical="center" shrinkToFit="1"/>
    </xf>
    <xf numFmtId="0" fontId="10" fillId="0" borderId="52" xfId="2" applyFont="1" applyBorder="1" applyAlignment="1">
      <alignment horizontal="left" vertical="center" shrinkToFit="1"/>
    </xf>
    <xf numFmtId="0" fontId="10" fillId="0" borderId="54" xfId="2" applyFont="1" applyBorder="1" applyAlignment="1">
      <alignment horizontal="left" vertical="center" shrinkToFit="1"/>
    </xf>
    <xf numFmtId="0" fontId="14" fillId="0" borderId="72" xfId="2" applyFont="1" applyBorder="1" applyAlignment="1">
      <alignment horizontal="center" vertical="center" shrinkToFit="1"/>
    </xf>
    <xf numFmtId="0" fontId="14" fillId="0" borderId="52" xfId="2" applyFont="1" applyBorder="1" applyAlignment="1">
      <alignment horizontal="center" vertical="center" shrinkToFit="1"/>
    </xf>
    <xf numFmtId="0" fontId="14" fillId="0" borderId="54" xfId="2" applyFont="1" applyBorder="1" applyAlignment="1">
      <alignment horizontal="center" vertical="center" shrinkToFit="1"/>
    </xf>
    <xf numFmtId="0" fontId="12" fillId="0" borderId="73" xfId="2" applyFont="1" applyBorder="1" applyAlignment="1" applyProtection="1">
      <alignment horizontal="center" vertical="center"/>
      <protection locked="0"/>
    </xf>
    <xf numFmtId="0" fontId="12" fillId="0" borderId="27" xfId="2" applyFont="1" applyBorder="1" applyAlignment="1" applyProtection="1">
      <alignment horizontal="center" vertical="center"/>
      <protection locked="0"/>
    </xf>
    <xf numFmtId="0" fontId="12" fillId="0" borderId="76" xfId="2" applyFont="1" applyBorder="1" applyAlignment="1" applyProtection="1">
      <alignment horizontal="center" vertical="center"/>
      <protection locked="0"/>
    </xf>
    <xf numFmtId="0" fontId="12" fillId="0" borderId="20" xfId="2" applyFont="1" applyBorder="1" applyAlignment="1" applyProtection="1">
      <alignment horizontal="center" vertical="center"/>
      <protection locked="0"/>
    </xf>
    <xf numFmtId="0" fontId="15" fillId="0" borderId="27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left" vertical="center"/>
      <protection locked="0"/>
    </xf>
    <xf numFmtId="0" fontId="2" fillId="0" borderId="44" xfId="2" applyFont="1" applyBorder="1" applyAlignment="1" applyProtection="1">
      <alignment horizontal="left" vertical="center"/>
      <protection locked="0"/>
    </xf>
    <xf numFmtId="0" fontId="2" fillId="0" borderId="20" xfId="2" applyFont="1" applyBorder="1" applyAlignment="1" applyProtection="1">
      <alignment horizontal="left" vertical="center"/>
      <protection locked="0"/>
    </xf>
    <xf numFmtId="0" fontId="2" fillId="0" borderId="21" xfId="2" applyFont="1" applyBorder="1" applyAlignment="1" applyProtection="1">
      <alignment horizontal="left" vertical="center"/>
      <protection locked="0"/>
    </xf>
    <xf numFmtId="0" fontId="11" fillId="0" borderId="74" xfId="2" applyFont="1" applyBorder="1" applyAlignment="1" applyProtection="1">
      <alignment horizontal="center" vertical="center"/>
      <protection locked="0"/>
    </xf>
    <xf numFmtId="0" fontId="11" fillId="0" borderId="77" xfId="2" applyFont="1" applyBorder="1" applyAlignment="1" applyProtection="1">
      <alignment horizontal="center" vertical="center"/>
      <protection locked="0"/>
    </xf>
    <xf numFmtId="179" fontId="14" fillId="0" borderId="46" xfId="2" applyNumberFormat="1" applyFont="1" applyBorder="1" applyAlignment="1">
      <alignment horizontal="right" vertical="center" shrinkToFit="1"/>
    </xf>
    <xf numFmtId="179" fontId="14" fillId="0" borderId="1" xfId="2" applyNumberFormat="1" applyFont="1" applyBorder="1" applyAlignment="1">
      <alignment horizontal="right" vertical="center" shrinkToFit="1"/>
    </xf>
    <xf numFmtId="179" fontId="14" fillId="0" borderId="65" xfId="2" applyNumberFormat="1" applyFont="1" applyBorder="1" applyAlignment="1">
      <alignment horizontal="right" vertical="center" shrinkToFit="1"/>
    </xf>
    <xf numFmtId="180" fontId="14" fillId="0" borderId="31" xfId="2" applyNumberFormat="1" applyFont="1" applyBorder="1" applyAlignment="1">
      <alignment horizontal="right" vertical="center" shrinkToFit="1"/>
    </xf>
    <xf numFmtId="180" fontId="14" fillId="0" borderId="27" xfId="2" applyNumberFormat="1" applyFont="1" applyBorder="1" applyAlignment="1">
      <alignment horizontal="right" vertical="center" shrinkToFit="1"/>
    </xf>
    <xf numFmtId="180" fontId="14" fillId="0" borderId="32" xfId="2" applyNumberFormat="1" applyFont="1" applyBorder="1" applyAlignment="1">
      <alignment horizontal="right" vertical="center" shrinkToFit="1"/>
    </xf>
    <xf numFmtId="180" fontId="14" fillId="0" borderId="46" xfId="2" applyNumberFormat="1" applyFont="1" applyBorder="1" applyAlignment="1">
      <alignment horizontal="right" vertical="center" shrinkToFit="1"/>
    </xf>
    <xf numFmtId="180" fontId="14" fillId="0" borderId="1" xfId="2" applyNumberFormat="1" applyFont="1" applyBorder="1" applyAlignment="1">
      <alignment horizontal="right" vertical="center" shrinkToFit="1"/>
    </xf>
    <xf numFmtId="180" fontId="14" fillId="0" borderId="47" xfId="2" applyNumberFormat="1" applyFont="1" applyBorder="1" applyAlignment="1">
      <alignment horizontal="right" vertical="center" shrinkToFit="1"/>
    </xf>
    <xf numFmtId="0" fontId="11" fillId="0" borderId="66" xfId="2" applyFont="1" applyBorder="1" applyAlignment="1" applyProtection="1">
      <alignment horizontal="center" vertical="center"/>
      <protection locked="0"/>
    </xf>
    <xf numFmtId="0" fontId="11" fillId="0" borderId="67" xfId="2" applyFont="1" applyBorder="1" applyAlignment="1" applyProtection="1">
      <alignment horizontal="center" vertical="center"/>
      <protection locked="0"/>
    </xf>
    <xf numFmtId="0" fontId="11" fillId="0" borderId="69" xfId="2" applyFont="1" applyBorder="1" applyAlignment="1" applyProtection="1">
      <alignment horizontal="center" vertical="center"/>
      <protection locked="0"/>
    </xf>
    <xf numFmtId="0" fontId="11" fillId="0" borderId="70" xfId="2" applyFont="1" applyBorder="1" applyAlignment="1" applyProtection="1">
      <alignment horizontal="center" vertical="center"/>
      <protection locked="0"/>
    </xf>
    <xf numFmtId="0" fontId="10" fillId="0" borderId="28" xfId="2" applyFont="1" applyBorder="1" applyAlignment="1">
      <alignment horizontal="left" vertical="center" shrinkToFit="1"/>
    </xf>
    <xf numFmtId="0" fontId="10" fillId="0" borderId="29" xfId="2" applyFont="1" applyBorder="1" applyAlignment="1">
      <alignment horizontal="left" vertical="center" shrinkToFit="1"/>
    </xf>
    <xf numFmtId="0" fontId="10" fillId="0" borderId="30" xfId="2" applyFont="1" applyBorder="1" applyAlignment="1">
      <alignment horizontal="left" vertical="center" shrinkToFit="1"/>
    </xf>
    <xf numFmtId="0" fontId="14" fillId="0" borderId="68" xfId="2" applyFont="1" applyBorder="1" applyAlignment="1">
      <alignment horizontal="center" vertical="center" shrinkToFit="1"/>
    </xf>
    <xf numFmtId="0" fontId="14" fillId="0" borderId="29" xfId="2" applyFont="1" applyBorder="1" applyAlignment="1">
      <alignment horizontal="center" vertical="center" shrinkToFit="1"/>
    </xf>
    <xf numFmtId="0" fontId="14" fillId="0" borderId="30" xfId="2" applyFont="1" applyBorder="1" applyAlignment="1">
      <alignment horizontal="center" vertical="center" shrinkToFit="1"/>
    </xf>
    <xf numFmtId="178" fontId="14" fillId="0" borderId="10" xfId="2" applyNumberFormat="1" applyFont="1" applyBorder="1" applyAlignment="1">
      <alignment horizontal="right" vertical="center" shrinkToFit="1"/>
    </xf>
    <xf numFmtId="178" fontId="14" fillId="0" borderId="11" xfId="2" applyNumberFormat="1" applyFont="1" applyBorder="1" applyAlignment="1">
      <alignment horizontal="right" vertical="center" shrinkToFit="1"/>
    </xf>
    <xf numFmtId="178" fontId="14" fillId="0" borderId="12" xfId="2" applyNumberFormat="1" applyFont="1" applyBorder="1" applyAlignment="1">
      <alignment horizontal="right" vertical="center" shrinkToFit="1"/>
    </xf>
    <xf numFmtId="178" fontId="14" fillId="0" borderId="31" xfId="2" applyNumberFormat="1" applyFont="1" applyBorder="1" applyAlignment="1">
      <alignment horizontal="right" vertical="center" shrinkToFit="1"/>
    </xf>
    <xf numFmtId="178" fontId="14" fillId="0" borderId="27" xfId="2" applyNumberFormat="1" applyFont="1" applyBorder="1" applyAlignment="1">
      <alignment horizontal="right" vertical="center" shrinkToFit="1"/>
    </xf>
    <xf numFmtId="178" fontId="14" fillId="0" borderId="44" xfId="2" applyNumberFormat="1" applyFont="1" applyBorder="1" applyAlignment="1">
      <alignment horizontal="right" vertical="center" shrinkToFit="1"/>
    </xf>
    <xf numFmtId="0" fontId="14" fillId="0" borderId="31" xfId="2" applyFont="1" applyBorder="1" applyAlignment="1">
      <alignment horizontal="center" vertical="center" shrinkToFit="1"/>
    </xf>
    <xf numFmtId="0" fontId="14" fillId="0" borderId="27" xfId="2" applyFont="1" applyBorder="1" applyAlignment="1">
      <alignment horizontal="center" vertical="center" shrinkToFit="1"/>
    </xf>
    <xf numFmtId="0" fontId="14" fillId="0" borderId="46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right" vertical="center" shrinkToFit="1"/>
    </xf>
    <xf numFmtId="0" fontId="14" fillId="0" borderId="11" xfId="2" applyFont="1" applyBorder="1" applyAlignment="1">
      <alignment horizontal="right" vertical="center" shrinkToFit="1"/>
    </xf>
    <xf numFmtId="0" fontId="14" fillId="0" borderId="12" xfId="2" applyFont="1" applyBorder="1" applyAlignment="1">
      <alignment horizontal="right" vertical="center" shrinkToFit="1"/>
    </xf>
    <xf numFmtId="179" fontId="14" fillId="0" borderId="47" xfId="2" applyNumberFormat="1" applyFont="1" applyBorder="1" applyAlignment="1">
      <alignment horizontal="right" vertical="center" shrinkToFit="1"/>
    </xf>
    <xf numFmtId="176" fontId="10" fillId="0" borderId="71" xfId="2" applyNumberFormat="1" applyFont="1" applyBorder="1" applyAlignment="1">
      <alignment horizontal="left" vertical="center" shrinkToFit="1"/>
    </xf>
    <xf numFmtId="176" fontId="10" fillId="0" borderId="52" xfId="2" applyNumberFormat="1" applyFont="1" applyBorder="1" applyAlignment="1">
      <alignment horizontal="left" vertical="center" shrinkToFit="1"/>
    </xf>
    <xf numFmtId="176" fontId="10" fillId="0" borderId="54" xfId="2" applyNumberFormat="1" applyFont="1" applyBorder="1" applyAlignment="1">
      <alignment horizontal="left" vertical="center" shrinkToFit="1"/>
    </xf>
    <xf numFmtId="176" fontId="14" fillId="0" borderId="72" xfId="2" applyNumberFormat="1" applyFont="1" applyBorder="1" applyAlignment="1">
      <alignment horizontal="center" vertical="center" shrinkToFit="1"/>
    </xf>
    <xf numFmtId="176" fontId="14" fillId="0" borderId="52" xfId="2" applyNumberFormat="1" applyFont="1" applyBorder="1" applyAlignment="1">
      <alignment horizontal="center" vertical="center" shrinkToFit="1"/>
    </xf>
    <xf numFmtId="176" fontId="14" fillId="0" borderId="54" xfId="2" applyNumberFormat="1" applyFont="1" applyBorder="1" applyAlignment="1">
      <alignment horizontal="center" vertical="center" shrinkToFit="1"/>
    </xf>
    <xf numFmtId="178" fontId="14" fillId="0" borderId="46" xfId="2" applyNumberFormat="1" applyFont="1" applyBorder="1" applyAlignment="1">
      <alignment horizontal="right" vertical="center" shrinkToFit="1"/>
    </xf>
    <xf numFmtId="178" fontId="14" fillId="0" borderId="1" xfId="2" applyNumberFormat="1" applyFont="1" applyBorder="1" applyAlignment="1">
      <alignment horizontal="right" vertical="center" shrinkToFit="1"/>
    </xf>
    <xf numFmtId="178" fontId="14" fillId="0" borderId="65" xfId="2" applyNumberFormat="1" applyFont="1" applyBorder="1" applyAlignment="1">
      <alignment horizontal="right" vertical="center" shrinkToFit="1"/>
    </xf>
    <xf numFmtId="0" fontId="14" fillId="0" borderId="44" xfId="2" applyFont="1" applyBorder="1" applyAlignment="1">
      <alignment horizontal="center" vertical="center" shrinkToFit="1"/>
    </xf>
    <xf numFmtId="0" fontId="14" fillId="0" borderId="65" xfId="2" applyFont="1" applyBorder="1" applyAlignment="1">
      <alignment horizontal="center" vertical="center" shrinkToFit="1"/>
    </xf>
    <xf numFmtId="0" fontId="14" fillId="0" borderId="31" xfId="2" applyFont="1" applyBorder="1" applyAlignment="1">
      <alignment horizontal="right" vertical="center" shrinkToFit="1"/>
    </xf>
    <xf numFmtId="0" fontId="14" fillId="0" borderId="27" xfId="2" applyFont="1" applyBorder="1" applyAlignment="1">
      <alignment horizontal="right" vertical="center" shrinkToFit="1"/>
    </xf>
    <xf numFmtId="0" fontId="14" fillId="0" borderId="44" xfId="2" applyFont="1" applyBorder="1" applyAlignment="1">
      <alignment horizontal="right" vertical="center" shrinkToFit="1"/>
    </xf>
    <xf numFmtId="0" fontId="14" fillId="0" borderId="46" xfId="2" applyFont="1" applyBorder="1" applyAlignment="1">
      <alignment horizontal="right" vertical="center" shrinkToFit="1"/>
    </xf>
    <xf numFmtId="0" fontId="14" fillId="0" borderId="1" xfId="2" applyFont="1" applyBorder="1" applyAlignment="1">
      <alignment horizontal="right" vertical="center" shrinkToFit="1"/>
    </xf>
    <xf numFmtId="0" fontId="14" fillId="0" borderId="65" xfId="2" applyFont="1" applyBorder="1" applyAlignment="1">
      <alignment horizontal="right" vertical="center" shrinkToFit="1"/>
    </xf>
    <xf numFmtId="176" fontId="10" fillId="0" borderId="28" xfId="2" applyNumberFormat="1" applyFont="1" applyBorder="1" applyAlignment="1">
      <alignment horizontal="left" vertical="center" shrinkToFit="1"/>
    </xf>
    <xf numFmtId="176" fontId="10" fillId="0" borderId="29" xfId="2" applyNumberFormat="1" applyFont="1" applyBorder="1" applyAlignment="1">
      <alignment horizontal="left" vertical="center" shrinkToFit="1"/>
    </xf>
    <xf numFmtId="176" fontId="10" fillId="0" borderId="30" xfId="2" applyNumberFormat="1" applyFont="1" applyBorder="1" applyAlignment="1">
      <alignment horizontal="left" vertical="center" shrinkToFit="1"/>
    </xf>
    <xf numFmtId="176" fontId="14" fillId="0" borderId="68" xfId="2" applyNumberFormat="1" applyFont="1" applyBorder="1" applyAlignment="1">
      <alignment horizontal="center" vertical="center" shrinkToFit="1"/>
    </xf>
    <xf numFmtId="176" fontId="14" fillId="0" borderId="29" xfId="2" applyNumberFormat="1" applyFont="1" applyBorder="1" applyAlignment="1">
      <alignment horizontal="center" vertical="center" shrinkToFit="1"/>
    </xf>
    <xf numFmtId="176" fontId="14" fillId="0" borderId="30" xfId="2" applyNumberFormat="1" applyFont="1" applyBorder="1" applyAlignment="1">
      <alignment horizontal="center" vertical="center" shrinkToFit="1"/>
    </xf>
    <xf numFmtId="0" fontId="11" fillId="0" borderId="0" xfId="2" applyFont="1" applyAlignment="1" applyProtection="1">
      <alignment horizontal="left" vertical="center"/>
      <protection locked="0"/>
    </xf>
    <xf numFmtId="0" fontId="2" fillId="0" borderId="14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6" xfId="2" applyFont="1" applyBorder="1" applyAlignment="1" applyProtection="1">
      <alignment horizontal="center" vertical="center" wrapText="1"/>
      <protection locked="0"/>
    </xf>
    <xf numFmtId="0" fontId="2" fillId="0" borderId="64" xfId="2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65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vertical="center" wrapText="1"/>
      <protection locked="0"/>
    </xf>
    <xf numFmtId="0" fontId="2" fillId="0" borderId="46" xfId="2" applyFont="1" applyBorder="1" applyAlignment="1" applyProtection="1">
      <alignment horizontal="center" vertical="center" wrapText="1"/>
      <protection locked="0"/>
    </xf>
    <xf numFmtId="0" fontId="2" fillId="0" borderId="5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7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vertical="center" wrapText="1"/>
      <protection locked="0"/>
    </xf>
    <xf numFmtId="0" fontId="2" fillId="0" borderId="11" xfId="2" applyFont="1" applyBorder="1" applyAlignment="1" applyProtection="1">
      <alignment horizontal="center" vertical="center" wrapText="1"/>
      <protection locked="0"/>
    </xf>
    <xf numFmtId="0" fontId="2" fillId="0" borderId="12" xfId="2" applyFont="1" applyBorder="1" applyAlignment="1" applyProtection="1">
      <alignment horizontal="center" vertical="center" wrapText="1"/>
      <protection locked="0"/>
    </xf>
    <xf numFmtId="0" fontId="2" fillId="0" borderId="36" xfId="2" applyFont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11" fillId="0" borderId="11" xfId="2" applyFont="1" applyBorder="1" applyAlignment="1" applyProtection="1">
      <alignment horizontal="center" vertical="center" wrapText="1"/>
      <protection locked="0"/>
    </xf>
    <xf numFmtId="0" fontId="11" fillId="0" borderId="12" xfId="2" applyFont="1" applyBorder="1" applyAlignment="1" applyProtection="1">
      <alignment horizontal="center" vertical="center" wrapText="1"/>
      <protection locked="0"/>
    </xf>
    <xf numFmtId="0" fontId="2" fillId="0" borderId="18" xfId="2" applyFont="1" applyBorder="1" applyAlignment="1" applyProtection="1">
      <alignment horizontal="center" vertical="center" wrapText="1"/>
      <protection locked="0"/>
    </xf>
    <xf numFmtId="0" fontId="2" fillId="0" borderId="47" xfId="2" applyFont="1" applyBorder="1" applyAlignment="1" applyProtection="1">
      <alignment horizontal="center" vertical="center" wrapText="1"/>
      <protection locked="0"/>
    </xf>
    <xf numFmtId="0" fontId="2" fillId="0" borderId="55" xfId="2" applyFont="1" applyBorder="1" applyAlignment="1" applyProtection="1">
      <alignment horizontal="left" vertical="center" wrapText="1"/>
      <protection locked="0"/>
    </xf>
    <xf numFmtId="0" fontId="2" fillId="0" borderId="56" xfId="2" applyFont="1" applyBorder="1" applyAlignment="1" applyProtection="1">
      <alignment horizontal="left" vertical="center" wrapText="1"/>
      <protection locked="0"/>
    </xf>
    <xf numFmtId="0" fontId="2" fillId="0" borderId="57" xfId="2" applyFont="1" applyBorder="1" applyAlignment="1" applyProtection="1">
      <alignment horizontal="left" vertical="center" wrapText="1"/>
      <protection locked="0"/>
    </xf>
    <xf numFmtId="0" fontId="10" fillId="0" borderId="58" xfId="2" applyFont="1" applyBorder="1" applyAlignment="1">
      <alignment horizontal="left" vertical="center" shrinkToFit="1"/>
    </xf>
    <xf numFmtId="0" fontId="10" fillId="0" borderId="56" xfId="2" applyFont="1" applyBorder="1" applyAlignment="1">
      <alignment horizontal="left" vertical="center" shrinkToFit="1"/>
    </xf>
    <xf numFmtId="0" fontId="10" fillId="0" borderId="59" xfId="2" applyFont="1" applyBorder="1" applyAlignment="1">
      <alignment horizontal="left" vertical="center" shrinkToFit="1"/>
    </xf>
    <xf numFmtId="0" fontId="11" fillId="0" borderId="34" xfId="2" applyFont="1" applyBorder="1" applyAlignment="1" applyProtection="1">
      <alignment horizontal="left"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0" fontId="2" fillId="0" borderId="60" xfId="2" applyFont="1" applyBorder="1" applyAlignment="1" applyProtection="1">
      <alignment horizontal="left" vertical="center" shrinkToFit="1"/>
      <protection locked="0"/>
    </xf>
    <xf numFmtId="0" fontId="2" fillId="0" borderId="61" xfId="2" applyFont="1" applyBorder="1" applyAlignment="1" applyProtection="1">
      <alignment horizontal="left" vertical="center" shrinkToFit="1"/>
      <protection locked="0"/>
    </xf>
    <xf numFmtId="0" fontId="10" fillId="0" borderId="62" xfId="2" applyFont="1" applyBorder="1" applyAlignment="1">
      <alignment horizontal="left" vertical="center" shrinkToFit="1"/>
    </xf>
    <xf numFmtId="0" fontId="10" fillId="0" borderId="61" xfId="2" applyFont="1" applyBorder="1" applyAlignment="1">
      <alignment horizontal="left" vertical="center" shrinkToFit="1"/>
    </xf>
    <xf numFmtId="0" fontId="10" fillId="0" borderId="63" xfId="2" applyFont="1" applyBorder="1" applyAlignment="1">
      <alignment horizontal="left" vertical="center" shrinkToFit="1"/>
    </xf>
    <xf numFmtId="0" fontId="11" fillId="0" borderId="34" xfId="2" applyFont="1" applyBorder="1" applyAlignment="1" applyProtection="1">
      <alignment horizontal="left" vertical="top"/>
      <protection locked="0"/>
    </xf>
    <xf numFmtId="0" fontId="2" fillId="0" borderId="51" xfId="2" applyFont="1" applyBorder="1" applyAlignment="1" applyProtection="1">
      <alignment horizontal="left" vertical="center"/>
      <protection locked="0"/>
    </xf>
    <xf numFmtId="0" fontId="2" fillId="0" borderId="52" xfId="2" applyFont="1" applyBorder="1" applyAlignment="1" applyProtection="1">
      <alignment horizontal="left" vertical="center"/>
      <protection locked="0"/>
    </xf>
    <xf numFmtId="0" fontId="2" fillId="0" borderId="53" xfId="2" applyFont="1" applyBorder="1" applyAlignment="1" applyProtection="1">
      <alignment horizontal="left" vertical="center"/>
      <protection locked="0"/>
    </xf>
    <xf numFmtId="0" fontId="2" fillId="0" borderId="14" xfId="3" applyFont="1" applyBorder="1" applyAlignment="1" applyProtection="1">
      <alignment horizontal="left" vertical="center" wrapText="1"/>
      <protection locked="0"/>
    </xf>
    <xf numFmtId="0" fontId="2" fillId="0" borderId="15" xfId="3" applyFont="1" applyBorder="1" applyAlignment="1" applyProtection="1">
      <alignment horizontal="left" vertical="center" wrapText="1"/>
      <protection locked="0"/>
    </xf>
    <xf numFmtId="0" fontId="2" fillId="0" borderId="34" xfId="2" applyFont="1" applyBorder="1" applyAlignment="1" applyProtection="1">
      <alignment horizontal="left" vertical="top" shrinkToFit="1"/>
      <protection locked="0"/>
    </xf>
    <xf numFmtId="0" fontId="2" fillId="0" borderId="0" xfId="2" applyFont="1" applyAlignment="1" applyProtection="1">
      <alignment horizontal="left" vertical="top" shrinkToFit="1"/>
      <protection locked="0"/>
    </xf>
    <xf numFmtId="0" fontId="2" fillId="0" borderId="34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left" vertical="center" wrapText="1"/>
      <protection locked="0"/>
    </xf>
    <xf numFmtId="0" fontId="15" fillId="0" borderId="34" xfId="2" applyFont="1" applyBorder="1" applyAlignment="1">
      <alignment horizontal="left" vertical="top" shrinkToFit="1"/>
    </xf>
    <xf numFmtId="0" fontId="15" fillId="0" borderId="0" xfId="2" applyFont="1" applyAlignment="1">
      <alignment horizontal="left" vertical="top" shrinkToFit="1"/>
    </xf>
    <xf numFmtId="0" fontId="15" fillId="0" borderId="9" xfId="2" applyFont="1" applyBorder="1" applyAlignment="1">
      <alignment horizontal="left" vertical="top" shrinkToFit="1"/>
    </xf>
    <xf numFmtId="0" fontId="15" fillId="0" borderId="49" xfId="2" applyFont="1" applyBorder="1" applyAlignment="1">
      <alignment horizontal="left" vertical="top" shrinkToFit="1"/>
    </xf>
    <xf numFmtId="0" fontId="15" fillId="0" borderId="41" xfId="2" applyFont="1" applyBorder="1" applyAlignment="1">
      <alignment horizontal="left" vertical="top" shrinkToFit="1"/>
    </xf>
    <xf numFmtId="0" fontId="15" fillId="0" borderId="50" xfId="2" applyFont="1" applyBorder="1" applyAlignment="1">
      <alignment horizontal="left" vertical="top" shrinkToFit="1"/>
    </xf>
    <xf numFmtId="0" fontId="10" fillId="0" borderId="45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2" fillId="0" borderId="0" xfId="2" applyFont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35" xfId="2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0" borderId="47" xfId="2" applyFont="1" applyBorder="1" applyAlignment="1" applyProtection="1">
      <alignment horizontal="center" vertical="center" wrapText="1"/>
      <protection locked="0"/>
    </xf>
    <xf numFmtId="0" fontId="14" fillId="0" borderId="0" xfId="2" applyFont="1" applyAlignment="1">
      <alignment horizontal="left" vertical="center" shrinkToFit="1"/>
    </xf>
    <xf numFmtId="176" fontId="15" fillId="0" borderId="34" xfId="2" applyNumberFormat="1" applyFont="1" applyBorder="1" applyAlignment="1">
      <alignment horizontal="left" vertical="center" wrapText="1"/>
    </xf>
    <xf numFmtId="176" fontId="15" fillId="0" borderId="0" xfId="2" applyNumberFormat="1" applyFont="1" applyAlignment="1">
      <alignment horizontal="left" vertical="center" wrapText="1"/>
    </xf>
    <xf numFmtId="176" fontId="15" fillId="0" borderId="9" xfId="2" applyNumberFormat="1" applyFont="1" applyBorder="1" applyAlignment="1">
      <alignment horizontal="left" vertical="center" wrapText="1"/>
    </xf>
    <xf numFmtId="176" fontId="15" fillId="0" borderId="49" xfId="2" applyNumberFormat="1" applyFont="1" applyBorder="1" applyAlignment="1">
      <alignment horizontal="left" vertical="center" wrapText="1"/>
    </xf>
    <xf numFmtId="176" fontId="15" fillId="0" borderId="41" xfId="2" applyNumberFormat="1" applyFont="1" applyBorder="1" applyAlignment="1">
      <alignment horizontal="left" vertical="center" wrapText="1"/>
    </xf>
    <xf numFmtId="176" fontId="15" fillId="0" borderId="50" xfId="2" applyNumberFormat="1" applyFont="1" applyBorder="1" applyAlignment="1">
      <alignment horizontal="left" vertical="center" wrapText="1"/>
    </xf>
    <xf numFmtId="0" fontId="12" fillId="0" borderId="10" xfId="2" applyFont="1" applyBorder="1" applyAlignment="1" applyProtection="1">
      <alignment horizontal="center" vertical="center"/>
      <protection locked="0"/>
    </xf>
    <xf numFmtId="0" fontId="12" fillId="0" borderId="11" xfId="2" applyFont="1" applyBorder="1" applyAlignment="1" applyProtection="1">
      <alignment horizontal="center" vertical="center"/>
      <protection locked="0"/>
    </xf>
    <xf numFmtId="0" fontId="12" fillId="0" borderId="48" xfId="2" applyFont="1" applyBorder="1" applyAlignment="1" applyProtection="1">
      <alignment horizontal="center" vertical="center"/>
      <protection locked="0"/>
    </xf>
    <xf numFmtId="176" fontId="15" fillId="0" borderId="35" xfId="2" applyNumberFormat="1" applyFont="1" applyBorder="1" applyAlignment="1">
      <alignment horizontal="left" vertical="center" wrapText="1"/>
    </xf>
    <xf numFmtId="176" fontId="15" fillId="0" borderId="19" xfId="2" applyNumberFormat="1" applyFont="1" applyBorder="1" applyAlignment="1">
      <alignment horizontal="left" vertical="center" wrapText="1"/>
    </xf>
    <xf numFmtId="176" fontId="15" fillId="0" borderId="20" xfId="2" applyNumberFormat="1" applyFont="1" applyBorder="1" applyAlignment="1">
      <alignment horizontal="left" vertical="center" wrapText="1"/>
    </xf>
    <xf numFmtId="176" fontId="15" fillId="0" borderId="23" xfId="2" applyNumberFormat="1" applyFont="1" applyBorder="1" applyAlignment="1">
      <alignment horizontal="left" vertical="center" wrapText="1"/>
    </xf>
    <xf numFmtId="176" fontId="15" fillId="0" borderId="34" xfId="2" applyNumberFormat="1" applyFont="1" applyBorder="1" applyAlignment="1">
      <alignment horizontal="left" vertical="center" shrinkToFit="1"/>
    </xf>
    <xf numFmtId="176" fontId="15" fillId="0" borderId="0" xfId="2" applyNumberFormat="1" applyFont="1" applyAlignment="1">
      <alignment horizontal="left" vertical="center" shrinkToFit="1"/>
    </xf>
    <xf numFmtId="176" fontId="15" fillId="0" borderId="9" xfId="2" applyNumberFormat="1" applyFont="1" applyBorder="1" applyAlignment="1">
      <alignment horizontal="left" vertical="center" shrinkToFit="1"/>
    </xf>
    <xf numFmtId="0" fontId="15" fillId="0" borderId="31" xfId="2" applyFont="1" applyBorder="1" applyAlignment="1">
      <alignment horizontal="left" vertical="center" wrapText="1"/>
    </xf>
    <xf numFmtId="0" fontId="15" fillId="0" borderId="27" xfId="2" applyFont="1" applyBorder="1" applyAlignment="1">
      <alignment horizontal="left" vertical="center" wrapText="1"/>
    </xf>
    <xf numFmtId="0" fontId="15" fillId="0" borderId="32" xfId="2" applyFont="1" applyBorder="1" applyAlignment="1">
      <alignment horizontal="left" vertical="center" wrapText="1"/>
    </xf>
    <xf numFmtId="0" fontId="15" fillId="0" borderId="36" xfId="2" applyFont="1" applyBorder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35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shrinkToFit="1"/>
    </xf>
    <xf numFmtId="0" fontId="15" fillId="0" borderId="0" xfId="2" applyFont="1" applyAlignment="1">
      <alignment horizontal="left" vertical="center" shrinkToFit="1"/>
    </xf>
    <xf numFmtId="0" fontId="15" fillId="0" borderId="35" xfId="2" applyFont="1" applyBorder="1" applyAlignment="1">
      <alignment horizontal="left" vertical="center" shrinkToFit="1"/>
    </xf>
    <xf numFmtId="0" fontId="14" fillId="0" borderId="9" xfId="2" applyFont="1" applyBorder="1" applyAlignment="1">
      <alignment horizontal="left" vertical="center" shrinkToFit="1"/>
    </xf>
    <xf numFmtId="0" fontId="14" fillId="0" borderId="0" xfId="2" applyFont="1" applyAlignment="1">
      <alignment horizontal="left" vertical="top" shrinkToFit="1"/>
    </xf>
    <xf numFmtId="0" fontId="14" fillId="0" borderId="35" xfId="2" applyFont="1" applyBorder="1" applyAlignment="1">
      <alignment horizontal="left" vertical="top" shrinkToFit="1"/>
    </xf>
    <xf numFmtId="0" fontId="15" fillId="0" borderId="15" xfId="2" applyFont="1" applyBorder="1" applyAlignment="1">
      <alignment horizontal="center" vertical="center"/>
    </xf>
    <xf numFmtId="0" fontId="12" fillId="0" borderId="23" xfId="2" applyFont="1" applyBorder="1" applyAlignment="1" applyProtection="1">
      <alignment horizontal="center" vertical="center"/>
      <protection locked="0"/>
    </xf>
    <xf numFmtId="0" fontId="15" fillId="0" borderId="20" xfId="2" applyFont="1" applyBorder="1" applyAlignment="1">
      <alignment horizontal="left" vertical="center" shrinkToFit="1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29" xfId="2" applyFont="1" applyBorder="1" applyAlignment="1" applyProtection="1">
      <alignment horizontal="center" vertical="center"/>
      <protection locked="0"/>
    </xf>
    <xf numFmtId="0" fontId="10" fillId="0" borderId="29" xfId="2" applyFont="1" applyBorder="1" applyAlignment="1">
      <alignment horizontal="center" vertical="center"/>
    </xf>
    <xf numFmtId="0" fontId="12" fillId="0" borderId="31" xfId="2" applyFont="1" applyBorder="1" applyAlignment="1" applyProtection="1">
      <alignment horizontal="center" vertical="center" wrapText="1"/>
      <protection locked="0"/>
    </xf>
    <xf numFmtId="0" fontId="12" fillId="0" borderId="27" xfId="2" applyFont="1" applyBorder="1" applyAlignment="1" applyProtection="1">
      <alignment horizontal="center" vertical="center" wrapText="1"/>
      <protection locked="0"/>
    </xf>
    <xf numFmtId="0" fontId="12" fillId="0" borderId="32" xfId="2" applyFont="1" applyBorder="1" applyAlignment="1" applyProtection="1">
      <alignment horizontal="center" vertical="center" wrapText="1"/>
      <protection locked="0"/>
    </xf>
    <xf numFmtId="176" fontId="10" fillId="0" borderId="29" xfId="2" applyNumberFormat="1" applyFont="1" applyBorder="1" applyAlignment="1">
      <alignment horizontal="center" vertical="center"/>
    </xf>
    <xf numFmtId="0" fontId="12" fillId="0" borderId="15" xfId="2" applyFont="1" applyBorder="1" applyAlignment="1" applyProtection="1">
      <alignment horizontal="left" vertical="top"/>
      <protection locked="0"/>
    </xf>
    <xf numFmtId="0" fontId="12" fillId="0" borderId="15" xfId="2" applyFont="1" applyBorder="1" applyAlignment="1" applyProtection="1">
      <alignment horizontal="left" vertical="center"/>
      <protection locked="0"/>
    </xf>
    <xf numFmtId="177" fontId="14" fillId="2" borderId="10" xfId="2" applyNumberFormat="1" applyFont="1" applyFill="1" applyBorder="1" applyAlignment="1">
      <alignment horizontal="center" vertical="center" wrapText="1"/>
    </xf>
    <xf numFmtId="177" fontId="14" fillId="2" borderId="11" xfId="2" applyNumberFormat="1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12" xfId="2" applyFont="1" applyFill="1" applyBorder="1" applyAlignment="1" applyProtection="1">
      <alignment horizontal="center" vertical="center" shrinkToFit="1"/>
      <protection locked="0"/>
    </xf>
    <xf numFmtId="0" fontId="12" fillId="0" borderId="14" xfId="2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center" vertical="center"/>
      <protection locked="0"/>
    </xf>
    <xf numFmtId="0" fontId="12" fillId="0" borderId="19" xfId="2" applyFont="1" applyBorder="1" applyAlignment="1" applyProtection="1">
      <alignment horizontal="center" vertical="center"/>
      <protection locked="0"/>
    </xf>
    <xf numFmtId="0" fontId="12" fillId="0" borderId="21" xfId="2" applyFont="1" applyBorder="1" applyAlignment="1" applyProtection="1">
      <alignment horizontal="center" vertical="center"/>
      <protection locked="0"/>
    </xf>
    <xf numFmtId="177" fontId="15" fillId="0" borderId="17" xfId="2" applyNumberFormat="1" applyFont="1" applyBorder="1" applyAlignment="1">
      <alignment horizontal="center" vertical="center"/>
    </xf>
    <xf numFmtId="177" fontId="15" fillId="0" borderId="15" xfId="2" applyNumberFormat="1" applyFont="1" applyBorder="1" applyAlignment="1">
      <alignment horizontal="center" vertical="center"/>
    </xf>
    <xf numFmtId="177" fontId="15" fillId="0" borderId="18" xfId="2" applyNumberFormat="1" applyFont="1" applyBorder="1" applyAlignment="1">
      <alignment horizontal="center" vertical="center"/>
    </xf>
    <xf numFmtId="177" fontId="15" fillId="0" borderId="22" xfId="2" applyNumberFormat="1" applyFont="1" applyBorder="1" applyAlignment="1">
      <alignment horizontal="center" vertical="center"/>
    </xf>
    <xf numFmtId="177" fontId="15" fillId="0" borderId="20" xfId="2" applyNumberFormat="1" applyFont="1" applyBorder="1" applyAlignment="1">
      <alignment horizontal="center" vertical="center"/>
    </xf>
    <xf numFmtId="177" fontId="15" fillId="0" borderId="23" xfId="2" applyNumberFormat="1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2" fillId="0" borderId="20" xfId="2" applyFont="1" applyBorder="1" applyAlignment="1" applyProtection="1">
      <alignment horizontal="left" vertical="center"/>
      <protection locked="0"/>
    </xf>
    <xf numFmtId="176" fontId="7" fillId="0" borderId="1" xfId="2" applyNumberFormat="1" applyFont="1" applyBorder="1" applyAlignment="1">
      <alignment horizontal="center" vertical="center" shrinkToFit="1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177" fontId="10" fillId="0" borderId="3" xfId="2" applyNumberFormat="1" applyFont="1" applyBorder="1" applyAlignment="1">
      <alignment horizontal="center" vertical="center"/>
    </xf>
    <xf numFmtId="177" fontId="10" fillId="0" borderId="4" xfId="2" applyNumberFormat="1" applyFont="1" applyBorder="1" applyAlignment="1">
      <alignment horizontal="center" vertical="center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176" fontId="10" fillId="2" borderId="8" xfId="2" applyNumberFormat="1" applyFont="1" applyFill="1" applyBorder="1" applyAlignment="1">
      <alignment horizontal="center" vertical="center"/>
    </xf>
    <xf numFmtId="0" fontId="12" fillId="0" borderId="0" xfId="2" applyFont="1" applyAlignment="1" applyProtection="1">
      <alignment horizontal="left" vertical="center" wrapText="1"/>
      <protection locked="0"/>
    </xf>
    <xf numFmtId="0" fontId="11" fillId="2" borderId="10" xfId="2" applyFont="1" applyFill="1" applyBorder="1" applyAlignment="1" applyProtection="1">
      <alignment horizontal="center" vertical="center" wrapText="1"/>
      <protection locked="0"/>
    </xf>
    <xf numFmtId="0" fontId="11" fillId="2" borderId="11" xfId="2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3" fillId="2" borderId="10" xfId="2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4758BC3B-A55C-4B1A-AC45-371CE3DDA5F8}"/>
    <cellStyle name="標準" xfId="0" builtinId="0"/>
    <cellStyle name="標準 2 4" xfId="2" xr:uid="{44D23391-C02E-4B38-9FDB-3777C8FCDB85}"/>
    <cellStyle name="標準 2 5" xfId="3" xr:uid="{CF378BAF-695C-4FE2-806A-FD1878687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25</xdr:row>
      <xdr:rowOff>11906</xdr:rowOff>
    </xdr:from>
    <xdr:to>
      <xdr:col>24</xdr:col>
      <xdr:colOff>107156</xdr:colOff>
      <xdr:row>25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2FAA3C6-9FDC-4A55-9819-BF35F22D0B15}"/>
            </a:ext>
          </a:extLst>
        </xdr:cNvPr>
        <xdr:cNvSpPr/>
      </xdr:nvSpPr>
      <xdr:spPr>
        <a:xfrm>
          <a:off x="4945592" y="5507831"/>
          <a:ext cx="156236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5A9A502-63B8-4EB8-9D0D-E5530D101080}"/>
            </a:ext>
          </a:extLst>
        </xdr:cNvPr>
        <xdr:cNvSpPr/>
      </xdr:nvSpPr>
      <xdr:spPr>
        <a:xfrm>
          <a:off x="6317229" y="1678781"/>
          <a:ext cx="4060939" cy="387269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7&#25913;&#23450;/&#22303;&#22320;&#22770;&#36023;&#23626;&#2098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フォーム"/>
      <sheetName val="土地売買等届出書"/>
      <sheetName val="添付書類一覧"/>
      <sheetName val="行政用"/>
      <sheetName val="DATA"/>
      <sheetName val="参照A"/>
      <sheetName val="参照B"/>
      <sheetName val="参照C"/>
      <sheetName val="参照D"/>
    </sheetNames>
    <sheetDataSet>
      <sheetData sheetId="0"/>
      <sheetData sheetId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7">
          <cell r="H37"/>
        </row>
        <row r="38">
          <cell r="H38"/>
        </row>
        <row r="39">
          <cell r="H39"/>
        </row>
        <row r="40">
          <cell r="H40"/>
        </row>
        <row r="41">
          <cell r="H41"/>
        </row>
        <row r="42">
          <cell r="H42"/>
        </row>
        <row r="43">
          <cell r="H43"/>
        </row>
        <row r="44">
          <cell r="H44"/>
        </row>
        <row r="45">
          <cell r="H45"/>
        </row>
        <row r="46">
          <cell r="H46"/>
        </row>
        <row r="51">
          <cell r="H51"/>
        </row>
        <row r="52">
          <cell r="H52"/>
        </row>
        <row r="53">
          <cell r="H53"/>
        </row>
        <row r="67">
          <cell r="H67"/>
        </row>
        <row r="68">
          <cell r="H68"/>
        </row>
        <row r="69">
          <cell r="H69"/>
        </row>
        <row r="70">
          <cell r="H70"/>
        </row>
        <row r="71">
          <cell r="H71"/>
        </row>
        <row r="72">
          <cell r="H72"/>
        </row>
        <row r="73">
          <cell r="H73"/>
        </row>
        <row r="75">
          <cell r="H75"/>
        </row>
        <row r="76">
          <cell r="H76"/>
        </row>
        <row r="77">
          <cell r="H77"/>
        </row>
        <row r="78">
          <cell r="H78"/>
        </row>
        <row r="79">
          <cell r="H79"/>
        </row>
        <row r="84">
          <cell r="H84"/>
        </row>
        <row r="85">
          <cell r="H85"/>
        </row>
        <row r="86">
          <cell r="H86"/>
        </row>
        <row r="87">
          <cell r="H87"/>
        </row>
        <row r="88">
          <cell r="H88"/>
        </row>
        <row r="89">
          <cell r="H89"/>
        </row>
        <row r="91">
          <cell r="H91"/>
        </row>
        <row r="92">
          <cell r="H92"/>
        </row>
        <row r="93">
          <cell r="H93"/>
        </row>
        <row r="94">
          <cell r="H94"/>
        </row>
        <row r="95">
          <cell r="H95"/>
        </row>
        <row r="100">
          <cell r="H100"/>
        </row>
        <row r="101">
          <cell r="H101"/>
        </row>
        <row r="102">
          <cell r="H102"/>
        </row>
        <row r="103">
          <cell r="H103"/>
        </row>
        <row r="104">
          <cell r="H104"/>
        </row>
        <row r="105">
          <cell r="H105"/>
        </row>
        <row r="107">
          <cell r="H107"/>
        </row>
        <row r="108">
          <cell r="H108"/>
        </row>
        <row r="109">
          <cell r="H109"/>
        </row>
        <row r="110">
          <cell r="H110"/>
        </row>
        <row r="111">
          <cell r="H111"/>
        </row>
        <row r="116">
          <cell r="H116"/>
        </row>
        <row r="117">
          <cell r="H117"/>
        </row>
        <row r="118">
          <cell r="H118"/>
        </row>
        <row r="119">
          <cell r="H119"/>
        </row>
        <row r="120">
          <cell r="H120"/>
        </row>
        <row r="121">
          <cell r="H121"/>
        </row>
        <row r="123">
          <cell r="H123"/>
        </row>
        <row r="124">
          <cell r="H124"/>
        </row>
        <row r="125">
          <cell r="H125"/>
        </row>
        <row r="126">
          <cell r="H126"/>
        </row>
        <row r="127">
          <cell r="H127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  <row r="139">
          <cell r="H139"/>
        </row>
        <row r="140">
          <cell r="H140"/>
        </row>
        <row r="141">
          <cell r="H141"/>
        </row>
        <row r="142">
          <cell r="H142"/>
        </row>
        <row r="143">
          <cell r="H143"/>
        </row>
        <row r="147">
          <cell r="H147"/>
        </row>
        <row r="148">
          <cell r="H148"/>
        </row>
        <row r="150">
          <cell r="H150"/>
        </row>
        <row r="156">
          <cell r="H156"/>
        </row>
        <row r="157">
          <cell r="H157"/>
        </row>
        <row r="158">
          <cell r="H158"/>
        </row>
        <row r="159">
          <cell r="H159"/>
        </row>
        <row r="160">
          <cell r="H160"/>
        </row>
        <row r="161">
          <cell r="H161"/>
        </row>
        <row r="162">
          <cell r="H162"/>
        </row>
        <row r="165">
          <cell r="H165"/>
        </row>
        <row r="166">
          <cell r="H166"/>
        </row>
        <row r="167">
          <cell r="H167"/>
        </row>
        <row r="168">
          <cell r="H168"/>
        </row>
        <row r="169">
          <cell r="H169"/>
        </row>
        <row r="170">
          <cell r="H170"/>
        </row>
        <row r="174">
          <cell r="H174"/>
        </row>
        <row r="175">
          <cell r="H175"/>
        </row>
        <row r="176">
          <cell r="H176"/>
        </row>
        <row r="177">
          <cell r="H177"/>
        </row>
        <row r="178">
          <cell r="H178"/>
        </row>
        <row r="179">
          <cell r="H179"/>
        </row>
        <row r="180">
          <cell r="H180"/>
        </row>
        <row r="181">
          <cell r="H181"/>
        </row>
        <row r="182">
          <cell r="H182"/>
        </row>
        <row r="183">
          <cell r="H183"/>
        </row>
        <row r="184">
          <cell r="H184"/>
        </row>
        <row r="188">
          <cell r="H188"/>
        </row>
      </sheetData>
      <sheetData sheetId="2"/>
      <sheetData sheetId="3"/>
      <sheetData sheetId="4">
        <row r="17">
          <cell r="H17" t="str">
            <v>京都府知事</v>
          </cell>
        </row>
        <row r="23">
          <cell r="H23"/>
        </row>
        <row r="30">
          <cell r="H30"/>
        </row>
        <row r="52">
          <cell r="H52"/>
        </row>
        <row r="54">
          <cell r="H54"/>
        </row>
        <row r="55">
          <cell r="H55"/>
        </row>
      </sheetData>
      <sheetData sheetId="5"/>
      <sheetData sheetId="6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7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8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F214-1D5A-420C-8DF9-B99E40C3E5C4}">
  <sheetPr>
    <tabColor rgb="FFFF0000"/>
  </sheetPr>
  <dimension ref="A1:CD138"/>
  <sheetViews>
    <sheetView showGridLines="0" tabSelected="1" zoomScale="70" zoomScaleNormal="70" zoomScaleSheetLayoutView="70" workbookViewId="0">
      <selection activeCell="Z11" sqref="Z11:AT11"/>
    </sheetView>
  </sheetViews>
  <sheetFormatPr defaultColWidth="0" defaultRowHeight="18" customHeight="1" zeroHeight="1"/>
  <cols>
    <col min="1" max="35" width="3.5" style="2" customWidth="1"/>
    <col min="36" max="36" width="4" style="2" customWidth="1"/>
    <col min="37" max="46" width="3.5" style="2" customWidth="1"/>
    <col min="47" max="47" width="1.625" style="2" customWidth="1"/>
    <col min="48" max="49" width="3" style="2" hidden="1" customWidth="1"/>
    <col min="50" max="53" width="8.25" style="2" hidden="1" customWidth="1"/>
    <col min="54" max="54" width="22.25" style="2" hidden="1" customWidth="1"/>
    <col min="55" max="82" width="5.375" style="2" hidden="1" customWidth="1"/>
    <col min="83" max="16384" width="8.25" style="2" hidden="1"/>
  </cols>
  <sheetData>
    <row r="1" spans="1:53" ht="3.6" customHeight="1">
      <c r="A1" s="1"/>
    </row>
    <row r="2" spans="1:53" ht="23.1" customHeight="1" thickBot="1">
      <c r="R2" s="3" t="s">
        <v>0</v>
      </c>
    </row>
    <row r="3" spans="1:53" ht="18" customHeight="1" thickBot="1">
      <c r="B3" s="409" t="str">
        <f>IF(ISBLANK([1]行政用!H17), "", [1]行政用!H17)</f>
        <v>京都府知事</v>
      </c>
      <c r="C3" s="409"/>
      <c r="D3" s="409"/>
      <c r="E3" s="409"/>
      <c r="F3" s="409"/>
      <c r="G3" s="409"/>
      <c r="H3" s="409"/>
      <c r="I3" s="409"/>
      <c r="J3" s="409"/>
      <c r="K3" s="409"/>
      <c r="L3" s="4" t="s">
        <v>1</v>
      </c>
      <c r="AF3" s="410" t="s">
        <v>2</v>
      </c>
      <c r="AG3" s="411"/>
      <c r="AH3" s="411"/>
      <c r="AI3" s="412"/>
      <c r="AJ3" s="413" t="str">
        <f>IF(ISBLANK([1]入力フォーム!H6), "", [1]入力フォーム!H6)</f>
        <v/>
      </c>
      <c r="AK3" s="413"/>
      <c r="AL3" s="413"/>
      <c r="AM3" s="413"/>
      <c r="AN3" s="413"/>
      <c r="AO3" s="413"/>
      <c r="AP3" s="413"/>
      <c r="AQ3" s="413"/>
      <c r="AR3" s="413"/>
      <c r="AS3" s="414"/>
    </row>
    <row r="4" spans="1:53" ht="16.5" customHeight="1">
      <c r="AF4" s="415" t="s">
        <v>3</v>
      </c>
      <c r="AG4" s="416"/>
      <c r="AH4" s="416"/>
      <c r="AI4" s="417"/>
      <c r="AJ4" s="418" t="str">
        <f>IF(ISBLANK([1]入力フォーム!H67), "", [1]入力フォーム!H67)</f>
        <v/>
      </c>
      <c r="AK4" s="418"/>
      <c r="AL4" s="418"/>
      <c r="AM4" s="418"/>
      <c r="AN4" s="418"/>
      <c r="AO4" s="418"/>
      <c r="AP4" s="418"/>
      <c r="AQ4" s="418"/>
      <c r="AR4" s="418"/>
      <c r="AS4" s="418"/>
    </row>
    <row r="5" spans="1:53" ht="16.5" customHeight="1">
      <c r="A5" s="5"/>
      <c r="B5" s="419" t="s">
        <v>4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6"/>
      <c r="AF5" s="420" t="s">
        <v>5</v>
      </c>
      <c r="AG5" s="421"/>
      <c r="AH5" s="421"/>
      <c r="AI5" s="422"/>
      <c r="AJ5" s="423" t="str">
        <f>IF([1]入力フォーム!H8="所有権", "(所)・ 地 ・ 貸 ・ 信 ・ 他", IF([1]入力フォーム!H8="地上権", "所 ・(地)・ 貸 ・ 信 ・ 他", IF([1]入力フォーム!H8="賃借権", "所 ・ 地 ・(貸)・ 信 ・ 他", IF([1]入力フォーム!H8="信託受益権", "所 ・ 地 ・ 貸 ・(信)・ 他", IF([1]入力フォーム!H8="その他", "所 ・ 地 ・ 貸 ・ 信 ・(他)", "所 ・ 地 ・ 貸 ・ 信 ・ 他")))))</f>
        <v>所 ・ 地 ・ 貸 ・ 信 ・ 他</v>
      </c>
      <c r="AK5" s="424"/>
      <c r="AL5" s="424"/>
      <c r="AM5" s="424"/>
      <c r="AN5" s="424"/>
      <c r="AO5" s="425"/>
      <c r="AP5" s="426" t="str">
        <f>IF([1]入力フォーム!H51="単独の届出", "(単) ・ 団",IF([1]入力フォーム!H51="一団の土地（新規）", "単 ・ (団)",IF([1]入力フォーム!H51="一団の土地（継続）", "単 ・ (団)","単 ・ 団")))</f>
        <v>単 ・ 団</v>
      </c>
      <c r="AQ5" s="426"/>
      <c r="AR5" s="426"/>
      <c r="AS5" s="426"/>
      <c r="AT5" s="7"/>
    </row>
    <row r="6" spans="1:53" ht="16.5" customHeight="1">
      <c r="A6" s="5"/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6"/>
      <c r="AF6" s="393" t="s">
        <v>6</v>
      </c>
      <c r="AG6" s="394"/>
      <c r="AH6" s="394"/>
      <c r="AI6" s="395"/>
      <c r="AJ6" s="389" t="str">
        <f>IF(ISBLANK([1]行政用!H23), "", [1]行政用!H23)</f>
        <v/>
      </c>
      <c r="AK6" s="390"/>
      <c r="AL6" s="390"/>
      <c r="AM6" s="390"/>
      <c r="AN6" s="390"/>
      <c r="AO6" s="390"/>
      <c r="AP6" s="391" t="str">
        <f>IF(ISBLANK([1]行政用!H52), "",  "第" &amp; [1]行政用!H52 &amp; "号")</f>
        <v/>
      </c>
      <c r="AQ6" s="391"/>
      <c r="AR6" s="391"/>
      <c r="AS6" s="392"/>
      <c r="AT6" s="7"/>
    </row>
    <row r="7" spans="1:53" ht="16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393" t="s">
        <v>8</v>
      </c>
      <c r="AG7" s="394"/>
      <c r="AH7" s="394"/>
      <c r="AI7" s="395"/>
      <c r="AJ7" s="389" t="str">
        <f>IF(ISBLANK([1]行政用!H54), "", [1]行政用!H54)</f>
        <v/>
      </c>
      <c r="AK7" s="390"/>
      <c r="AL7" s="390"/>
      <c r="AM7" s="390"/>
      <c r="AN7" s="390"/>
      <c r="AO7" s="390"/>
      <c r="AP7" s="391" t="str">
        <f>IF(ISBLANK([1]行政用!H55), "",  "第" &amp; [1]行政用!H55 &amp; "号")</f>
        <v/>
      </c>
      <c r="AQ7" s="391"/>
      <c r="AR7" s="391"/>
      <c r="AS7" s="392"/>
      <c r="AT7" s="5"/>
    </row>
    <row r="8" spans="1:53" ht="18" customHeight="1" thickBot="1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53" ht="19.5" customHeight="1">
      <c r="A9" s="396" t="s">
        <v>10</v>
      </c>
      <c r="B9" s="125"/>
      <c r="C9" s="125"/>
      <c r="D9" s="125"/>
      <c r="E9" s="397"/>
      <c r="F9" s="400" t="str">
        <f>IF(ISBLANK([1]入力フォーム!H7), "", [1]入力フォーム!H7)</f>
        <v/>
      </c>
      <c r="G9" s="401"/>
      <c r="H9" s="401"/>
      <c r="I9" s="401"/>
      <c r="J9" s="401"/>
      <c r="K9" s="401"/>
      <c r="L9" s="401"/>
      <c r="M9" s="401"/>
      <c r="N9" s="401"/>
      <c r="O9" s="402"/>
      <c r="P9" s="396" t="s">
        <v>11</v>
      </c>
      <c r="Q9" s="125"/>
      <c r="R9" s="125"/>
      <c r="S9" s="125"/>
      <c r="T9" s="397"/>
      <c r="U9" s="406" t="str">
        <f>IF([1]入力フォーム!H8="所有権","☑","□")</f>
        <v>□</v>
      </c>
      <c r="V9" s="388" t="s">
        <v>12</v>
      </c>
      <c r="W9" s="388"/>
      <c r="X9" s="388"/>
      <c r="Y9" s="10" t="str">
        <f>IF([1]入力フォーム!H8="地上権","☑","□")</f>
        <v>□</v>
      </c>
      <c r="Z9" s="387" t="s">
        <v>13</v>
      </c>
      <c r="AA9" s="387"/>
      <c r="AB9" s="387"/>
      <c r="AC9" s="10" t="str">
        <f>IF([1]入力フォーム!H8="賃借権","☑","□")</f>
        <v>□</v>
      </c>
      <c r="AD9" s="387" t="s">
        <v>14</v>
      </c>
      <c r="AE9" s="387"/>
      <c r="AF9" s="387"/>
      <c r="AG9" s="10" t="str">
        <f>IF([1]入力フォーム!H8="信託受益権","☑","□")</f>
        <v>□</v>
      </c>
      <c r="AH9" s="388" t="s">
        <v>15</v>
      </c>
      <c r="AI9" s="388"/>
      <c r="AJ9" s="388"/>
      <c r="AK9" s="388"/>
      <c r="AL9" s="11"/>
      <c r="AM9" s="11"/>
      <c r="AN9" s="125" t="s">
        <v>16</v>
      </c>
      <c r="AO9" s="377" t="str">
        <f>IF([1]入力フォーム!H10="移転","☑","□")</f>
        <v>□</v>
      </c>
      <c r="AP9" s="125" t="s">
        <v>17</v>
      </c>
      <c r="AQ9" s="125"/>
      <c r="AR9" s="377" t="str">
        <f>IF([1]入力フォーム!H10="設定","☑","□")</f>
        <v>□</v>
      </c>
      <c r="AS9" s="125" t="s">
        <v>18</v>
      </c>
      <c r="AT9" s="126"/>
    </row>
    <row r="10" spans="1:53" ht="19.5" customHeight="1" thickBot="1">
      <c r="A10" s="398"/>
      <c r="B10" s="217"/>
      <c r="C10" s="217"/>
      <c r="D10" s="217"/>
      <c r="E10" s="399"/>
      <c r="F10" s="403"/>
      <c r="G10" s="404"/>
      <c r="H10" s="404"/>
      <c r="I10" s="404"/>
      <c r="J10" s="404"/>
      <c r="K10" s="404"/>
      <c r="L10" s="404"/>
      <c r="M10" s="404"/>
      <c r="N10" s="404"/>
      <c r="O10" s="405"/>
      <c r="P10" s="398"/>
      <c r="Q10" s="217"/>
      <c r="R10" s="217"/>
      <c r="S10" s="217"/>
      <c r="T10" s="399"/>
      <c r="U10" s="407"/>
      <c r="V10" s="408"/>
      <c r="W10" s="408"/>
      <c r="X10" s="408"/>
      <c r="Y10" s="12" t="str">
        <f>IF([1]入力フォーム!H8="その他","☑","□")</f>
        <v>□</v>
      </c>
      <c r="Z10" s="13" t="s">
        <v>19</v>
      </c>
      <c r="AA10" s="14"/>
      <c r="AB10" s="14"/>
      <c r="AC10" s="379" t="str">
        <f>IF(ISBLANK([1]入力フォーム!H9), "", [1]入力フォーム!H9)</f>
        <v/>
      </c>
      <c r="AD10" s="379"/>
      <c r="AE10" s="379"/>
      <c r="AF10" s="379"/>
      <c r="AG10" s="379"/>
      <c r="AH10" s="379"/>
      <c r="AI10" s="379"/>
      <c r="AJ10" s="379"/>
      <c r="AK10" s="379"/>
      <c r="AL10" s="379"/>
      <c r="AM10" s="13" t="s">
        <v>20</v>
      </c>
      <c r="AN10" s="217"/>
      <c r="AO10" s="219"/>
      <c r="AP10" s="217"/>
      <c r="AQ10" s="217"/>
      <c r="AR10" s="219"/>
      <c r="AS10" s="217"/>
      <c r="AT10" s="378"/>
    </row>
    <row r="11" spans="1:53" ht="18" customHeight="1">
      <c r="A11" s="120" t="s">
        <v>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62"/>
      <c r="Z11" s="120" t="s">
        <v>22</v>
      </c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62"/>
    </row>
    <row r="12" spans="1:53" ht="18" customHeight="1">
      <c r="A12" s="15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380" t="s">
        <v>24</v>
      </c>
      <c r="L12" s="381"/>
      <c r="M12" s="381"/>
      <c r="N12" s="381"/>
      <c r="O12" s="17" t="s">
        <v>25</v>
      </c>
      <c r="P12" s="382" t="str">
        <f>IF([1]入力フォーム!H32="無", 0, IF(ISBLANK([1]入力フォーム!H33), "", [1]入力フォーム!H33))</f>
        <v/>
      </c>
      <c r="Q12" s="382"/>
      <c r="R12" s="18" t="s">
        <v>26</v>
      </c>
      <c r="S12" s="383" t="s">
        <v>27</v>
      </c>
      <c r="T12" s="384"/>
      <c r="U12" s="384"/>
      <c r="V12" s="384"/>
      <c r="W12" s="384"/>
      <c r="X12" s="384"/>
      <c r="Y12" s="385"/>
      <c r="Z12" s="15" t="s">
        <v>23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380" t="s">
        <v>28</v>
      </c>
      <c r="AN12" s="381"/>
      <c r="AO12" s="381"/>
      <c r="AP12" s="381"/>
      <c r="AQ12" s="17" t="s">
        <v>25</v>
      </c>
      <c r="AR12" s="386" t="str">
        <f>IF([1]入力フォーム!H45="無", 0, IF(ISBLANK([1]入力フォーム!H46), "", [1]入力フォーム!H46))</f>
        <v/>
      </c>
      <c r="AS12" s="386"/>
      <c r="AT12" s="19" t="s">
        <v>26</v>
      </c>
    </row>
    <row r="13" spans="1:53" ht="30.75" customHeight="1">
      <c r="A13" s="359" t="str">
        <f>IF(ISBLANK([1]入力フォーム!H20), "", [1]入力フォーム!H20)</f>
        <v/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1"/>
      <c r="S13" s="362" t="str">
        <f>IF(ISBLANK([1]入力フォーム!H23), "", IF([1]入力フォーム!H23="その他", [1]入力フォーム!H24, [1]入力フォーム!H23))</f>
        <v/>
      </c>
      <c r="T13" s="363"/>
      <c r="U13" s="363"/>
      <c r="V13" s="363"/>
      <c r="W13" s="363"/>
      <c r="X13" s="363"/>
      <c r="Y13" s="364"/>
      <c r="Z13" s="371" t="str">
        <f>IF(ISBLANK([1]入力フォーム!H43), "", [1]入力フォーム!H43)</f>
        <v/>
      </c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373"/>
    </row>
    <row r="14" spans="1:53" ht="18" customHeight="1">
      <c r="A14" s="187" t="s">
        <v>29</v>
      </c>
      <c r="B14" s="188"/>
      <c r="C14" s="188"/>
      <c r="D14" s="188"/>
      <c r="E14" s="188"/>
      <c r="F14" s="188"/>
      <c r="G14" s="188"/>
      <c r="H14" s="345" t="str">
        <f>IF(ISBLANK([1]入力フォーム!H21), "", [1]入力フォーム!H21)</f>
        <v/>
      </c>
      <c r="I14" s="345"/>
      <c r="J14" s="345"/>
      <c r="K14" s="345"/>
      <c r="L14" s="345"/>
      <c r="M14" s="345"/>
      <c r="N14" s="345"/>
      <c r="O14" s="345"/>
      <c r="P14" s="345"/>
      <c r="Q14" s="345"/>
      <c r="R14" s="374"/>
      <c r="S14" s="365"/>
      <c r="T14" s="366"/>
      <c r="U14" s="366"/>
      <c r="V14" s="366"/>
      <c r="W14" s="366"/>
      <c r="X14" s="366"/>
      <c r="Y14" s="367"/>
      <c r="Z14" s="187" t="s">
        <v>29</v>
      </c>
      <c r="AA14" s="188"/>
      <c r="AB14" s="188"/>
      <c r="AC14" s="188"/>
      <c r="AD14" s="188"/>
      <c r="AE14" s="188"/>
      <c r="AF14" s="188"/>
      <c r="AG14" s="375" t="str">
        <f>IF(ISBLANK([1]入力フォーム!H44), "", [1]入力フォーム!H44)</f>
        <v/>
      </c>
      <c r="AH14" s="375"/>
      <c r="AI14" s="375"/>
      <c r="AJ14" s="375"/>
      <c r="AK14" s="375"/>
      <c r="AL14" s="375"/>
      <c r="AM14" s="375"/>
      <c r="AN14" s="375"/>
      <c r="AO14" s="375"/>
      <c r="AP14" s="375"/>
      <c r="AQ14" s="375"/>
      <c r="AR14" s="375"/>
      <c r="AS14" s="375"/>
      <c r="AT14" s="376"/>
    </row>
    <row r="15" spans="1:53" ht="18" customHeight="1">
      <c r="A15" s="20" t="s">
        <v>30</v>
      </c>
      <c r="B15" s="21"/>
      <c r="C15" s="21"/>
      <c r="D15" s="22" t="str">
        <f>IF([1]入力フォーム!H19="個人","☑","□")</f>
        <v>□</v>
      </c>
      <c r="E15" s="23" t="s">
        <v>31</v>
      </c>
      <c r="F15" s="21"/>
      <c r="G15" s="21"/>
      <c r="H15" s="22" t="str">
        <f>IF([1]入力フォーム!H19="法人","☑","□")</f>
        <v>□</v>
      </c>
      <c r="I15" s="23" t="s">
        <v>32</v>
      </c>
      <c r="J15" s="21"/>
      <c r="K15" s="21"/>
      <c r="L15" s="21"/>
      <c r="M15" s="21"/>
      <c r="N15" s="24"/>
      <c r="O15" s="24"/>
      <c r="P15" s="24"/>
      <c r="Q15" s="24"/>
      <c r="R15" s="25"/>
      <c r="S15" s="368"/>
      <c r="T15" s="369"/>
      <c r="U15" s="369"/>
      <c r="V15" s="369"/>
      <c r="W15" s="369"/>
      <c r="X15" s="369"/>
      <c r="Y15" s="370"/>
      <c r="Z15" s="20" t="s">
        <v>30</v>
      </c>
      <c r="AA15" s="21"/>
      <c r="AB15" s="21"/>
      <c r="AC15" s="22" t="str">
        <f>IF([1]入力フォーム!H42="個人","☑","□")</f>
        <v>□</v>
      </c>
      <c r="AD15" s="23" t="s">
        <v>31</v>
      </c>
      <c r="AE15" s="21"/>
      <c r="AF15" s="21"/>
      <c r="AG15" s="22" t="str">
        <f>IF([1]入力フォーム!H42="法人","☑","□")</f>
        <v>□</v>
      </c>
      <c r="AH15" s="23" t="s">
        <v>32</v>
      </c>
      <c r="AI15" s="21"/>
      <c r="AJ15" s="21"/>
      <c r="AK15" s="21"/>
      <c r="AL15" s="21"/>
      <c r="AM15" s="24"/>
      <c r="AN15" s="24"/>
      <c r="AO15" s="24"/>
      <c r="AP15" s="24"/>
      <c r="AQ15" s="24"/>
      <c r="AR15" s="24"/>
      <c r="AS15" s="24"/>
      <c r="AT15" s="26"/>
    </row>
    <row r="16" spans="1:53" ht="18" customHeight="1">
      <c r="A16" s="15" t="s">
        <v>33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7"/>
      <c r="S16" s="338" t="str">
        <f>IF([1]入力フォーム!H25="該当","☑","□")</f>
        <v>□</v>
      </c>
      <c r="T16" s="340" t="s">
        <v>34</v>
      </c>
      <c r="U16" s="340"/>
      <c r="V16" s="340"/>
      <c r="W16" s="340"/>
      <c r="X16" s="341" t="s">
        <v>35</v>
      </c>
      <c r="Y16" s="342"/>
      <c r="Z16" s="15" t="s">
        <v>36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28"/>
      <c r="AV16" s="29"/>
      <c r="AW16" s="29"/>
      <c r="AX16" s="29"/>
      <c r="AY16" s="29"/>
      <c r="AZ16" s="29"/>
      <c r="BA16" s="29"/>
    </row>
    <row r="17" spans="1:82" ht="17.100000000000001" customHeight="1">
      <c r="A17" s="30" t="s">
        <v>37</v>
      </c>
      <c r="B17" s="185" t="str">
        <f>IF(ISBLANK([1]入力フォーム!H14), "", [1]入力フォーム!H14)</f>
        <v/>
      </c>
      <c r="C17" s="185"/>
      <c r="D17" s="185"/>
      <c r="E17" s="185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2"/>
      <c r="S17" s="339"/>
      <c r="T17" s="340"/>
      <c r="U17" s="340"/>
      <c r="V17" s="340"/>
      <c r="W17" s="340"/>
      <c r="X17" s="343"/>
      <c r="Y17" s="344"/>
      <c r="Z17" s="30" t="s">
        <v>38</v>
      </c>
      <c r="AA17" s="345" t="str">
        <f>IF(ISBLANK([1]入力フォーム!H37), "", [1]入力フォーム!H37)</f>
        <v/>
      </c>
      <c r="AB17" s="345"/>
      <c r="AC17" s="345"/>
      <c r="AD17" s="345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3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</row>
    <row r="18" spans="1:82" ht="17.100000000000001" customHeight="1">
      <c r="A18" s="346" t="str">
        <f>IF(ISBLANK([1]入力フォーム!H15), "", IF([1]入力フォーム!H15="国外", [1]入力フォーム!H17&amp;[1]入力フォーム!H18, [1]入力フォーム!H15&amp;[1]入力フォーム!H16&amp;[1]入力フォーム!H17&amp;[1]入力フォーム!H18))</f>
        <v/>
      </c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8"/>
      <c r="S18" s="352" t="s">
        <v>39</v>
      </c>
      <c r="T18" s="353"/>
      <c r="U18" s="353"/>
      <c r="V18" s="353"/>
      <c r="W18" s="353"/>
      <c r="X18" s="353"/>
      <c r="Y18" s="354"/>
      <c r="Z18" s="346" t="str">
        <f>IF(ISBLANK([1]入力フォーム!H38), "", IF([1]入力フォーム!H38="国外", [1]入力フォーム!H40&amp;[1]入力フォーム!H41, [1]入力フォーム!H38&amp;[1]入力フォーム!H39&amp;[1]入力フォーム!H40&amp;[1]入力フォーム!H41))</f>
        <v/>
      </c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55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ht="17.100000000000001" customHeight="1">
      <c r="A19" s="346"/>
      <c r="B19" s="347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8"/>
      <c r="S19" s="34" t="str">
        <f>IF([1]入力フォーム!H30="不動産業","☑","□")</f>
        <v>□</v>
      </c>
      <c r="T19" s="35" t="s">
        <v>40</v>
      </c>
      <c r="U19" s="5"/>
      <c r="V19" s="5"/>
      <c r="W19" s="5"/>
      <c r="X19" s="5"/>
      <c r="Y19" s="36"/>
      <c r="Z19" s="346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55"/>
    </row>
    <row r="20" spans="1:82" ht="17.100000000000001" customHeight="1" thickBot="1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1"/>
      <c r="S20" s="34" t="str">
        <f>IF([1]入力フォーム!H30="建設業","☑","□")</f>
        <v>□</v>
      </c>
      <c r="T20" s="1" t="s">
        <v>41</v>
      </c>
      <c r="U20" s="5"/>
      <c r="V20" s="5"/>
      <c r="W20" s="5"/>
      <c r="X20" s="5"/>
      <c r="Y20" s="36"/>
      <c r="Z20" s="356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  <c r="AO20" s="357"/>
      <c r="AP20" s="357"/>
      <c r="AQ20" s="357"/>
      <c r="AR20" s="357"/>
      <c r="AS20" s="357"/>
      <c r="AT20" s="358"/>
    </row>
    <row r="21" spans="1:82" ht="17.100000000000001" customHeight="1">
      <c r="A21" s="323" t="s">
        <v>42</v>
      </c>
      <c r="B21" s="324"/>
      <c r="C21" s="324"/>
      <c r="D21" s="325"/>
      <c r="E21" s="209" t="str">
        <f>IF(ISBLANK([1]入力フォーム!H22), "", [1]入力フォーム!H22)</f>
        <v/>
      </c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10"/>
      <c r="S21" s="34" t="str">
        <f>IF([1]入力フォーム!H30="金融保険業","☑","□")</f>
        <v>□</v>
      </c>
      <c r="T21" s="1" t="s">
        <v>43</v>
      </c>
      <c r="U21" s="37"/>
      <c r="V21" s="5"/>
      <c r="W21" s="5"/>
      <c r="X21" s="37"/>
      <c r="Y21" s="38"/>
      <c r="Z21" s="326" t="s">
        <v>44</v>
      </c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7"/>
      <c r="AL21" s="327"/>
      <c r="AM21" s="327"/>
      <c r="AN21" s="327"/>
      <c r="AO21" s="327"/>
      <c r="AP21" s="327"/>
      <c r="AQ21" s="327"/>
      <c r="AR21" s="327"/>
      <c r="AS21" s="327"/>
      <c r="AT21" s="327"/>
    </row>
    <row r="22" spans="1:82" ht="17.100000000000001" customHeight="1">
      <c r="A22" s="328" t="s">
        <v>45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4" t="str">
        <f>IF([1]入力フォーム!H30="製造業","☑","□")</f>
        <v>□</v>
      </c>
      <c r="T22" s="1" t="s">
        <v>46</v>
      </c>
      <c r="U22" s="5"/>
      <c r="V22" s="5"/>
      <c r="W22" s="5"/>
      <c r="X22" s="5"/>
      <c r="Y22" s="36"/>
      <c r="Z22" s="330" t="s">
        <v>47</v>
      </c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1"/>
      <c r="AS22" s="331"/>
      <c r="AT22" s="331"/>
    </row>
    <row r="23" spans="1:82" ht="17.100000000000001" customHeight="1">
      <c r="A23" s="332" t="str">
        <f>IF(ISBLANK([1]入力フォーム!H27), "", [1]入力フォーム!H27)</f>
        <v/>
      </c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4"/>
      <c r="S23" s="34" t="str">
        <f>IF([1]入力フォーム!H30="商業","☑","□")</f>
        <v>□</v>
      </c>
      <c r="T23" s="35" t="s">
        <v>48</v>
      </c>
      <c r="U23" s="5"/>
      <c r="V23" s="5"/>
      <c r="W23" s="5"/>
      <c r="X23" s="5"/>
      <c r="Y23" s="36"/>
      <c r="Z23" s="330" t="s">
        <v>49</v>
      </c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331"/>
      <c r="AP23" s="331"/>
      <c r="AQ23" s="331"/>
      <c r="AR23" s="331"/>
      <c r="AS23" s="331"/>
      <c r="AT23" s="331"/>
    </row>
    <row r="24" spans="1:82" ht="15.6" customHeight="1">
      <c r="A24" s="335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7"/>
      <c r="S24" s="34" t="str">
        <f>IF([1]入力フォーム!H30="運輸業","☑","□")</f>
        <v>□</v>
      </c>
      <c r="T24" s="1" t="s">
        <v>50</v>
      </c>
      <c r="U24" s="39"/>
      <c r="V24" s="39"/>
      <c r="W24" s="39"/>
      <c r="X24" s="39"/>
      <c r="Y24" s="40"/>
      <c r="Z24" s="330" t="s">
        <v>51</v>
      </c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331"/>
    </row>
    <row r="25" spans="1:82" ht="15.6" customHeight="1">
      <c r="A25" s="309" t="s">
        <v>42</v>
      </c>
      <c r="B25" s="310"/>
      <c r="C25" s="310"/>
      <c r="D25" s="311"/>
      <c r="E25" s="312" t="str">
        <f>IF(ISBLANK([1]入力フォーム!H28), "", [1]入力フォーム!H28)</f>
        <v/>
      </c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4"/>
      <c r="S25" s="34" t="str">
        <f>IF([1]入力フォーム!H30="その他","☑","□")</f>
        <v>□</v>
      </c>
      <c r="T25" s="1" t="s">
        <v>52</v>
      </c>
      <c r="U25" s="39"/>
      <c r="V25" s="39"/>
      <c r="W25" s="39"/>
      <c r="X25" s="39"/>
      <c r="Y25" s="36"/>
      <c r="Z25" s="315" t="s">
        <v>53</v>
      </c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</row>
    <row r="26" spans="1:82" ht="15.6" customHeight="1" thickBot="1">
      <c r="A26" s="317" t="s">
        <v>54</v>
      </c>
      <c r="B26" s="318"/>
      <c r="C26" s="318"/>
      <c r="D26" s="318"/>
      <c r="E26" s="319" t="str">
        <f>IF(ISBLANK([1]入力フォーム!H29), "", [1]入力フォーム!H29)</f>
        <v/>
      </c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1"/>
      <c r="S26" s="41"/>
      <c r="T26" s="105" t="str">
        <f>IF(ISBLANK([1]入力フォーム!H31), "", [1]入力フォーム!H31)</f>
        <v/>
      </c>
      <c r="U26" s="105"/>
      <c r="V26" s="105"/>
      <c r="W26" s="105"/>
      <c r="X26" s="105"/>
      <c r="Y26" s="42"/>
      <c r="Z26" s="322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</row>
    <row r="27" spans="1:82" ht="7.5" customHeight="1">
      <c r="A27" s="43"/>
      <c r="B27" s="43"/>
      <c r="C27" s="43"/>
      <c r="D27" s="43"/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31"/>
      <c r="T27" s="31"/>
      <c r="U27" s="5"/>
      <c r="V27" s="5"/>
      <c r="W27" s="5"/>
      <c r="X27" s="5"/>
      <c r="Y27" s="5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</row>
    <row r="28" spans="1:82" ht="18" customHeight="1" thickBot="1">
      <c r="A28" s="9" t="s">
        <v>55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82" ht="18" customHeight="1">
      <c r="A29" s="285" t="s">
        <v>56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7"/>
      <c r="U29" s="291" t="s">
        <v>57</v>
      </c>
      <c r="V29" s="286"/>
      <c r="W29" s="286"/>
      <c r="X29" s="287"/>
      <c r="Y29" s="293" t="s">
        <v>58</v>
      </c>
      <c r="Z29" s="294"/>
      <c r="AA29" s="294"/>
      <c r="AB29" s="295"/>
      <c r="AC29" s="291" t="s">
        <v>59</v>
      </c>
      <c r="AD29" s="286"/>
      <c r="AE29" s="286"/>
      <c r="AF29" s="286"/>
      <c r="AG29" s="286"/>
      <c r="AH29" s="301" t="s">
        <v>60</v>
      </c>
      <c r="AI29" s="302"/>
      <c r="AJ29" s="303"/>
      <c r="AK29" s="291" t="s">
        <v>61</v>
      </c>
      <c r="AL29" s="286"/>
      <c r="AM29" s="286"/>
      <c r="AN29" s="286"/>
      <c r="AO29" s="287"/>
      <c r="AP29" s="291" t="s">
        <v>62</v>
      </c>
      <c r="AQ29" s="286"/>
      <c r="AR29" s="286"/>
      <c r="AS29" s="286"/>
      <c r="AT29" s="307"/>
    </row>
    <row r="30" spans="1:82" ht="29.45" customHeight="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90"/>
      <c r="U30" s="292"/>
      <c r="V30" s="289"/>
      <c r="W30" s="289"/>
      <c r="X30" s="290"/>
      <c r="Y30" s="296"/>
      <c r="Z30" s="297"/>
      <c r="AA30" s="297"/>
      <c r="AB30" s="298"/>
      <c r="AC30" s="299"/>
      <c r="AD30" s="300"/>
      <c r="AE30" s="300"/>
      <c r="AF30" s="300"/>
      <c r="AG30" s="300"/>
      <c r="AH30" s="304"/>
      <c r="AI30" s="305"/>
      <c r="AJ30" s="306"/>
      <c r="AK30" s="292"/>
      <c r="AL30" s="289"/>
      <c r="AM30" s="289"/>
      <c r="AN30" s="289"/>
      <c r="AO30" s="290"/>
      <c r="AP30" s="292"/>
      <c r="AQ30" s="289"/>
      <c r="AR30" s="289"/>
      <c r="AS30" s="289"/>
      <c r="AT30" s="308"/>
    </row>
    <row r="31" spans="1:82" ht="23.45" customHeight="1">
      <c r="A31" s="237" t="s">
        <v>63</v>
      </c>
      <c r="B31" s="238"/>
      <c r="C31" s="278" t="str">
        <f>IF(AND(ISBLANK([1]入力フォーム!H68), ISBLANK([1]入力フォーム!H69)), "", [1]入力フォーム!H67 &amp; [1]入力フォーム!H68 &amp; [1]入力フォーム!H69)</f>
        <v/>
      </c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80"/>
      <c r="U31" s="281" t="str">
        <f>IF(ISBLANK([1]入力フォーム!H72), "", [1]入力フォーム!H72)</f>
        <v/>
      </c>
      <c r="V31" s="282"/>
      <c r="W31" s="282"/>
      <c r="X31" s="283"/>
      <c r="Y31" s="247" t="str">
        <f>IF(ISBLANK([1]入力フォーム!H75), "", [1]入力フォーム!H75)</f>
        <v/>
      </c>
      <c r="Z31" s="248"/>
      <c r="AA31" s="248"/>
      <c r="AB31" s="249"/>
      <c r="AC31" s="253" t="str">
        <f>IF(ISBLANK([1]入力フォーム!H76), "", [1]入力フォーム!H76)</f>
        <v/>
      </c>
      <c r="AD31" s="254"/>
      <c r="AE31" s="254"/>
      <c r="AF31" s="254"/>
      <c r="AG31" s="254"/>
      <c r="AH31" s="257" t="str">
        <f>IF(ISBLANK([1]入力フォーム!H77), "", [1]入力フォーム!H77)</f>
        <v/>
      </c>
      <c r="AI31" s="258"/>
      <c r="AJ31" s="259"/>
      <c r="AK31" s="200" t="str">
        <f>IF(ISBLANK([1]入力フォーム!H78), "", [1]入力フォーム!H78)</f>
        <v/>
      </c>
      <c r="AL31" s="201"/>
      <c r="AM31" s="201"/>
      <c r="AN31" s="201"/>
      <c r="AO31" s="202"/>
      <c r="AP31" s="200" t="str">
        <f>IF(ISBLANK([1]入力フォーム!H79), "", [1]入力フォーム!H79)</f>
        <v/>
      </c>
      <c r="AQ31" s="201"/>
      <c r="AR31" s="201"/>
      <c r="AS31" s="201"/>
      <c r="AT31" s="206"/>
    </row>
    <row r="32" spans="1:82" ht="23.45" customHeight="1">
      <c r="A32" s="239"/>
      <c r="B32" s="240"/>
      <c r="C32" s="261" t="str">
        <f>IF(AND(ISBLANK([1]入力フォーム!H70), ISBLANK([1]入力フォーム!H71)), "", [1]入力フォーム!H67 &amp; [1]入力フォーム!H70 &amp; [1]入力フォーム!H71)</f>
        <v/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3"/>
      <c r="U32" s="264" t="str">
        <f>IF(ISBLANK([1]入力フォーム!H73), "", [1]入力フォーム!H73)</f>
        <v/>
      </c>
      <c r="V32" s="265"/>
      <c r="W32" s="265"/>
      <c r="X32" s="266"/>
      <c r="Y32" s="247"/>
      <c r="Z32" s="248"/>
      <c r="AA32" s="248"/>
      <c r="AB32" s="249"/>
      <c r="AC32" s="255"/>
      <c r="AD32" s="256"/>
      <c r="AE32" s="256"/>
      <c r="AF32" s="256"/>
      <c r="AG32" s="256"/>
      <c r="AH32" s="257"/>
      <c r="AI32" s="258"/>
      <c r="AJ32" s="259"/>
      <c r="AK32" s="228"/>
      <c r="AL32" s="229"/>
      <c r="AM32" s="229"/>
      <c r="AN32" s="229"/>
      <c r="AO32" s="230"/>
      <c r="AP32" s="228"/>
      <c r="AQ32" s="229"/>
      <c r="AR32" s="229"/>
      <c r="AS32" s="229"/>
      <c r="AT32" s="260"/>
    </row>
    <row r="33" spans="1:46" ht="23.45" customHeight="1">
      <c r="A33" s="237" t="s">
        <v>64</v>
      </c>
      <c r="B33" s="238"/>
      <c r="C33" s="241" t="str">
        <f>IF(AND(ISBLANK([1]入力フォーム!H84), ISBLANK([1]入力フォーム!H85)), "", [1]入力フォーム!H67 &amp; [1]入力フォーム!H84 &amp; [1]入力フォーム!H85)</f>
        <v/>
      </c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3"/>
      <c r="U33" s="244" t="str">
        <f>IF(ISBLANK([1]入力フォーム!H88), "", [1]入力フォーム!H88)</f>
        <v/>
      </c>
      <c r="V33" s="245"/>
      <c r="W33" s="245"/>
      <c r="X33" s="246"/>
      <c r="Y33" s="250" t="str">
        <f>IF(ISBLANK([1]入力フォーム!H91), "", [1]入力フォーム!H91)</f>
        <v/>
      </c>
      <c r="Z33" s="251"/>
      <c r="AA33" s="251"/>
      <c r="AB33" s="252"/>
      <c r="AC33" s="253" t="str">
        <f>IF(ISBLANK([1]入力フォーム!H92), "", [1]入力フォーム!H92)</f>
        <v/>
      </c>
      <c r="AD33" s="254"/>
      <c r="AE33" s="254"/>
      <c r="AF33" s="254"/>
      <c r="AG33" s="270"/>
      <c r="AH33" s="272" t="str">
        <f>IF(ISBLANK([1]入力フォーム!H93), "", [1]入力フォーム!H93)</f>
        <v/>
      </c>
      <c r="AI33" s="273"/>
      <c r="AJ33" s="274"/>
      <c r="AK33" s="200" t="str">
        <f>IF(ISBLANK([1]入力フォーム!H94), "", [1]入力フォーム!H94)</f>
        <v/>
      </c>
      <c r="AL33" s="201"/>
      <c r="AM33" s="201"/>
      <c r="AN33" s="201"/>
      <c r="AO33" s="202"/>
      <c r="AP33" s="200" t="str">
        <f>IF(ISBLANK([1]入力フォーム!H95), "", [1]入力フォーム!H95)</f>
        <v/>
      </c>
      <c r="AQ33" s="201"/>
      <c r="AR33" s="201"/>
      <c r="AS33" s="201"/>
      <c r="AT33" s="206"/>
    </row>
    <row r="34" spans="1:46" ht="23.45" customHeight="1">
      <c r="A34" s="239"/>
      <c r="B34" s="240"/>
      <c r="C34" s="208" t="str">
        <f>IF(AND(ISBLANK([1]入力フォーム!H86), ISBLANK([1]入力フォーム!H87)), "", [1]入力フォーム!H67 &amp; [1]入力フォーム!H86 &amp; [1]入力フォーム!H87)</f>
        <v/>
      </c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10"/>
      <c r="U34" s="211" t="str">
        <f>IF(ISBLANK([1]入力フォーム!H89), "", [1]入力フォーム!H89)</f>
        <v/>
      </c>
      <c r="V34" s="212"/>
      <c r="W34" s="212"/>
      <c r="X34" s="213"/>
      <c r="Y34" s="267"/>
      <c r="Z34" s="268"/>
      <c r="AA34" s="268"/>
      <c r="AB34" s="269"/>
      <c r="AC34" s="255"/>
      <c r="AD34" s="256"/>
      <c r="AE34" s="256"/>
      <c r="AF34" s="256"/>
      <c r="AG34" s="271"/>
      <c r="AH34" s="275"/>
      <c r="AI34" s="276"/>
      <c r="AJ34" s="277"/>
      <c r="AK34" s="228"/>
      <c r="AL34" s="229"/>
      <c r="AM34" s="229"/>
      <c r="AN34" s="229"/>
      <c r="AO34" s="230"/>
      <c r="AP34" s="228"/>
      <c r="AQ34" s="229"/>
      <c r="AR34" s="229"/>
      <c r="AS34" s="229"/>
      <c r="AT34" s="260"/>
    </row>
    <row r="35" spans="1:46" ht="23.45" customHeight="1">
      <c r="A35" s="237" t="s">
        <v>65</v>
      </c>
      <c r="B35" s="238"/>
      <c r="C35" s="241" t="str">
        <f>IF(AND(ISBLANK([1]入力フォーム!H100), ISBLANK([1]入力フォーム!H101)), "", [1]入力フォーム!H67 &amp; [1]入力フォーム!H100 &amp; [1]入力フォーム!H101)</f>
        <v/>
      </c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3"/>
      <c r="U35" s="244" t="str">
        <f>IF(ISBLANK([1]入力フォーム!H104), "", [1]入力フォーム!H104)</f>
        <v/>
      </c>
      <c r="V35" s="245"/>
      <c r="W35" s="245"/>
      <c r="X35" s="246"/>
      <c r="Y35" s="247" t="str">
        <f>IF(ISBLANK([1]入力フォーム!H107), "", [1]入力フォーム!H107)</f>
        <v/>
      </c>
      <c r="Z35" s="248"/>
      <c r="AA35" s="248"/>
      <c r="AB35" s="249"/>
      <c r="AC35" s="253" t="str">
        <f>IF(ISBLANK([1]入力フォーム!H108), "", [1]入力フォーム!H108)</f>
        <v/>
      </c>
      <c r="AD35" s="254"/>
      <c r="AE35" s="254"/>
      <c r="AF35" s="254"/>
      <c r="AG35" s="254"/>
      <c r="AH35" s="257" t="str">
        <f>IF(ISBLANK([1]入力フォーム!H109), "", [1]入力フォーム!H109)</f>
        <v/>
      </c>
      <c r="AI35" s="258"/>
      <c r="AJ35" s="259"/>
      <c r="AK35" s="200" t="str">
        <f>IF(ISBLANK([1]入力フォーム!H110), "", [1]入力フォーム!H110)</f>
        <v/>
      </c>
      <c r="AL35" s="201"/>
      <c r="AM35" s="201"/>
      <c r="AN35" s="201"/>
      <c r="AO35" s="202"/>
      <c r="AP35" s="200" t="str">
        <f>IF(ISBLANK([1]入力フォーム!H111), "", [1]入力フォーム!H111)</f>
        <v/>
      </c>
      <c r="AQ35" s="201"/>
      <c r="AR35" s="201"/>
      <c r="AS35" s="201"/>
      <c r="AT35" s="206"/>
    </row>
    <row r="36" spans="1:46" ht="23.45" customHeight="1">
      <c r="A36" s="239"/>
      <c r="B36" s="240"/>
      <c r="C36" s="208" t="str">
        <f>IF(AND(ISBLANK([1]入力フォーム!H102), ISBLANK([1]入力フォーム!H103)), "", [1]入力フォーム!H67 &amp; [1]入力フォーム!H102 &amp; [1]入力フォーム!H103)</f>
        <v/>
      </c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10"/>
      <c r="U36" s="211" t="str">
        <f>IF(ISBLANK([1]入力フォーム!H105), "", [1]入力フォーム!H105)</f>
        <v/>
      </c>
      <c r="V36" s="212"/>
      <c r="W36" s="212"/>
      <c r="X36" s="213"/>
      <c r="Y36" s="247"/>
      <c r="Z36" s="248"/>
      <c r="AA36" s="248"/>
      <c r="AB36" s="249"/>
      <c r="AC36" s="255"/>
      <c r="AD36" s="256"/>
      <c r="AE36" s="256"/>
      <c r="AF36" s="256"/>
      <c r="AG36" s="256"/>
      <c r="AH36" s="257"/>
      <c r="AI36" s="258"/>
      <c r="AJ36" s="259"/>
      <c r="AK36" s="228"/>
      <c r="AL36" s="229"/>
      <c r="AM36" s="229"/>
      <c r="AN36" s="229"/>
      <c r="AO36" s="230"/>
      <c r="AP36" s="228"/>
      <c r="AQ36" s="229"/>
      <c r="AR36" s="229"/>
      <c r="AS36" s="229"/>
      <c r="AT36" s="260"/>
    </row>
    <row r="37" spans="1:46" ht="23.45" customHeight="1">
      <c r="A37" s="237" t="s">
        <v>66</v>
      </c>
      <c r="B37" s="238"/>
      <c r="C37" s="241" t="str">
        <f>IF(AND(ISBLANK([1]入力フォーム!H116), ISBLANK([1]入力フォーム!H117)), "", [1]入力フォーム!H67 &amp; [1]入力フォーム!H116 &amp; [1]入力フォーム!H117)</f>
        <v/>
      </c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3"/>
      <c r="U37" s="244" t="str">
        <f>IF(ISBLANK([1]入力フォーム!H120), "", [1]入力フォーム!H120)</f>
        <v/>
      </c>
      <c r="V37" s="245"/>
      <c r="W37" s="245"/>
      <c r="X37" s="246"/>
      <c r="Y37" s="247" t="str">
        <f>IF(ISBLANK([1]入力フォーム!H123), "", [1]入力フォーム!H123)</f>
        <v/>
      </c>
      <c r="Z37" s="248"/>
      <c r="AA37" s="248"/>
      <c r="AB37" s="249"/>
      <c r="AC37" s="253" t="str">
        <f>IF(ISBLANK([1]入力フォーム!H124), "", [1]入力フォーム!H124)</f>
        <v/>
      </c>
      <c r="AD37" s="254"/>
      <c r="AE37" s="254"/>
      <c r="AF37" s="254"/>
      <c r="AG37" s="254"/>
      <c r="AH37" s="257" t="str">
        <f>IF(ISBLANK([1]入力フォーム!H125), "", [1]入力フォーム!H125)</f>
        <v/>
      </c>
      <c r="AI37" s="258"/>
      <c r="AJ37" s="259"/>
      <c r="AK37" s="200" t="str">
        <f>IF(ISBLANK([1]入力フォーム!H126), "", [1]入力フォーム!H126)</f>
        <v/>
      </c>
      <c r="AL37" s="201"/>
      <c r="AM37" s="201"/>
      <c r="AN37" s="201"/>
      <c r="AO37" s="202"/>
      <c r="AP37" s="231" t="str">
        <f>IF(ISBLANK([1]入力フォーム!H127), "", [1]入力フォーム!H127)</f>
        <v/>
      </c>
      <c r="AQ37" s="232"/>
      <c r="AR37" s="232"/>
      <c r="AS37" s="232"/>
      <c r="AT37" s="233"/>
    </row>
    <row r="38" spans="1:46" ht="23.45" customHeight="1">
      <c r="A38" s="239"/>
      <c r="B38" s="240"/>
      <c r="C38" s="208" t="str">
        <f>IF(AND(ISBLANK([1]入力フォーム!H118), ISBLANK([1]入力フォーム!H119)), "", [1]入力フォーム!H67 &amp; [1]入力フォーム!H118 &amp; [1]入力フォーム!H119)</f>
        <v/>
      </c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10"/>
      <c r="U38" s="211" t="str">
        <f>IF(ISBLANK([1]入力フォーム!H121), "", [1]入力フォーム!H121)</f>
        <v/>
      </c>
      <c r="V38" s="212"/>
      <c r="W38" s="212"/>
      <c r="X38" s="213"/>
      <c r="Y38" s="247"/>
      <c r="Z38" s="248"/>
      <c r="AA38" s="248"/>
      <c r="AB38" s="249"/>
      <c r="AC38" s="255"/>
      <c r="AD38" s="256"/>
      <c r="AE38" s="256"/>
      <c r="AF38" s="256"/>
      <c r="AG38" s="256"/>
      <c r="AH38" s="257"/>
      <c r="AI38" s="258"/>
      <c r="AJ38" s="259"/>
      <c r="AK38" s="228"/>
      <c r="AL38" s="229"/>
      <c r="AM38" s="229"/>
      <c r="AN38" s="229"/>
      <c r="AO38" s="230"/>
      <c r="AP38" s="234"/>
      <c r="AQ38" s="235"/>
      <c r="AR38" s="235"/>
      <c r="AS38" s="235"/>
      <c r="AT38" s="236"/>
    </row>
    <row r="39" spans="1:46" ht="23.45" customHeight="1">
      <c r="A39" s="237" t="s">
        <v>67</v>
      </c>
      <c r="B39" s="238"/>
      <c r="C39" s="241" t="str">
        <f>IF(AND(ISBLANK([1]入力フォーム!H132), ISBLANK([1]入力フォーム!H133)), "", [1]入力フォーム!H67 &amp; [1]入力フォーム!H132 &amp; [1]入力フォーム!H133)</f>
        <v/>
      </c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3"/>
      <c r="U39" s="244" t="str">
        <f>IF(ISBLANK([1]入力フォーム!H136), "", [1]入力フォーム!H136)</f>
        <v/>
      </c>
      <c r="V39" s="245"/>
      <c r="W39" s="245"/>
      <c r="X39" s="246"/>
      <c r="Y39" s="247" t="str">
        <f>IF(ISBLANK([1]入力フォーム!H139), "", [1]入力フォーム!H139)</f>
        <v/>
      </c>
      <c r="Z39" s="248"/>
      <c r="AA39" s="248"/>
      <c r="AB39" s="249"/>
      <c r="AC39" s="253" t="str">
        <f>IF(ISBLANK([1]入力フォーム!H140), "", [1]入力フォーム!H140)</f>
        <v/>
      </c>
      <c r="AD39" s="254"/>
      <c r="AE39" s="254"/>
      <c r="AF39" s="254"/>
      <c r="AG39" s="254"/>
      <c r="AH39" s="257" t="str">
        <f>IF(ISBLANK([1]入力フォーム!H141), "", [1]入力フォーム!H141)</f>
        <v/>
      </c>
      <c r="AI39" s="258"/>
      <c r="AJ39" s="259"/>
      <c r="AK39" s="200" t="str">
        <f>IF(ISBLANK([1]入力フォーム!H142), "", [1]入力フォーム!H142)</f>
        <v/>
      </c>
      <c r="AL39" s="201"/>
      <c r="AM39" s="201"/>
      <c r="AN39" s="201"/>
      <c r="AO39" s="202"/>
      <c r="AP39" s="200" t="str">
        <f>IF(ISBLANK([1]入力フォーム!H143), "", [1]入力フォーム!H143)</f>
        <v/>
      </c>
      <c r="AQ39" s="201"/>
      <c r="AR39" s="201"/>
      <c r="AS39" s="201"/>
      <c r="AT39" s="206"/>
    </row>
    <row r="40" spans="1:46" ht="23.45" customHeight="1" thickBot="1">
      <c r="A40" s="239"/>
      <c r="B40" s="240"/>
      <c r="C40" s="208" t="str">
        <f>IF(AND(ISBLANK([1]入力フォーム!H134), ISBLANK([1]入力フォーム!H135)), "", [1]入力フォーム!H67 &amp; [1]入力フォーム!H134 &amp; [1]入力フォーム!H135)</f>
        <v/>
      </c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10"/>
      <c r="U40" s="211" t="str">
        <f>IF(ISBLANK([1]入力フォーム!H137), "", [1]入力フォーム!H137)</f>
        <v/>
      </c>
      <c r="V40" s="212"/>
      <c r="W40" s="212"/>
      <c r="X40" s="213"/>
      <c r="Y40" s="250"/>
      <c r="Z40" s="251"/>
      <c r="AA40" s="251"/>
      <c r="AB40" s="252"/>
      <c r="AC40" s="255"/>
      <c r="AD40" s="256"/>
      <c r="AE40" s="256"/>
      <c r="AF40" s="256"/>
      <c r="AG40" s="256"/>
      <c r="AH40" s="257"/>
      <c r="AI40" s="258"/>
      <c r="AJ40" s="259"/>
      <c r="AK40" s="203"/>
      <c r="AL40" s="204"/>
      <c r="AM40" s="204"/>
      <c r="AN40" s="204"/>
      <c r="AO40" s="205"/>
      <c r="AP40" s="203"/>
      <c r="AQ40" s="204"/>
      <c r="AR40" s="204"/>
      <c r="AS40" s="204"/>
      <c r="AT40" s="207"/>
    </row>
    <row r="41" spans="1:46" ht="16.5" customHeight="1">
      <c r="A41" s="45"/>
      <c r="B41" s="46"/>
      <c r="C41" s="214" t="s">
        <v>68</v>
      </c>
      <c r="D41" s="215"/>
      <c r="E41" s="218" t="str">
        <f>IF(IFERROR([1]入力フォーム!H53, 0)=0, "", IFERROR([1]入力フォーム!H53, 0))</f>
        <v/>
      </c>
      <c r="F41" s="218"/>
      <c r="G41" s="215" t="s">
        <v>69</v>
      </c>
      <c r="H41" s="220"/>
      <c r="I41" s="222" t="s">
        <v>70</v>
      </c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3"/>
      <c r="U41" s="226"/>
      <c r="V41" s="189"/>
      <c r="W41" s="189"/>
      <c r="X41" s="189"/>
      <c r="Y41" s="120" t="s">
        <v>71</v>
      </c>
      <c r="Z41" s="121"/>
      <c r="AA41" s="121"/>
      <c r="AB41" s="162"/>
      <c r="AC41" s="189"/>
      <c r="AD41" s="189"/>
      <c r="AE41" s="189"/>
      <c r="AF41" s="189"/>
      <c r="AG41" s="189"/>
      <c r="AH41" s="189"/>
      <c r="AI41" s="189"/>
      <c r="AJ41" s="189"/>
      <c r="AK41" s="120" t="s">
        <v>71</v>
      </c>
      <c r="AL41" s="121"/>
      <c r="AM41" s="121"/>
      <c r="AN41" s="121"/>
      <c r="AO41" s="162"/>
      <c r="AP41" s="120" t="s">
        <v>72</v>
      </c>
      <c r="AQ41" s="121"/>
      <c r="AR41" s="121"/>
      <c r="AS41" s="121"/>
      <c r="AT41" s="162"/>
    </row>
    <row r="42" spans="1:46" ht="32.450000000000003" customHeight="1" thickBot="1">
      <c r="A42" s="47"/>
      <c r="B42" s="48"/>
      <c r="C42" s="216"/>
      <c r="D42" s="217"/>
      <c r="E42" s="219"/>
      <c r="F42" s="219"/>
      <c r="G42" s="217"/>
      <c r="H42" s="221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5"/>
      <c r="U42" s="227"/>
      <c r="V42" s="190"/>
      <c r="W42" s="190"/>
      <c r="X42" s="190"/>
      <c r="Y42" s="191" t="str">
        <f>IF(ISBLANK([1]入力フォーム!H147), "", [1]入力フォーム!H147)</f>
        <v/>
      </c>
      <c r="Z42" s="192"/>
      <c r="AA42" s="192"/>
      <c r="AB42" s="193"/>
      <c r="AC42" s="190"/>
      <c r="AD42" s="190"/>
      <c r="AE42" s="190"/>
      <c r="AF42" s="190"/>
      <c r="AG42" s="190"/>
      <c r="AH42" s="190"/>
      <c r="AI42" s="190"/>
      <c r="AJ42" s="190"/>
      <c r="AK42" s="194" t="str">
        <f>IF(ISBLANK([1]入力フォーム!H148), "", [1]入力フォーム!H148)</f>
        <v/>
      </c>
      <c r="AL42" s="195"/>
      <c r="AM42" s="195"/>
      <c r="AN42" s="195"/>
      <c r="AO42" s="196"/>
      <c r="AP42" s="197" t="str">
        <f>IF(ISBLANK([1]入力フォーム!H150), "", [1]入力フォーム!H150)</f>
        <v/>
      </c>
      <c r="AQ42" s="198"/>
      <c r="AR42" s="198"/>
      <c r="AS42" s="198"/>
      <c r="AT42" s="199"/>
    </row>
    <row r="43" spans="1:46" ht="14.45" customHeight="1">
      <c r="A43" s="49" t="s">
        <v>73</v>
      </c>
      <c r="B43" s="49"/>
      <c r="C43" s="1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50"/>
      <c r="AB43" s="50"/>
      <c r="AC43" s="50"/>
      <c r="AD43" s="49" t="s">
        <v>74</v>
      </c>
      <c r="AE43" s="1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50"/>
      <c r="AS43" s="50"/>
      <c r="AT43" s="50"/>
    </row>
    <row r="44" spans="1:46" ht="14.45" customHeight="1">
      <c r="A44" s="51" t="s">
        <v>75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"/>
      <c r="AA44" s="5"/>
      <c r="AB44" s="5"/>
      <c r="AC44" s="5"/>
      <c r="AD44" s="1" t="s">
        <v>76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5"/>
      <c r="AS44" s="5"/>
      <c r="AT44" s="5"/>
    </row>
    <row r="45" spans="1:46" ht="14.45" customHeight="1">
      <c r="A45" s="51" t="s">
        <v>53</v>
      </c>
      <c r="B45" s="1" t="s">
        <v>77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78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45" customHeight="1">
      <c r="A46" s="51" t="s">
        <v>79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ht="12" customHeight="1">
      <c r="A47" s="31"/>
      <c r="B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8" customHeight="1" thickBot="1">
      <c r="A48" s="9" t="s">
        <v>80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52" ht="18" customHeight="1">
      <c r="A49" s="120" t="s">
        <v>81</v>
      </c>
      <c r="B49" s="121"/>
      <c r="C49" s="121"/>
      <c r="D49" s="121"/>
      <c r="E49" s="121"/>
      <c r="F49" s="121"/>
      <c r="G49" s="121"/>
      <c r="H49" s="121"/>
      <c r="I49" s="123" t="s">
        <v>82</v>
      </c>
      <c r="J49" s="121"/>
      <c r="K49" s="121"/>
      <c r="L49" s="121"/>
      <c r="M49" s="121"/>
      <c r="N49" s="121"/>
      <c r="O49" s="121"/>
      <c r="P49" s="162"/>
      <c r="Q49" s="120" t="s">
        <v>83</v>
      </c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62"/>
    </row>
    <row r="50" spans="1:52" ht="21.75" customHeight="1">
      <c r="A50" s="52" t="str">
        <f>IF([1]入力フォーム!H51="単独の届出","☑","□")</f>
        <v>□</v>
      </c>
      <c r="B50" s="53" t="s">
        <v>84</v>
      </c>
      <c r="C50" s="46"/>
      <c r="D50" s="46"/>
      <c r="E50" s="46"/>
      <c r="F50" s="46"/>
      <c r="G50" s="46"/>
      <c r="H50" s="46"/>
      <c r="I50" s="54" t="str">
        <f>IF([1]入力フォーム!H156="市街化区域","☑","□")</f>
        <v>□</v>
      </c>
      <c r="J50" s="177" t="s">
        <v>85</v>
      </c>
      <c r="K50" s="177"/>
      <c r="L50" s="177"/>
      <c r="M50" s="177"/>
      <c r="N50" s="177"/>
      <c r="O50" s="177"/>
      <c r="P50" s="178"/>
      <c r="Q50" s="163" t="str">
        <f>IF(ISBLANK([1]入力フォーム!H158), "", [1]入力フォーム!H158)</f>
        <v/>
      </c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5"/>
    </row>
    <row r="51" spans="1:52" ht="21.75" customHeight="1">
      <c r="A51" s="55" t="str">
        <f>IF([1]入力フォーム!H51="一団の土地（新規）","☑","□")</f>
        <v>□</v>
      </c>
      <c r="B51" s="1" t="s">
        <v>86</v>
      </c>
      <c r="C51" s="5"/>
      <c r="D51" s="5"/>
      <c r="E51" s="5"/>
      <c r="F51" s="5"/>
      <c r="G51" s="5"/>
      <c r="H51" s="5"/>
      <c r="I51" s="56" t="str">
        <f>IF([1]入力フォーム!H156="非線引きの都市計画区域","☑","□")</f>
        <v>□</v>
      </c>
      <c r="J51" s="146" t="s">
        <v>87</v>
      </c>
      <c r="K51" s="146"/>
      <c r="L51" s="146"/>
      <c r="M51" s="146"/>
      <c r="N51" s="146"/>
      <c r="O51" s="146"/>
      <c r="P51" s="182"/>
      <c r="Q51" s="166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8"/>
    </row>
    <row r="52" spans="1:52" ht="21.75" customHeight="1">
      <c r="A52" s="55" t="str">
        <f>IF([1]入力フォーム!H51="一団の土地（継続）","☑","□")</f>
        <v>□</v>
      </c>
      <c r="B52" s="1" t="s">
        <v>88</v>
      </c>
      <c r="C52" s="5"/>
      <c r="D52" s="5"/>
      <c r="E52" s="5"/>
      <c r="F52" s="5"/>
      <c r="G52" s="5"/>
      <c r="H52" s="5"/>
      <c r="I52" s="183" t="s">
        <v>89</v>
      </c>
      <c r="J52" s="184"/>
      <c r="K52" s="184"/>
      <c r="L52" s="185" t="str">
        <f>IF(ISBLANK([1]入力フォーム!H157), "",  "(" &amp; [1]入力フォーム!H157 &amp; ")")</f>
        <v/>
      </c>
      <c r="M52" s="185"/>
      <c r="N52" s="185"/>
      <c r="O52" s="185"/>
      <c r="P52" s="186"/>
      <c r="Q52" s="166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8"/>
    </row>
    <row r="53" spans="1:52" ht="21.75" customHeight="1">
      <c r="A53" s="57" t="s">
        <v>90</v>
      </c>
      <c r="B53" s="1" t="s">
        <v>91</v>
      </c>
      <c r="C53" s="5"/>
      <c r="D53" s="5"/>
      <c r="E53" s="5"/>
      <c r="F53" s="5"/>
      <c r="G53" s="5"/>
      <c r="H53" s="5"/>
      <c r="I53" s="58" t="str">
        <f>IF([1]入力フォーム!H156="市街化調整区域","☑","□")</f>
        <v>□</v>
      </c>
      <c r="J53" s="146" t="s">
        <v>92</v>
      </c>
      <c r="K53" s="146"/>
      <c r="L53" s="146"/>
      <c r="M53" s="146"/>
      <c r="N53" s="146"/>
      <c r="O53" s="146"/>
      <c r="P53" s="182"/>
      <c r="Q53" s="166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8"/>
    </row>
    <row r="54" spans="1:52" ht="21.75" customHeight="1" thickBot="1">
      <c r="A54" s="187"/>
      <c r="B54" s="188"/>
      <c r="C54" s="158" t="str">
        <f>IF(ISBLANK([1]入力フォーム!H52), "", [1]入力フォーム!H52)</f>
        <v/>
      </c>
      <c r="D54" s="158"/>
      <c r="E54" s="158"/>
      <c r="F54" s="158"/>
      <c r="G54" s="158"/>
      <c r="H54" s="159"/>
      <c r="I54" s="59" t="str">
        <f>IF([1]入力フォーム!H156="都市計画区域外","☑","□")</f>
        <v>□</v>
      </c>
      <c r="J54" s="160" t="s">
        <v>93</v>
      </c>
      <c r="K54" s="160"/>
      <c r="L54" s="160"/>
      <c r="M54" s="160"/>
      <c r="N54" s="160"/>
      <c r="O54" s="160"/>
      <c r="P54" s="161"/>
      <c r="Q54" s="166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8"/>
    </row>
    <row r="55" spans="1:52" ht="21.75" customHeight="1" thickBot="1">
      <c r="A55" s="120" t="s">
        <v>94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62"/>
      <c r="Q55" s="179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1"/>
    </row>
    <row r="56" spans="1:52" ht="18" customHeight="1">
      <c r="A56" s="163" t="str">
        <f>IF(ISBLANK([1]入力フォーム!H159), "", [1]入力フォーム!H159)</f>
        <v/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5"/>
      <c r="Q56" s="169" t="s">
        <v>95</v>
      </c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1" t="s">
        <v>96</v>
      </c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T56" s="173"/>
    </row>
    <row r="57" spans="1:52" ht="18" customHeight="1">
      <c r="A57" s="166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8"/>
      <c r="Q57" s="174" t="str">
        <f>IF(ISBLANK([1]入力フォーム!H161), "", [1]入力フォーム!H161)</f>
        <v/>
      </c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60" t="s">
        <v>97</v>
      </c>
      <c r="AD57" s="61" t="str">
        <f>IF([1]入力フォーム!H165="有","☑","□")</f>
        <v>□</v>
      </c>
      <c r="AE57" s="176" t="s">
        <v>98</v>
      </c>
      <c r="AF57" s="176"/>
      <c r="AG57" s="176"/>
      <c r="AH57" s="62" t="str">
        <f>IF([1]入力フォーム!H166="有","☑","□")</f>
        <v>□</v>
      </c>
      <c r="AI57" s="142" t="s">
        <v>99</v>
      </c>
      <c r="AJ57" s="142"/>
      <c r="AK57" s="62" t="str">
        <f>IF([1]入力フォーム!H167="有","☑","□")</f>
        <v>□</v>
      </c>
      <c r="AL57" s="142" t="s">
        <v>100</v>
      </c>
      <c r="AM57" s="142"/>
      <c r="AN57" s="62" t="str">
        <f>IF([1]入力フォーム!H168="有","☑","□")</f>
        <v>□</v>
      </c>
      <c r="AO57" s="142" t="s">
        <v>101</v>
      </c>
      <c r="AP57" s="142"/>
      <c r="AQ57" s="143" t="str">
        <f>IF(ISBLANK([1]入力フォーム!H169), "",  "〔" &amp; [1]入力フォーム!H169 &amp; "〕")</f>
        <v/>
      </c>
      <c r="AR57" s="143"/>
      <c r="AS57" s="143"/>
      <c r="AT57" s="144"/>
    </row>
    <row r="58" spans="1:52" ht="18" customHeight="1">
      <c r="A58" s="166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8"/>
      <c r="Q58" s="145" t="s">
        <v>102</v>
      </c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63"/>
      <c r="AD58" s="147" t="s">
        <v>103</v>
      </c>
      <c r="AE58" s="148"/>
      <c r="AF58" s="148"/>
      <c r="AG58" s="148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50"/>
    </row>
    <row r="59" spans="1:52" ht="18" customHeight="1" thickBot="1">
      <c r="A59" s="151" t="s">
        <v>104</v>
      </c>
      <c r="B59" s="152"/>
      <c r="C59" s="152"/>
      <c r="D59" s="152"/>
      <c r="E59" s="152"/>
      <c r="F59" s="152"/>
      <c r="G59" s="64" t="str">
        <f>IF([1]入力フォーム!H160="有","☑","☐")</f>
        <v>☐</v>
      </c>
      <c r="H59" s="65" t="s">
        <v>105</v>
      </c>
      <c r="I59" s="66"/>
      <c r="J59" s="67" t="str">
        <f>IF([1]入力フォーム!H160="無","☑","☐")</f>
        <v>☐</v>
      </c>
      <c r="K59" s="68" t="s">
        <v>106</v>
      </c>
      <c r="L59" s="66"/>
      <c r="M59" s="66"/>
      <c r="N59" s="66"/>
      <c r="O59" s="66"/>
      <c r="P59" s="69"/>
      <c r="Q59" s="153" t="str">
        <f>IF(ISBLANK([1]入力フォーム!H162), "", [1]入力フォーム!H162)</f>
        <v/>
      </c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70" t="s">
        <v>97</v>
      </c>
      <c r="AD59" s="155" t="str">
        <f>IF(ISBLANK([1]入力フォーム!H170), "", [1]入力フォーム!H170)</f>
        <v/>
      </c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7"/>
    </row>
    <row r="60" spans="1:52" ht="18" customHeight="1">
      <c r="A60" s="49" t="s">
        <v>107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71"/>
      <c r="Z60" s="71"/>
      <c r="AA60" s="71"/>
      <c r="AB60" s="71"/>
      <c r="AC60" s="7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</row>
    <row r="61" spans="1:52" ht="5.0999999999999996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37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52" ht="18" customHeight="1" thickBot="1">
      <c r="A62" s="9" t="s">
        <v>108</v>
      </c>
      <c r="B62" s="7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7"/>
      <c r="Q62" s="5"/>
      <c r="R62" s="5"/>
      <c r="S62" s="5"/>
      <c r="T62" s="5"/>
      <c r="U62" s="5"/>
      <c r="V62" s="5"/>
      <c r="W62" s="5"/>
      <c r="X62" s="5"/>
      <c r="Y62" s="9"/>
      <c r="Z62" s="74" t="s">
        <v>109</v>
      </c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Z62" s="75"/>
    </row>
    <row r="63" spans="1:52" ht="18" customHeight="1">
      <c r="A63" s="120" t="s">
        <v>110</v>
      </c>
      <c r="B63" s="121"/>
      <c r="C63" s="122"/>
      <c r="D63" s="123" t="s">
        <v>111</v>
      </c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2"/>
      <c r="Q63" s="124" t="s">
        <v>112</v>
      </c>
      <c r="R63" s="125"/>
      <c r="S63" s="125"/>
      <c r="T63" s="125"/>
      <c r="U63" s="125"/>
      <c r="V63" s="125"/>
      <c r="W63" s="125"/>
      <c r="X63" s="126"/>
      <c r="Y63" s="9"/>
      <c r="Z63" s="127" t="str">
        <f>IF(ISBLANK([1]行政用!H30), "", [1]行政用!H30)</f>
        <v/>
      </c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</row>
    <row r="64" spans="1:52" ht="20.25" customHeight="1">
      <c r="A64" s="76" t="str">
        <f>IF([1]入力フォーム!H174="有","☑","□")</f>
        <v>□</v>
      </c>
      <c r="B64" s="77" t="s">
        <v>113</v>
      </c>
      <c r="C64" s="78"/>
      <c r="D64" s="128" t="str">
        <f>IF(ISBLANK([1]入力フォーム!H175), "", [1]入力フォーム!H175)</f>
        <v/>
      </c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9"/>
      <c r="Q64" s="79" t="str">
        <f>IF([1]入力フォーム!H176="有","☑","□")</f>
        <v>□</v>
      </c>
      <c r="R64" s="134" t="s">
        <v>114</v>
      </c>
      <c r="S64" s="134"/>
      <c r="T64" s="134"/>
      <c r="U64" s="80" t="str">
        <f>IF([1]入力フォーム!H176="無","☑","□")</f>
        <v>□</v>
      </c>
      <c r="V64" s="134" t="s">
        <v>115</v>
      </c>
      <c r="W64" s="134"/>
      <c r="X64" s="135"/>
      <c r="Y64" s="9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</row>
    <row r="65" spans="1:50" ht="20.25" customHeight="1">
      <c r="A65" s="136" t="str">
        <f>IF([1]入力フォーム!H174="無","☑","□")</f>
        <v>□</v>
      </c>
      <c r="B65" s="138" t="s">
        <v>116</v>
      </c>
      <c r="C65" s="81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1"/>
      <c r="Q65" s="140" t="s">
        <v>117</v>
      </c>
      <c r="R65" s="141"/>
      <c r="S65" s="141"/>
      <c r="T65" s="141"/>
      <c r="U65" s="104"/>
      <c r="V65" s="104"/>
      <c r="W65" s="104"/>
      <c r="X65" s="82"/>
      <c r="Y65" s="9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</row>
    <row r="66" spans="1:50" ht="20.25" customHeight="1" thickBot="1">
      <c r="A66" s="137"/>
      <c r="B66" s="139"/>
      <c r="C66" s="83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3"/>
      <c r="Q66" s="84" t="s">
        <v>118</v>
      </c>
      <c r="R66" s="105" t="str">
        <f>IF(ISBLANK([1]入力フォーム!H177), "", [1]入力フォーム!H177)</f>
        <v/>
      </c>
      <c r="S66" s="105"/>
      <c r="T66" s="105"/>
      <c r="U66" s="105"/>
      <c r="V66" s="105"/>
      <c r="W66" s="105"/>
      <c r="X66" s="42" t="s">
        <v>119</v>
      </c>
      <c r="Y66" s="9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</row>
    <row r="67" spans="1:50" ht="18" customHeight="1">
      <c r="A67" s="106" t="s">
        <v>120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8"/>
      <c r="Q67" s="109" t="s">
        <v>121</v>
      </c>
      <c r="R67" s="110"/>
      <c r="S67" s="110"/>
      <c r="T67" s="110"/>
      <c r="U67" s="110"/>
      <c r="V67" s="110"/>
      <c r="W67" s="110"/>
      <c r="X67" s="111"/>
      <c r="Y67" s="9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</row>
    <row r="68" spans="1:50" ht="18" customHeight="1">
      <c r="A68" s="85" t="str">
        <f>IF([1]入力フォーム!H179="有","☑","□")</f>
        <v>□</v>
      </c>
      <c r="B68" s="112" t="s">
        <v>122</v>
      </c>
      <c r="C68" s="112"/>
      <c r="D68" s="112"/>
      <c r="E68" s="86" t="str">
        <f>IF([1]入力フォーム!H180="有","☑","□")</f>
        <v>□</v>
      </c>
      <c r="F68" s="112" t="s">
        <v>14</v>
      </c>
      <c r="G68" s="112"/>
      <c r="H68" s="112"/>
      <c r="I68" s="86" t="str">
        <f>IF([1]入力フォーム!H181="有","☑","□")</f>
        <v>□</v>
      </c>
      <c r="J68" s="112" t="s">
        <v>15</v>
      </c>
      <c r="K68" s="112"/>
      <c r="L68" s="112"/>
      <c r="M68" s="112"/>
      <c r="N68" s="7"/>
      <c r="O68" s="7"/>
      <c r="P68" s="87"/>
      <c r="Q68" s="113" t="str">
        <f>IF(ISBLANK([1]入力フォーム!H184), "", [1]入力フォーム!H184)</f>
        <v/>
      </c>
      <c r="R68" s="114"/>
      <c r="S68" s="114"/>
      <c r="T68" s="114"/>
      <c r="U68" s="114"/>
      <c r="V68" s="114"/>
      <c r="W68" s="114"/>
      <c r="X68" s="117" t="s">
        <v>123</v>
      </c>
      <c r="Y68" s="9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</row>
    <row r="69" spans="1:50" ht="18" customHeight="1" thickBot="1">
      <c r="A69" s="88" t="str">
        <f>IF([1]入力フォーム!H178="無","☑","□")</f>
        <v>□</v>
      </c>
      <c r="B69" s="119" t="s">
        <v>124</v>
      </c>
      <c r="C69" s="119"/>
      <c r="D69" s="119"/>
      <c r="E69" s="119"/>
      <c r="F69" s="89" t="str">
        <f>IF([1]入力フォーム!H182="有","☑","□")</f>
        <v>□</v>
      </c>
      <c r="G69" s="91" t="s">
        <v>101</v>
      </c>
      <c r="H69" s="91"/>
      <c r="I69" s="92" t="str">
        <f>IF(ISBLANK([1]入力フォーム!H183), "",  "(" &amp; [1]入力フォーム!H183 &amp; ")")</f>
        <v/>
      </c>
      <c r="J69" s="92"/>
      <c r="K69" s="92"/>
      <c r="L69" s="92"/>
      <c r="M69" s="92"/>
      <c r="N69" s="92"/>
      <c r="O69" s="92"/>
      <c r="P69" s="93"/>
      <c r="Q69" s="115"/>
      <c r="R69" s="116"/>
      <c r="S69" s="116"/>
      <c r="T69" s="116"/>
      <c r="U69" s="116"/>
      <c r="V69" s="116"/>
      <c r="W69" s="116"/>
      <c r="X69" s="118"/>
      <c r="Y69" s="9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</row>
    <row r="70" spans="1:50" ht="3.9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9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</row>
    <row r="71" spans="1:50" ht="3" hidden="1" customHeight="1">
      <c r="A71" s="5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9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</row>
    <row r="72" spans="1:50" ht="19.5" customHeight="1" thickBot="1">
      <c r="A72" s="94" t="s">
        <v>125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0"/>
      <c r="Y72" s="9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</row>
    <row r="73" spans="1:50" ht="22.5" customHeight="1">
      <c r="A73" s="95" t="str">
        <f>IF(ISBLANK([1]入力フォーム!H188), "", [1]入力フォーム!H188)</f>
        <v/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7"/>
      <c r="Y73" s="9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</row>
    <row r="74" spans="1:50" ht="22.5" customHeight="1">
      <c r="A74" s="98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100"/>
      <c r="Y74" s="9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</row>
    <row r="75" spans="1:50" ht="22.5" customHeight="1">
      <c r="A75" s="98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100"/>
      <c r="Y75" s="9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X75" s="9"/>
    </row>
    <row r="76" spans="1:50" ht="22.5" customHeight="1">
      <c r="A76" s="98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100"/>
      <c r="Y76" s="9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</row>
    <row r="77" spans="1:50" ht="22.5" customHeight="1">
      <c r="A77" s="98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100"/>
      <c r="Y77" s="9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</row>
    <row r="78" spans="1:50" ht="19.5" customHeight="1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100"/>
      <c r="Y78" s="9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</row>
    <row r="79" spans="1:50" ht="19.5" customHeight="1" thickBot="1">
      <c r="A79" s="101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3"/>
      <c r="Y79" s="9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</row>
    <row r="80" spans="1:50" ht="13.5" hidden="1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 spans="1:46" ht="13.5" hidden="1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1:46" ht="13.5" hidden="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3" spans="1:46" ht="17.45" hidden="1" customHeight="1"/>
    <row r="84" spans="1:46" ht="17.45" hidden="1" customHeight="1"/>
    <row r="85" spans="1:46" ht="17.45" hidden="1" customHeight="1"/>
    <row r="86" spans="1:46" ht="17.45" hidden="1" customHeight="1"/>
    <row r="87" spans="1:46" ht="17.45" hidden="1" customHeight="1"/>
    <row r="88" spans="1:46" ht="17.45" hidden="1" customHeight="1">
      <c r="Z88" s="9"/>
      <c r="AA88" s="9"/>
      <c r="AB88" s="9"/>
      <c r="AC88" s="9"/>
      <c r="AD88" s="9"/>
      <c r="AE88" s="9"/>
      <c r="AF88" s="9"/>
      <c r="AG88" s="9"/>
    </row>
    <row r="89" spans="1:46" ht="17.45" hidden="1" customHeight="1"/>
    <row r="90" spans="1:46" ht="17.45" hidden="1" customHeight="1"/>
    <row r="91" spans="1:46" ht="17.45" hidden="1" customHeight="1"/>
    <row r="92" spans="1:46" ht="17.45" hidden="1" customHeight="1"/>
    <row r="93" spans="1:46" ht="17.45" hidden="1" customHeight="1"/>
    <row r="94" spans="1:46" ht="17.45" hidden="1" customHeight="1"/>
    <row r="95" spans="1:46" ht="17.45" hidden="1" customHeight="1"/>
    <row r="96" spans="1:46" ht="17.45" hidden="1" customHeight="1"/>
    <row r="97" ht="17.45" hidden="1" customHeight="1"/>
    <row r="98" ht="17.45" hidden="1" customHeight="1"/>
    <row r="99" ht="17.45" hidden="1" customHeight="1"/>
    <row r="100" ht="17.45" hidden="1" customHeight="1"/>
    <row r="101" ht="17.45" hidden="1" customHeight="1"/>
    <row r="102" ht="17.45" hidden="1" customHeight="1"/>
    <row r="103" ht="17.45" hidden="1" customHeight="1"/>
    <row r="104" ht="17.45" hidden="1" customHeight="1"/>
    <row r="105" ht="17.45" hidden="1" customHeight="1"/>
    <row r="106" ht="17.45" hidden="1" customHeight="1"/>
    <row r="107" ht="17.45" hidden="1" customHeight="1"/>
    <row r="108" ht="17.45" hidden="1" customHeight="1"/>
    <row r="109" ht="17.45" hidden="1" customHeight="1"/>
    <row r="110" ht="17.45" hidden="1" customHeight="1"/>
    <row r="111" ht="17.45" hidden="1" customHeight="1"/>
    <row r="112" ht="17.45" hidden="1" customHeight="1"/>
    <row r="113" ht="17.45" hidden="1" customHeight="1"/>
    <row r="114" ht="17.45" hidden="1" customHeight="1"/>
    <row r="115" ht="17.45" hidden="1" customHeight="1"/>
    <row r="116" ht="17.45" hidden="1" customHeight="1"/>
    <row r="117" ht="17.45" hidden="1" customHeight="1"/>
    <row r="118" ht="17.45" hidden="1" customHeight="1"/>
    <row r="119" ht="17.45" hidden="1" customHeight="1"/>
    <row r="120" ht="17.45" hidden="1" customHeight="1"/>
    <row r="121" ht="17.45" hidden="1" customHeight="1"/>
    <row r="122" ht="17.45" hidden="1" customHeight="1"/>
    <row r="123" ht="17.45" hidden="1" customHeight="1"/>
    <row r="124" ht="17.45" hidden="1" customHeight="1"/>
    <row r="125" ht="17.45" hidden="1" customHeight="1"/>
    <row r="126" ht="17.45" hidden="1" customHeight="1"/>
    <row r="127" ht="17.45" hidden="1" customHeight="1"/>
    <row r="128" ht="17.45" hidden="1" customHeight="1"/>
    <row r="129" ht="17.45" hidden="1" customHeight="1"/>
    <row r="130" ht="17.45" hidden="1" customHeight="1"/>
    <row r="131" ht="17.45" hidden="1" customHeight="1"/>
    <row r="132" ht="17.45" hidden="1" customHeight="1"/>
    <row r="133" ht="17.45" hidden="1" customHeight="1"/>
    <row r="134" ht="17.45" hidden="1" customHeight="1"/>
    <row r="135" ht="17.45" hidden="1" customHeight="1"/>
    <row r="136" ht="17.45" hidden="1" customHeight="1"/>
    <row r="137" ht="17.45" hidden="1" customHeight="1"/>
    <row r="138" ht="17.45" hidden="1" customHeight="1"/>
  </sheetData>
  <sheetProtection algorithmName="SHA-512" hashValue="R41aytP3ba9XAz1mTxnUqun/zScCA19StZTSdFN6WWs4TqbpFrk5wtIml9CLBnAjqxrd2PfowNNCv7fxym7bsQ==" saltValue="0uUtkvoJHyxOPAxxgnNq5Q==" spinCount="100000" sheet="1" objects="1" scenarios="1"/>
  <mergeCells count="189"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U9:U10"/>
    <mergeCell ref="V9:X10"/>
    <mergeCell ref="A13:R13"/>
    <mergeCell ref="S13:Y15"/>
    <mergeCell ref="Z13:AT13"/>
    <mergeCell ref="A14:G14"/>
    <mergeCell ref="H14:R14"/>
    <mergeCell ref="Z14:AF14"/>
    <mergeCell ref="AG14:AT14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21:D21"/>
    <mergeCell ref="E21:R21"/>
    <mergeCell ref="Z21:AT21"/>
    <mergeCell ref="A22:R22"/>
    <mergeCell ref="Z22:AT22"/>
    <mergeCell ref="A23:R24"/>
    <mergeCell ref="Z23:AT23"/>
    <mergeCell ref="Z24:AT24"/>
    <mergeCell ref="S16:S17"/>
    <mergeCell ref="T16:W17"/>
    <mergeCell ref="X16:Y17"/>
    <mergeCell ref="B17:E17"/>
    <mergeCell ref="AA17:AD17"/>
    <mergeCell ref="A18:R20"/>
    <mergeCell ref="S18:Y18"/>
    <mergeCell ref="Z18:AT20"/>
    <mergeCell ref="Z27:AT27"/>
    <mergeCell ref="A29:T30"/>
    <mergeCell ref="U29:X30"/>
    <mergeCell ref="Y29:AB30"/>
    <mergeCell ref="AC29:AG30"/>
    <mergeCell ref="AH29:AJ30"/>
    <mergeCell ref="AK29:AO30"/>
    <mergeCell ref="AP29:AT30"/>
    <mergeCell ref="A25:D25"/>
    <mergeCell ref="E25:R25"/>
    <mergeCell ref="Z25:AT25"/>
    <mergeCell ref="A26:D26"/>
    <mergeCell ref="E26:R26"/>
    <mergeCell ref="T26:X26"/>
    <mergeCell ref="Z26:AT26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31:B32"/>
    <mergeCell ref="C31:T31"/>
    <mergeCell ref="U31:X31"/>
    <mergeCell ref="Y31:AB32"/>
    <mergeCell ref="AC31:AG32"/>
    <mergeCell ref="AH31:AJ32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H39:AJ40"/>
    <mergeCell ref="C40:T40"/>
    <mergeCell ref="U40:X40"/>
    <mergeCell ref="C41:D42"/>
    <mergeCell ref="E41:F42"/>
    <mergeCell ref="G41:G42"/>
    <mergeCell ref="H41:H42"/>
    <mergeCell ref="I41:T42"/>
    <mergeCell ref="U41:X42"/>
    <mergeCell ref="AK37:AO38"/>
    <mergeCell ref="Y41:AB41"/>
    <mergeCell ref="AC41:AJ42"/>
    <mergeCell ref="AK41:AO41"/>
    <mergeCell ref="AP41:AT41"/>
    <mergeCell ref="Y42:AB42"/>
    <mergeCell ref="AK42:AO42"/>
    <mergeCell ref="AP42:AT42"/>
    <mergeCell ref="AK39:AO40"/>
    <mergeCell ref="AP39:AT40"/>
    <mergeCell ref="A49:H49"/>
    <mergeCell ref="I49:P49"/>
    <mergeCell ref="Q49:AT49"/>
    <mergeCell ref="J50:P50"/>
    <mergeCell ref="Q50:AT55"/>
    <mergeCell ref="J51:P51"/>
    <mergeCell ref="I52:K52"/>
    <mergeCell ref="L52:P52"/>
    <mergeCell ref="J53:P53"/>
    <mergeCell ref="A54:B54"/>
    <mergeCell ref="AO57:AP57"/>
    <mergeCell ref="AQ57:AT57"/>
    <mergeCell ref="Q58:AB58"/>
    <mergeCell ref="AD58:AG58"/>
    <mergeCell ref="AH58:AT58"/>
    <mergeCell ref="A59:F59"/>
    <mergeCell ref="Q59:AB59"/>
    <mergeCell ref="AD59:AT59"/>
    <mergeCell ref="C54:H54"/>
    <mergeCell ref="J54:P54"/>
    <mergeCell ref="A55:P55"/>
    <mergeCell ref="A56:P58"/>
    <mergeCell ref="Q56:AC56"/>
    <mergeCell ref="AD56:AT56"/>
    <mergeCell ref="Q57:AB57"/>
    <mergeCell ref="AE57:AG57"/>
    <mergeCell ref="AI57:AJ57"/>
    <mergeCell ref="AL57:AM57"/>
    <mergeCell ref="A63:C63"/>
    <mergeCell ref="D63:P63"/>
    <mergeCell ref="Q63:X63"/>
    <mergeCell ref="Z63:AT79"/>
    <mergeCell ref="D64:P66"/>
    <mergeCell ref="R64:T64"/>
    <mergeCell ref="V64:X64"/>
    <mergeCell ref="A65:A66"/>
    <mergeCell ref="B65:B66"/>
    <mergeCell ref="Q65:T65"/>
    <mergeCell ref="G69:H69"/>
    <mergeCell ref="I69:P69"/>
    <mergeCell ref="A72:W72"/>
    <mergeCell ref="A73:X79"/>
    <mergeCell ref="U65:W65"/>
    <mergeCell ref="R66:W66"/>
    <mergeCell ref="A67:P67"/>
    <mergeCell ref="Q67:X67"/>
    <mergeCell ref="B68:D68"/>
    <mergeCell ref="F68:H68"/>
    <mergeCell ref="J68:M68"/>
    <mergeCell ref="Q68:W69"/>
    <mergeCell ref="X68:X69"/>
    <mergeCell ref="B69:E69"/>
  </mergeCells>
  <phoneticPr fontId="3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>&amp;L&amp;"ＭＳ Ｐ明朝,標準"&amp;16様式（法第23条関係）
&amp;R&amp;16（様式１ー１）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土地売買等届出書</vt:lpstr>
      <vt:lpstr>土地売買等届出書!Print_Area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16143</dc:creator>
  <cp:lastModifiedBy>16143</cp:lastModifiedBy>
  <cp:lastPrinted>2025-08-06T02:46:43Z</cp:lastPrinted>
  <dcterms:created xsi:type="dcterms:W3CDTF">2025-07-16T04:19:57Z</dcterms:created>
  <dcterms:modified xsi:type="dcterms:W3CDTF">2025-08-06T02:46:52Z</dcterms:modified>
</cp:coreProperties>
</file>