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D:\各課専用\自治振興課\06税財政担当（財政）\06 決算統計\15 財政比較分析表／歳出比較分析表→資料集へ\令和１年度決算\04 ②10月公表分（追加分）\05 最終版【ＨＰアップ】\"/>
    </mc:Choice>
  </mc:AlternateContent>
  <xr:revisionPtr revIDLastSave="0" documentId="13_ncr:1_{B0BA3911-08CC-4111-90CD-0627FF14051F}" xr6:coauthVersionLast="36" xr6:coauthVersionMax="44" xr10:uidLastSave="{00000000-0000-0000-0000-000000000000}"/>
  <bookViews>
    <workbookView xWindow="0" yWindow="0" windowWidth="28800" windowHeight="12135" tabRatio="845" firstSheet="10" activeTab="13"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G35" i="10" l="1"/>
  <c r="BG34"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BE40" i="10"/>
  <c r="AM40" i="10"/>
  <c r="U40" i="10"/>
  <c r="C40" i="10"/>
  <c r="BE39" i="10"/>
  <c r="AM39" i="10"/>
  <c r="U39" i="10"/>
  <c r="C39" i="10"/>
  <c r="BE38" i="10"/>
  <c r="AM38" i="10"/>
  <c r="U38" i="10"/>
  <c r="C38" i="10"/>
  <c r="BE37" i="10"/>
  <c r="AM37" i="10"/>
  <c r="C37" i="10"/>
  <c r="BE36" i="10"/>
  <c r="C34" i="10"/>
  <c r="C35" i="10" l="1"/>
  <c r="C36" i="10" s="1"/>
  <c r="U34" i="10"/>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AM36" i="10" s="1"/>
  <c r="BE34" i="10" l="1"/>
  <c r="BE35" i="10" s="1"/>
  <c r="BW34" i="10" l="1"/>
  <c r="BW35" i="10" s="1"/>
  <c r="BW36" i="10" s="1"/>
  <c r="BW37" i="10" s="1"/>
  <c r="BW38" i="10" s="1"/>
  <c r="BW39" i="10" s="1"/>
  <c r="BW40" i="10" s="1"/>
  <c r="CO34" i="10" l="1"/>
  <c r="CO35" i="10" s="1"/>
  <c r="CO36" i="10" s="1"/>
  <c r="CO37" i="10" s="1"/>
  <c r="CO38" i="10" s="1"/>
  <c r="CO39" i="10" s="1"/>
  <c r="CO40" i="10" s="1"/>
</calcChain>
</file>

<file path=xl/sharedStrings.xml><?xml version="1.0" encoding="utf-8"?>
<sst xmlns="http://schemas.openxmlformats.org/spreadsheetml/2006/main" count="1246" uniqueCount="620">
  <si>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</si>
  <si>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</si>
  <si>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</si>
  <si>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</si>
  <si>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</si>
  <si>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</si>
  <si>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</si>
  <si>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</si>
  <si>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</si>
  <si>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</si>
  <si>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</si>
  <si>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</si>
  <si>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</si>
  <si>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</si>
  <si>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</si>
  <si>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</si>
  <si>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</si>
  <si>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</si>
  <si>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</si>
  <si>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</si>
  <si>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</si>
  <si>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</si>
  <si>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</si>
  <si>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</si>
  <si>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</si>
  <si>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</si>
  <si>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</si>
  <si>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</si>
  <si>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</si>
  <si>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</si>
  <si>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</si>
  <si>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</si>
  <si>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</si>
  <si>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</si>
  <si>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</si>
  <si>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</si>
  <si>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</si>
  <si>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</si>
  <si>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</si>
  <si>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</si>
  <si>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</si>
  <si>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</si>
  <si>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</si>
  <si>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</si>
  <si>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</si>
  <si>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</si>
  <si>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</si>
  <si>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</si>
  <si>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</si>
  <si>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</si>
  <si>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</si>
  <si>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</si>
  <si>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</si>
  <si>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</si>
  <si>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</si>
  <si>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</si>
  <si>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</si>
  <si>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</si>
  <si>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</si>
  <si>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</si>
  <si>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</si>
  <si>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</si>
  <si>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</si>
  <si>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</si>
  <si>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</si>
  <si>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</si>
  <si>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</si>
  <si>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</si>
  <si>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</si>
  <si>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</si>
  <si>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</si>
  <si>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</si>
  <si>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</si>
  <si>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</si>
  <si>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</si>
  <si>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</si>
  <si>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</si>
  <si>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</si>
  <si>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</si>
  <si>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</si>
  <si>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</si>
  <si>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</si>
  <si>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</si>
  <si>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京都府</t>
    <phoneticPr fontId="5"/>
  </si>
  <si>
    <t>市町村類型</t>
    <phoneticPr fontId="5"/>
  </si>
  <si>
    <t>Ⅰ－１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</si>
  <si>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</si>
  <si>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</si>
  <si>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</si>
  <si>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</si>
  <si>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</si>
  <si>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</si>
  <si>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</si>
  <si>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</si>
  <si>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</si>
  <si>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</si>
  <si>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</si>
  <si>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</si>
  <si>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綾部市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</si>
  <si>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</si>
  <si>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</si>
  <si>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</si>
  <si>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</si>
  <si>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</si>
  <si>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</si>
  <si>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</si>
  <si>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</si>
  <si>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</si>
  <si>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</si>
  <si>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</si>
  <si>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</si>
  <si>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</si>
  <si>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</si>
  <si>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</si>
  <si>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</si>
  <si>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</si>
  <si>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</si>
  <si>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</si>
  <si>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</si>
  <si>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</si>
  <si>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</si>
  <si>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</si>
  <si>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</si>
  <si>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</si>
  <si>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</si>
  <si>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-5.6</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</si>
  <si>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</si>
  <si>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</si>
  <si>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</si>
  <si>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</si>
  <si>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</si>
  <si>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</si>
  <si>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</si>
  <si>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</si>
  <si>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</si>
  <si>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</si>
  <si>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</si>
  <si>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</si>
  <si>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</si>
  <si>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</si>
  <si>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</si>
  <si>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</si>
  <si>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</si>
  <si>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</si>
  <si>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</si>
  <si>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</si>
  <si>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</si>
  <si>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</si>
  <si>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</si>
  <si>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</si>
  <si>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</si>
  <si>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</si>
  <si>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</si>
  <si>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</si>
  <si>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5"/>
  </si>
  <si>
    <t>うち日本人(％)</t>
    <phoneticPr fontId="5"/>
  </si>
  <si>
    <t>-1.7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</si>
  <si>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</si>
  <si>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</si>
  <si>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</si>
  <si>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</si>
  <si>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</si>
  <si>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</si>
  <si>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</si>
  <si>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</si>
  <si>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</si>
  <si>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</si>
  <si>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</si>
  <si>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</si>
  <si>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</si>
  <si>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</si>
  <si>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</si>
  <si>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</si>
  <si>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</si>
  <si>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</si>
  <si>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</si>
  <si>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</si>
  <si>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</si>
  <si>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</si>
  <si>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</si>
  <si>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</si>
  <si>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</si>
  <si>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</si>
  <si>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</si>
  <si>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</si>
  <si>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</si>
  <si>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</si>
  <si>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</si>
  <si>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</si>
  <si>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</si>
  <si>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</si>
  <si>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</si>
  <si>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</si>
  <si>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</si>
  <si>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</si>
  <si>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</si>
  <si>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</si>
  <si>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</si>
  <si>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</si>
  <si>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</si>
  <si>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</si>
  <si>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</si>
  <si>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</si>
  <si>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</si>
  <si>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</si>
  <si>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</si>
  <si>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</si>
  <si>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</si>
  <si>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</si>
  <si>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</si>
  <si>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</si>
  <si>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</si>
  <si>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</si>
  <si>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</si>
  <si>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</si>
  <si>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</si>
  <si>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京都府綾部市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</si>
  <si>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</si>
  <si>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</si>
  <si>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</si>
  <si>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</si>
  <si>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</si>
  <si>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</si>
  <si>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</si>
  <si>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</si>
  <si>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</si>
  <si>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</si>
  <si>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</si>
  <si>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</si>
  <si>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</si>
  <si>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</si>
  <si>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</si>
  <si>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</si>
  <si>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</si>
  <si>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</si>
  <si>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</si>
  <si>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</si>
  <si>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</si>
  <si>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</si>
  <si>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</si>
  <si>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</si>
  <si>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</si>
  <si>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</si>
  <si>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</si>
  <si>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</si>
  <si>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</si>
  <si>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</si>
  <si>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</si>
  <si>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</si>
  <si>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</si>
  <si>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</si>
  <si>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</si>
  <si>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</si>
  <si>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</si>
  <si>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</si>
  <si>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</si>
  <si>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</si>
  <si>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</si>
  <si>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</si>
  <si>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</si>
  <si>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</si>
  <si>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</si>
  <si>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</si>
  <si>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</si>
  <si>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</si>
  <si>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</si>
  <si>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</si>
  <si>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</si>
  <si>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</si>
  <si>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</si>
  <si>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</si>
  <si>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</si>
  <si>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</si>
  <si>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</si>
  <si>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</si>
  <si>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</si>
  <si>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</si>
  <si>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</si>
  <si>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</si>
  <si>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</si>
  <si>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</si>
  <si>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</si>
  <si>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</si>
  <si>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</si>
  <si>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</si>
  <si>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</si>
  <si>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</si>
  <si>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</si>
  <si>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</si>
  <si>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</si>
  <si>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</si>
  <si>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</si>
  <si>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</si>
  <si>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</si>
  <si>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</si>
  <si>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</si>
  <si>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</si>
  <si>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</si>
  <si>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</si>
  <si>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</si>
  <si>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</si>
  <si>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</si>
  <si>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</si>
  <si>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</si>
  <si>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</si>
  <si>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</si>
  <si>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</si>
  <si>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</si>
  <si>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</si>
  <si>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</si>
  <si>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</si>
  <si>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</si>
  <si>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</si>
  <si>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</si>
  <si>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</si>
  <si>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</si>
  <si>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</si>
  <si>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</si>
  <si>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</si>
  <si>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</si>
  <si>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</si>
  <si>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</si>
  <si>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</si>
  <si>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</si>
  <si>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</si>
  <si>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</si>
  <si>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</si>
  <si>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</si>
  <si>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</si>
  <si>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</si>
  <si>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</si>
  <si>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</si>
  <si>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</si>
  <si>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</si>
  <si>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</si>
  <si>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</si>
  <si>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</si>
  <si>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</si>
  <si>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</si>
  <si>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</si>
  <si>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</si>
  <si>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簡易水道</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</si>
  <si>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</si>
  <si>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</si>
  <si>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</si>
  <si>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</si>
  <si>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</si>
  <si>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</si>
  <si>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</si>
  <si>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</si>
  <si>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</si>
  <si>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</si>
  <si>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</si>
  <si>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</si>
  <si>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</si>
  <si>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</si>
  <si>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</si>
  <si>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</si>
  <si>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</si>
  <si>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</si>
  <si>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</si>
  <si>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</si>
  <si>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</si>
  <si>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</si>
  <si>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</si>
  <si>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</si>
  <si>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</si>
  <si>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</si>
  <si>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</si>
  <si>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令和元年度</t>
  </si>
  <si>
    <t>京都府綾部市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</si>
  <si>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</si>
  <si>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</si>
  <si>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</si>
  <si>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</si>
  <si>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</si>
  <si>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</si>
  <si>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</si>
  <si>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</si>
  <si>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</si>
  <si>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</si>
  <si>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</si>
  <si>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</si>
  <si>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</si>
  <si>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</si>
  <si>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</si>
  <si>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</si>
  <si>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</si>
  <si>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</si>
  <si>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</si>
  <si>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</si>
  <si>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市立診療所等特別会計</t>
    <phoneticPr fontId="5"/>
  </si>
  <si>
    <t>農林業者労働災害共済特別会計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</si>
  <si>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</si>
  <si>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</si>
  <si>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</si>
  <si>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</si>
  <si>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</si>
  <si>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</si>
  <si>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</si>
  <si>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</si>
  <si>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</si>
  <si>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</si>
  <si>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</si>
  <si>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</si>
  <si>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</si>
  <si>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</si>
  <si>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</si>
  <si>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</si>
  <si>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駐車場特別会計</t>
    <phoneticPr fontId="5"/>
  </si>
  <si>
    <t>-</t>
    <phoneticPr fontId="5"/>
  </si>
  <si>
    <t>上水道事業会計</t>
    <phoneticPr fontId="5"/>
  </si>
  <si>
    <t>法適用企業</t>
    <phoneticPr fontId="5"/>
  </si>
  <si>
    <t>下水道事業会計</t>
    <phoneticPr fontId="5"/>
  </si>
  <si>
    <t>法適用企業</t>
    <phoneticPr fontId="5"/>
  </si>
  <si>
    <t>病院事業会計</t>
    <phoneticPr fontId="5"/>
  </si>
  <si>
    <t>簡易水道特別会計</t>
    <phoneticPr fontId="5"/>
  </si>
  <si>
    <t>法非適用企業</t>
    <phoneticPr fontId="5"/>
  </si>
  <si>
    <t>住宅・工業団地事業特別会計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</si>
  <si>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</si>
  <si>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</si>
  <si>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</si>
  <si>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</si>
  <si>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</si>
  <si>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</si>
  <si>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</si>
  <si>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</si>
  <si>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</si>
  <si>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</si>
  <si>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</si>
  <si>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</si>
  <si>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</si>
  <si>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</si>
  <si>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</si>
  <si>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</si>
  <si>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</si>
  <si>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</si>
  <si>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</si>
  <si>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</si>
  <si>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</si>
  <si>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</si>
  <si>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</si>
  <si>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</si>
  <si>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</si>
  <si>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</si>
  <si>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</si>
  <si>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</si>
  <si>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</si>
  <si>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</si>
  <si>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</si>
  <si>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</si>
  <si>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</si>
  <si>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</si>
  <si>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</si>
  <si>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</si>
  <si>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</si>
  <si>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</si>
  <si>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</si>
  <si>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</si>
  <si>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</si>
  <si>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</si>
  <si>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</si>
  <si>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</si>
  <si>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</si>
  <si>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</si>
  <si>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</si>
  <si>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</si>
  <si>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</si>
  <si>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</si>
  <si>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</si>
  <si>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</si>
  <si>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</si>
  <si>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</si>
  <si>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</si>
  <si>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</si>
  <si>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</si>
  <si>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</si>
  <si>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</si>
  <si>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</si>
  <si>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簡易水道特別会計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</si>
  <si>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</si>
  <si>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</si>
  <si>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</si>
  <si>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</si>
  <si>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</si>
  <si>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</si>
  <si>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</si>
  <si>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</si>
  <si>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</si>
  <si>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</si>
  <si>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</si>
  <si>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</si>
  <si>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</si>
  <si>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</si>
  <si>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</si>
  <si>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</si>
  <si>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</si>
  <si>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</si>
  <si>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</si>
  <si>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</si>
  <si>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</si>
  <si>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</si>
  <si>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</si>
  <si>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</si>
  <si>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</si>
  <si>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</si>
  <si>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</si>
  <si>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</si>
  <si>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</si>
  <si>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</si>
  <si>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</si>
  <si>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</si>
  <si>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</si>
  <si>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</si>
  <si>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</si>
  <si>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</si>
  <si>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</si>
  <si>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</si>
  <si>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</si>
  <si>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</si>
  <si>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</si>
  <si>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</si>
  <si>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</si>
  <si>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</si>
  <si>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</si>
  <si>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</si>
  <si>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</si>
  <si>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</si>
  <si>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</si>
  <si>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</si>
  <si>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</si>
  <si>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</si>
  <si>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</si>
  <si>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</si>
  <si>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</si>
  <si>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</si>
  <si>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</si>
  <si>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</si>
  <si>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</si>
  <si>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</si>
  <si>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</si>
  <si>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</si>
  <si>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</si>
  <si>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</si>
  <si>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</si>
  <si>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</si>
  <si>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</si>
  <si>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</si>
  <si>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</si>
  <si>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</si>
  <si>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</si>
  <si>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</si>
  <si>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</si>
  <si>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</si>
  <si>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</si>
  <si>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</si>
  <si>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</si>
  <si>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</si>
  <si>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</si>
  <si>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</si>
  <si>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</si>
  <si>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</si>
  <si>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</si>
  <si>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</si>
  <si>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</si>
  <si>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</si>
  <si>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0.28</t>
  </si>
  <si>
    <t>▲ 2.37</t>
  </si>
  <si>
    <t>▲ 2.92</t>
  </si>
  <si>
    <t>病院事業会計</t>
  </si>
  <si>
    <t>上水道事業会計</t>
  </si>
  <si>
    <t>住宅・工業団地事業特別会計</t>
  </si>
  <si>
    <t>介護保険特別会計</t>
  </si>
  <si>
    <t>下水道事業会計</t>
  </si>
  <si>
    <t>一般会計</t>
  </si>
  <si>
    <t>簡易水道特別会計</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</si>
  <si>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</si>
  <si>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</si>
  <si>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</si>
  <si>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</si>
  <si>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</si>
  <si>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</si>
  <si>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</si>
  <si>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</si>
  <si>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</si>
  <si>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綾部市体育協会</t>
  </si>
  <si>
    <t>綾部市医療公社</t>
  </si>
  <si>
    <t>エフエムあやべ</t>
  </si>
  <si>
    <t>緑土</t>
  </si>
  <si>
    <t>水夢</t>
  </si>
  <si>
    <t>京都府中丹文化事業団</t>
  </si>
  <si>
    <t>農夢</t>
  </si>
  <si>
    <t>-</t>
    <phoneticPr fontId="2"/>
  </si>
  <si>
    <t>京都府市町村職員退職手当組合</t>
    <rPh sb="0" eb="3">
      <t>キョウトフ</t>
    </rPh>
    <rPh sb="3" eb="6">
      <t>シチョウソン</t>
    </rPh>
    <rPh sb="6" eb="8">
      <t>ショクイン</t>
    </rPh>
    <rPh sb="8" eb="10">
      <t>タイショク</t>
    </rPh>
    <rPh sb="10" eb="12">
      <t>テアテ</t>
    </rPh>
    <rPh sb="12" eb="14">
      <t>クミアイ</t>
    </rPh>
    <phoneticPr fontId="2"/>
  </si>
  <si>
    <t>京都府自治会館管理組合</t>
    <rPh sb="0" eb="3">
      <t>キョウトフ</t>
    </rPh>
    <rPh sb="3" eb="5">
      <t>ジチ</t>
    </rPh>
    <rPh sb="5" eb="7">
      <t>カイカン</t>
    </rPh>
    <rPh sb="7" eb="9">
      <t>カンリ</t>
    </rPh>
    <rPh sb="9" eb="11">
      <t>クミアイ</t>
    </rPh>
    <phoneticPr fontId="2"/>
  </si>
  <si>
    <t>京都地方税機構</t>
    <rPh sb="0" eb="2">
      <t>キョウト</t>
    </rPh>
    <rPh sb="2" eb="5">
      <t>チホウゼイ</t>
    </rPh>
    <rPh sb="5" eb="7">
      <t>キコウ</t>
    </rPh>
    <phoneticPr fontId="2"/>
  </si>
  <si>
    <t>京都府後期高齢者医療広域連合（一般会計）</t>
    <rPh sb="0" eb="3">
      <t>キョウトフ</t>
    </rPh>
    <rPh sb="3" eb="5">
      <t>コウキ</t>
    </rPh>
    <rPh sb="5" eb="8">
      <t>コウレイシャ</t>
    </rPh>
    <rPh sb="8" eb="10">
      <t>イリョウ</t>
    </rPh>
    <rPh sb="10" eb="12">
      <t>コウイキ</t>
    </rPh>
    <rPh sb="12" eb="14">
      <t>レンゴウ</t>
    </rPh>
    <rPh sb="15" eb="17">
      <t>イッパン</t>
    </rPh>
    <rPh sb="17" eb="19">
      <t>カイケイ</t>
    </rPh>
    <phoneticPr fontId="2"/>
  </si>
  <si>
    <t>京都府後期高齢者医療広域連合（特別会計）</t>
    <rPh sb="0" eb="3">
      <t>キョウトフ</t>
    </rPh>
    <rPh sb="3" eb="5">
      <t>コウキ</t>
    </rPh>
    <rPh sb="5" eb="8">
      <t>コウレイシャ</t>
    </rPh>
    <rPh sb="8" eb="10">
      <t>イリョウ</t>
    </rPh>
    <rPh sb="10" eb="12">
      <t>コウイキ</t>
    </rPh>
    <rPh sb="12" eb="14">
      <t>レンゴウ</t>
    </rPh>
    <rPh sb="15" eb="17">
      <t>トクベツ</t>
    </rPh>
    <rPh sb="17" eb="19">
      <t>カイケイ</t>
    </rPh>
    <phoneticPr fontId="2"/>
  </si>
  <si>
    <t>京都府住宅新築資金等貸付事業管理組合（一般会計）</t>
    <rPh sb="0" eb="3">
      <t>キョウトフ</t>
    </rPh>
    <rPh sb="3" eb="5">
      <t>ジュウタク</t>
    </rPh>
    <rPh sb="5" eb="7">
      <t>シンチク</t>
    </rPh>
    <rPh sb="7" eb="9">
      <t>シキン</t>
    </rPh>
    <rPh sb="9" eb="10">
      <t>トウ</t>
    </rPh>
    <rPh sb="10" eb="12">
      <t>カシツケ</t>
    </rPh>
    <rPh sb="12" eb="14">
      <t>ジギョウ</t>
    </rPh>
    <rPh sb="14" eb="16">
      <t>カンリ</t>
    </rPh>
    <rPh sb="16" eb="18">
      <t>クミアイ</t>
    </rPh>
    <rPh sb="19" eb="21">
      <t>イッパン</t>
    </rPh>
    <rPh sb="21" eb="23">
      <t>カイケイ</t>
    </rPh>
    <phoneticPr fontId="2"/>
  </si>
  <si>
    <t>京都府住宅新築資金等貸付事業管理組合（特別会計）</t>
    <rPh sb="0" eb="3">
      <t>キョウトフ</t>
    </rPh>
    <rPh sb="3" eb="5">
      <t>ジュウタク</t>
    </rPh>
    <rPh sb="5" eb="7">
      <t>シンチク</t>
    </rPh>
    <rPh sb="7" eb="9">
      <t>シキン</t>
    </rPh>
    <rPh sb="9" eb="10">
      <t>トウ</t>
    </rPh>
    <rPh sb="10" eb="12">
      <t>カシツケ</t>
    </rPh>
    <rPh sb="12" eb="14">
      <t>ジギョウ</t>
    </rPh>
    <rPh sb="14" eb="16">
      <t>カンリ</t>
    </rPh>
    <rPh sb="16" eb="18">
      <t>クミアイ</t>
    </rPh>
    <rPh sb="19" eb="21">
      <t>トクベツ</t>
    </rPh>
    <rPh sb="21" eb="23">
      <t>カイケイ</t>
    </rPh>
    <phoneticPr fontId="2"/>
  </si>
  <si>
    <t>綾部市スポーツ協会</t>
    <phoneticPr fontId="2"/>
  </si>
  <si>
    <t>-</t>
    <phoneticPr fontId="2"/>
  </si>
  <si>
    <t>-</t>
    <phoneticPr fontId="2"/>
  </si>
  <si>
    <t>地域振興基金</t>
    <rPh sb="0" eb="2">
      <t>チイキ</t>
    </rPh>
    <rPh sb="2" eb="4">
      <t>シンコウ</t>
    </rPh>
    <rPh sb="4" eb="6">
      <t>キキン</t>
    </rPh>
    <phoneticPr fontId="2"/>
  </si>
  <si>
    <t>社会福祉事業基金</t>
    <rPh sb="0" eb="2">
      <t>シャカイ</t>
    </rPh>
    <rPh sb="2" eb="4">
      <t>フクシ</t>
    </rPh>
    <rPh sb="4" eb="6">
      <t>ジギョウ</t>
    </rPh>
    <rPh sb="6" eb="8">
      <t>キキン</t>
    </rPh>
    <phoneticPr fontId="2"/>
  </si>
  <si>
    <t>電源立地地域対策基金</t>
    <rPh sb="0" eb="2">
      <t>デンゲン</t>
    </rPh>
    <rPh sb="2" eb="4">
      <t>リッチ</t>
    </rPh>
    <rPh sb="4" eb="6">
      <t>チイキ</t>
    </rPh>
    <rPh sb="6" eb="8">
      <t>タイサク</t>
    </rPh>
    <rPh sb="8" eb="10">
      <t>キキン</t>
    </rPh>
    <phoneticPr fontId="2"/>
  </si>
  <si>
    <t>教育振興基金</t>
    <rPh sb="0" eb="2">
      <t>キョウイク</t>
    </rPh>
    <rPh sb="2" eb="4">
      <t>シンコウ</t>
    </rPh>
    <rPh sb="4" eb="6">
      <t>キキン</t>
    </rPh>
    <phoneticPr fontId="2"/>
  </si>
  <si>
    <t>環境基金</t>
    <rPh sb="0" eb="2">
      <t>カンキョウ</t>
    </rPh>
    <rPh sb="2" eb="4">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</si>
  <si>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</si>
  <si>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</si>
  <si>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</si>
  <si>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令和元年度に公営企業会計に移行した下水道事業会計に係る公営企業債等繰入見込額の増加等の要因により、前年度から大きく増加し、類似団体内平均値を大きく上回る数値となった。今後は、事業費の見直し等による繰出金の抑制により、財政健全化の推進に努める必要がある。
　また、有形固定資産減価償却率においては、類似団体内平均値よりも高く、綾部市公共施設等総合管理計画に基づき、適切な維持管理と施設の老朽化への対策を実施していく必要がある。</t>
    <rPh sb="1" eb="3">
      <t>ショウライ</t>
    </rPh>
    <rPh sb="3" eb="5">
      <t>フタン</t>
    </rPh>
    <rPh sb="5" eb="7">
      <t>ヒリツ</t>
    </rPh>
    <rPh sb="9" eb="14">
      <t>レイワモトネンド</t>
    </rPh>
    <rPh sb="48" eb="50">
      <t>ゾウカ</t>
    </rPh>
    <rPh sb="50" eb="51">
      <t>トウ</t>
    </rPh>
    <rPh sb="52" eb="54">
      <t>ヨウイン</t>
    </rPh>
    <rPh sb="58" eb="61">
      <t>ゼンネンド</t>
    </rPh>
    <rPh sb="63" eb="64">
      <t>オオ</t>
    </rPh>
    <rPh sb="66" eb="68">
      <t>ゾウカ</t>
    </rPh>
    <rPh sb="70" eb="74">
      <t>ルイジダンタイ</t>
    </rPh>
    <rPh sb="74" eb="75">
      <t>ナイ</t>
    </rPh>
    <rPh sb="75" eb="78">
      <t>ヘイキンチ</t>
    </rPh>
    <rPh sb="79" eb="80">
      <t>オオ</t>
    </rPh>
    <rPh sb="82" eb="84">
      <t>ウワマワ</t>
    </rPh>
    <rPh sb="85" eb="87">
      <t>スウチ</t>
    </rPh>
    <rPh sb="92" eb="94">
      <t>コンゴ</t>
    </rPh>
    <rPh sb="103" eb="104">
      <t>トウ</t>
    </rPh>
    <rPh sb="171" eb="174">
      <t>アヤベシ</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</si>
  <si>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</si>
  <si>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</si>
  <si>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</si>
  <si>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</si>
  <si>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</si>
  <si>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</si>
  <si>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実質公債費比率は、地方債の新規発行の抑制や、過年度の償還終了により減少してきており、類似団体内平均値と同値となった。今後も元金償還額を上回らない地方債発行に努め、公債費の抑制に努める。
　また、将来負担比率は、令和元年度に公営企業会計に移行した下水道事業会計に係る公営企業債等繰入見込額の増加等により、類似団体内平均値を大きく上回る数値となった。今後は、事業費の見直し等による繰出金の抑制により、財政健全化の推進に努める必要がある。</t>
    <rPh sb="47" eb="48">
      <t>ナイ</t>
    </rPh>
    <rPh sb="50" eb="51">
      <t>アタイ</t>
    </rPh>
    <rPh sb="59" eb="61">
      <t>コンゴ</t>
    </rPh>
    <rPh sb="62" eb="64">
      <t>ガンキン</t>
    </rPh>
    <rPh sb="64" eb="66">
      <t>ショウカン</t>
    </rPh>
    <rPh sb="66" eb="67">
      <t>ガク</t>
    </rPh>
    <rPh sb="68" eb="70">
      <t>ウワマワ</t>
    </rPh>
    <rPh sb="73" eb="76">
      <t>チホウサイ</t>
    </rPh>
    <rPh sb="76" eb="78">
      <t>ハッコウ</t>
    </rPh>
    <rPh sb="79" eb="80">
      <t>ツト</t>
    </rPh>
    <rPh sb="82" eb="85">
      <t>コウサイヒ</t>
    </rPh>
    <rPh sb="86" eb="88">
      <t>ヨクセイ</t>
    </rPh>
    <rPh sb="89" eb="90">
      <t>ツト</t>
    </rPh>
    <rPh sb="156" eb="157">
      <t>ナイ</t>
    </rPh>
    <rPh sb="159" eb="160">
      <t>アタイ</t>
    </rPh>
    <rPh sb="174" eb="176">
      <t>コンゴ</t>
    </rPh>
    <rPh sb="185" eb="186">
      <t>トウ</t>
    </rPh>
    <phoneticPr fontId="2"/>
  </si>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</sst>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E4E1E050-DEF1-4A51-A676-A5A374041F8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externalLink" Target="externalLinks/externalLink1.xml" />
  <Relationship Id="rId3" Type="http://schemas.openxmlformats.org/officeDocument/2006/relationships/worksheet" Target="worksheets/sheet3.xml" />
  <Relationship Id="rId21" Type="http://schemas.openxmlformats.org/officeDocument/2006/relationships/sharedStrings" Target="sharedStrings.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worksheet" Target="worksheets/sheet17.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styles" Target="style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worksheet" Target="worksheets/sheet15.xml" />
  <Relationship Id="rId10" Type="http://schemas.openxmlformats.org/officeDocument/2006/relationships/worksheet" Target="worksheets/sheet10.xml" />
  <Relationship Id="rId19" Type="http://schemas.openxmlformats.org/officeDocument/2006/relationships/theme" Target="theme/theme1.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 Id="rId22" Type="http://schemas.openxmlformats.org/officeDocument/2006/relationships/calcChain" Target="calcChain.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7.xml.rels>&#65279;<?xml version="1.0" encoding="utf-8" standalone="yes"?>
<Relationships xmlns="http://schemas.openxmlformats.org/package/2006/relationships">
  <Relationship Id="rId1" Type="http://schemas.openxmlformats.org/officeDocument/2006/relationships/themeOverride" Target="../theme/themeOverride1.xml" />
</Relationships>
</file>

<file path=xl/charts/_rels/chart8.xml.rels>&#65279;<?xml version="1.0" encoding="utf-8" standalone="yes"?>
<Relationships xmlns="http://schemas.openxmlformats.org/package/2006/relationships">
  <Relationship Id="rId1" Type="http://schemas.openxmlformats.org/officeDocument/2006/relationships/themeOverride" Target="../theme/themeOverride2.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85459</c:v>
                </c:pt>
                <c:pt idx="1">
                  <c:v>83280</c:v>
                </c:pt>
                <c:pt idx="2">
                  <c:v>88968</c:v>
                </c:pt>
                <c:pt idx="3">
                  <c:v>85173</c:v>
                </c:pt>
                <c:pt idx="4">
                  <c:v>94081</c:v>
                </c:pt>
              </c:numCache>
            </c:numRef>
          </c:val>
          <c:smooth val="0"/>
          <c:extLst>
            <c:ext xmlns:c16="http://schemas.microsoft.com/office/drawing/2014/chart" uri="{C3380CC4-5D6E-409C-BE32-E72D297353CC}">
              <c16:uniqueId val="{00000000-CAD9-4294-97BC-F5C1266D1EB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50215</c:v>
                </c:pt>
                <c:pt idx="1">
                  <c:v>65188</c:v>
                </c:pt>
                <c:pt idx="2">
                  <c:v>73204</c:v>
                </c:pt>
                <c:pt idx="3">
                  <c:v>45531</c:v>
                </c:pt>
                <c:pt idx="4">
                  <c:v>35527</c:v>
                </c:pt>
              </c:numCache>
            </c:numRef>
          </c:val>
          <c:smooth val="0"/>
          <c:extLst>
            <c:ext xmlns:c16="http://schemas.microsoft.com/office/drawing/2014/chart" uri="{C3380CC4-5D6E-409C-BE32-E72D297353CC}">
              <c16:uniqueId val="{00000001-CAD9-4294-97BC-F5C1266D1EB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7.0000000000000007E-2</c:v>
                </c:pt>
                <c:pt idx="1">
                  <c:v>0.1</c:v>
                </c:pt>
                <c:pt idx="2">
                  <c:v>0.12</c:v>
                </c:pt>
                <c:pt idx="3">
                  <c:v>0.2</c:v>
                </c:pt>
                <c:pt idx="4">
                  <c:v>0.28000000000000003</c:v>
                </c:pt>
              </c:numCache>
            </c:numRef>
          </c:val>
          <c:extLst>
            <c:ext xmlns:c16="http://schemas.microsoft.com/office/drawing/2014/chart" uri="{C3380CC4-5D6E-409C-BE32-E72D297353CC}">
              <c16:uniqueId val="{00000000-C4FF-4821-A9A6-69A2DA891CF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22.25</c:v>
                </c:pt>
                <c:pt idx="1">
                  <c:v>20.059999999999999</c:v>
                </c:pt>
                <c:pt idx="2">
                  <c:v>17.05</c:v>
                </c:pt>
                <c:pt idx="3">
                  <c:v>17.2</c:v>
                </c:pt>
                <c:pt idx="4">
                  <c:v>17.66</c:v>
                </c:pt>
              </c:numCache>
            </c:numRef>
          </c:val>
          <c:extLst>
            <c:ext xmlns:c16="http://schemas.microsoft.com/office/drawing/2014/chart" uri="{C3380CC4-5D6E-409C-BE32-E72D297353CC}">
              <c16:uniqueId val="{00000001-C4FF-4821-A9A6-69A2DA891CF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-0.28000000000000003</c:v>
                </c:pt>
                <c:pt idx="1">
                  <c:v>-2.37</c:v>
                </c:pt>
                <c:pt idx="2">
                  <c:v>-2.92</c:v>
                </c:pt>
                <c:pt idx="3">
                  <c:v>0.19</c:v>
                </c:pt>
                <c:pt idx="4">
                  <c:v>0.69</c:v>
                </c:pt>
              </c:numCache>
            </c:numRef>
          </c:val>
          <c:smooth val="0"/>
          <c:extLst>
            <c:ext xmlns:c16="http://schemas.microsoft.com/office/drawing/2014/chart" uri="{C3380CC4-5D6E-409C-BE32-E72D297353CC}">
              <c16:uniqueId val="{00000002-C4FF-4821-A9A6-69A2DA891CF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#N/A</c:v>
                </c:pt>
                <c:pt idx="3">
                  <c:v>0.02</c:v>
                </c:pt>
                <c:pt idx="4">
                  <c:v>#N/A</c:v>
                </c:pt>
                <c:pt idx="5">
                  <c:v>0.11</c:v>
                </c:pt>
                <c:pt idx="6">
                  <c:v>#N/A</c:v>
                </c:pt>
                <c:pt idx="7">
                  <c:v>2.42</c:v>
                </c:pt>
                <c:pt idx="8">
                  <c:v>#N/A</c:v>
                </c:pt>
                <c:pt idx="9">
                  <c:v>0.02</c:v>
                </c:pt>
              </c:numCache>
            </c:numRef>
          </c:val>
          <c:extLst>
            <c:ext xmlns:c16="http://schemas.microsoft.com/office/drawing/2014/chart" uri="{C3380CC4-5D6E-409C-BE32-E72D297353CC}">
              <c16:uniqueId val="{00000000-3562-41D9-95CD-8DCE514E1B7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562-41D9-95CD-8DCE514E1B77}"/>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0.1</c:v>
                </c:pt>
                <c:pt idx="2">
                  <c:v>#N/A</c:v>
                </c:pt>
                <c:pt idx="3">
                  <c:v>0.11</c:v>
                </c:pt>
                <c:pt idx="4">
                  <c:v>#N/A</c:v>
                </c:pt>
                <c:pt idx="5">
                  <c:v>0.1</c:v>
                </c:pt>
                <c:pt idx="6">
                  <c:v>#N/A</c:v>
                </c:pt>
                <c:pt idx="7">
                  <c:v>0.11</c:v>
                </c:pt>
                <c:pt idx="8">
                  <c:v>#N/A</c:v>
                </c:pt>
                <c:pt idx="9">
                  <c:v>0.1</c:v>
                </c:pt>
              </c:numCache>
            </c:numRef>
          </c:val>
          <c:extLst>
            <c:ext xmlns:c16="http://schemas.microsoft.com/office/drawing/2014/chart" uri="{C3380CC4-5D6E-409C-BE32-E72D297353CC}">
              <c16:uniqueId val="{00000002-3562-41D9-95CD-8DCE514E1B77}"/>
            </c:ext>
          </c:extLst>
        </c:ser>
        <c:ser>
          <c:idx val="3"/>
          <c:order val="3"/>
          <c:tx>
            <c:strRef>
              <c:f>データシート!$A$30</c:f>
              <c:strCache>
                <c:ptCount val="1"/>
                <c:pt idx="0">
                  <c:v>簡易水道特別会計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0.22</c:v>
                </c:pt>
              </c:numCache>
            </c:numRef>
          </c:val>
          <c:extLst>
            <c:ext xmlns:c16="http://schemas.microsoft.com/office/drawing/2014/chart" uri="{C3380CC4-5D6E-409C-BE32-E72D297353CC}">
              <c16:uniqueId val="{00000003-3562-41D9-95CD-8DCE514E1B77}"/>
            </c:ext>
          </c:extLst>
        </c:ser>
        <c:ser>
          <c:idx val="4"/>
          <c:order val="4"/>
          <c:tx>
            <c:strRef>
              <c:f>データシート!$A$31</c:f>
              <c:strCache>
                <c:ptCount val="1"/>
                <c:pt idx="0">
                  <c:v>一般会計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0.06</c:v>
                </c:pt>
                <c:pt idx="2">
                  <c:v>#N/A</c:v>
                </c:pt>
                <c:pt idx="3">
                  <c:v>0.08</c:v>
                </c:pt>
                <c:pt idx="4">
                  <c:v>#N/A</c:v>
                </c:pt>
                <c:pt idx="5">
                  <c:v>0.1</c:v>
                </c:pt>
                <c:pt idx="6">
                  <c:v>#N/A</c:v>
                </c:pt>
                <c:pt idx="7">
                  <c:v>0.19</c:v>
                </c:pt>
                <c:pt idx="8">
                  <c:v>#N/A</c:v>
                </c:pt>
                <c:pt idx="9">
                  <c:v>0.25</c:v>
                </c:pt>
              </c:numCache>
            </c:numRef>
          </c:val>
          <c:extLst>
            <c:ext xmlns:c16="http://schemas.microsoft.com/office/drawing/2014/chart" uri="{C3380CC4-5D6E-409C-BE32-E72D297353CC}">
              <c16:uniqueId val="{00000004-3562-41D9-95CD-8DCE514E1B77}"/>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#N/A</c:v>
                </c:pt>
                <c:pt idx="9">
                  <c:v>0.36</c:v>
                </c:pt>
              </c:numCache>
            </c:numRef>
          </c:val>
          <c:extLst>
            <c:ext xmlns:c16="http://schemas.microsoft.com/office/drawing/2014/chart" uri="{C3380CC4-5D6E-409C-BE32-E72D297353CC}">
              <c16:uniqueId val="{00000005-3562-41D9-95CD-8DCE514E1B77}"/>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1.26</c:v>
                </c:pt>
                <c:pt idx="2">
                  <c:v>#N/A</c:v>
                </c:pt>
                <c:pt idx="3">
                  <c:v>2.31</c:v>
                </c:pt>
                <c:pt idx="4">
                  <c:v>#N/A</c:v>
                </c:pt>
                <c:pt idx="5">
                  <c:v>1.5</c:v>
                </c:pt>
                <c:pt idx="6">
                  <c:v>#N/A</c:v>
                </c:pt>
                <c:pt idx="7">
                  <c:v>1.28</c:v>
                </c:pt>
                <c:pt idx="8">
                  <c:v>#N/A</c:v>
                </c:pt>
                <c:pt idx="9">
                  <c:v>0.89</c:v>
                </c:pt>
              </c:numCache>
            </c:numRef>
          </c:val>
          <c:extLst>
            <c:ext xmlns:c16="http://schemas.microsoft.com/office/drawing/2014/chart" uri="{C3380CC4-5D6E-409C-BE32-E72D297353CC}">
              <c16:uniqueId val="{00000006-3562-41D9-95CD-8DCE514E1B77}"/>
            </c:ext>
          </c:extLst>
        </c:ser>
        <c:ser>
          <c:idx val="7"/>
          <c:order val="7"/>
          <c:tx>
            <c:strRef>
              <c:f>データシート!$A$34</c:f>
              <c:strCache>
                <c:ptCount val="1"/>
                <c:pt idx="0">
                  <c:v>住宅・工業団地事業特別会計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6.83</c:v>
                </c:pt>
                <c:pt idx="2">
                  <c:v>#N/A</c:v>
                </c:pt>
                <c:pt idx="3">
                  <c:v>7.05</c:v>
                </c:pt>
                <c:pt idx="4">
                  <c:v>#N/A</c:v>
                </c:pt>
                <c:pt idx="5">
                  <c:v>5.94</c:v>
                </c:pt>
                <c:pt idx="6">
                  <c:v>#N/A</c:v>
                </c:pt>
                <c:pt idx="7">
                  <c:v>7.48</c:v>
                </c:pt>
                <c:pt idx="8">
                  <c:v>#N/A</c:v>
                </c:pt>
                <c:pt idx="9">
                  <c:v>7.68</c:v>
                </c:pt>
              </c:numCache>
            </c:numRef>
          </c:val>
          <c:extLst>
            <c:ext xmlns:c16="http://schemas.microsoft.com/office/drawing/2014/chart" uri="{C3380CC4-5D6E-409C-BE32-E72D297353CC}">
              <c16:uniqueId val="{00000007-3562-41D9-95CD-8DCE514E1B77}"/>
            </c:ext>
          </c:extLst>
        </c:ser>
        <c:ser>
          <c:idx val="8"/>
          <c:order val="8"/>
          <c:tx>
            <c:strRef>
              <c:f>データシート!$A$35</c:f>
              <c:strCache>
                <c:ptCount val="1"/>
                <c:pt idx="0">
                  <c:v>上水道事業会計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10.6</c:v>
                </c:pt>
                <c:pt idx="2">
                  <c:v>#N/A</c:v>
                </c:pt>
                <c:pt idx="3">
                  <c:v>10.97</c:v>
                </c:pt>
                <c:pt idx="4">
                  <c:v>#N/A</c:v>
                </c:pt>
                <c:pt idx="5">
                  <c:v>9.2100000000000009</c:v>
                </c:pt>
                <c:pt idx="6">
                  <c:v>#N/A</c:v>
                </c:pt>
                <c:pt idx="7">
                  <c:v>9.5399999999999991</c:v>
                </c:pt>
                <c:pt idx="8">
                  <c:v>#N/A</c:v>
                </c:pt>
                <c:pt idx="9">
                  <c:v>11.15</c:v>
                </c:pt>
              </c:numCache>
            </c:numRef>
          </c:val>
          <c:extLst>
            <c:ext xmlns:c16="http://schemas.microsoft.com/office/drawing/2014/chart" uri="{C3380CC4-5D6E-409C-BE32-E72D297353CC}">
              <c16:uniqueId val="{00000008-3562-41D9-95CD-8DCE514E1B77}"/>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24.56</c:v>
                </c:pt>
                <c:pt idx="2">
                  <c:v>#N/A</c:v>
                </c:pt>
                <c:pt idx="3">
                  <c:v>16.440000000000001</c:v>
                </c:pt>
                <c:pt idx="4">
                  <c:v>#N/A</c:v>
                </c:pt>
                <c:pt idx="5">
                  <c:v>14.74</c:v>
                </c:pt>
                <c:pt idx="6">
                  <c:v>#N/A</c:v>
                </c:pt>
                <c:pt idx="7">
                  <c:v>15.04</c:v>
                </c:pt>
                <c:pt idx="8">
                  <c:v>#N/A</c:v>
                </c:pt>
                <c:pt idx="9">
                  <c:v>17.7</c:v>
                </c:pt>
              </c:numCache>
            </c:numRef>
          </c:val>
          <c:extLst>
            <c:ext xmlns:c16="http://schemas.microsoft.com/office/drawing/2014/chart" uri="{C3380CC4-5D6E-409C-BE32-E72D297353CC}">
              <c16:uniqueId val="{00000009-3562-41D9-95CD-8DCE514E1B7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1419</c:v>
                </c:pt>
                <c:pt idx="5">
                  <c:v>1379</c:v>
                </c:pt>
                <c:pt idx="8">
                  <c:v>1408</c:v>
                </c:pt>
                <c:pt idx="11">
                  <c:v>1403</c:v>
                </c:pt>
                <c:pt idx="14">
                  <c:v>1397</c:v>
                </c:pt>
              </c:numCache>
            </c:numRef>
          </c:val>
          <c:extLst>
            <c:ext xmlns:c16="http://schemas.microsoft.com/office/drawing/2014/chart" uri="{C3380CC4-5D6E-409C-BE32-E72D297353CC}">
              <c16:uniqueId val="{00000000-0C3D-45A3-B687-CAB6303EE42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C3D-45A3-B687-CAB6303EE42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0C3D-45A3-B687-CAB6303EE42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C3D-45A3-B687-CAB6303EE42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716</c:v>
                </c:pt>
                <c:pt idx="3">
                  <c:v>746</c:v>
                </c:pt>
                <c:pt idx="6">
                  <c:v>899</c:v>
                </c:pt>
                <c:pt idx="9">
                  <c:v>828</c:v>
                </c:pt>
                <c:pt idx="12">
                  <c:v>890</c:v>
                </c:pt>
              </c:numCache>
            </c:numRef>
          </c:val>
          <c:extLst>
            <c:ext xmlns:c16="http://schemas.microsoft.com/office/drawing/2014/chart" uri="{C3380CC4-5D6E-409C-BE32-E72D297353CC}">
              <c16:uniqueId val="{00000004-0C3D-45A3-B687-CAB6303EE42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10</c:v>
                </c:pt>
                <c:pt idx="3">
                  <c:v>10</c:v>
                </c:pt>
                <c:pt idx="6">
                  <c:v>0</c:v>
                </c:pt>
                <c:pt idx="9">
                  <c:v>0</c:v>
                </c:pt>
                <c:pt idx="12">
                  <c:v>0</c:v>
                </c:pt>
              </c:numCache>
            </c:numRef>
          </c:val>
          <c:extLst>
            <c:ext xmlns:c16="http://schemas.microsoft.com/office/drawing/2014/chart" uri="{C3380CC4-5D6E-409C-BE32-E72D297353CC}">
              <c16:uniqueId val="{00000005-0C3D-45A3-B687-CAB6303EE42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C3D-45A3-B687-CAB6303EE42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1555</c:v>
                </c:pt>
                <c:pt idx="3">
                  <c:v>1460</c:v>
                </c:pt>
                <c:pt idx="6">
                  <c:v>1390</c:v>
                </c:pt>
                <c:pt idx="9">
                  <c:v>1287</c:v>
                </c:pt>
                <c:pt idx="12">
                  <c:v>1272</c:v>
                </c:pt>
              </c:numCache>
            </c:numRef>
          </c:val>
          <c:extLst>
            <c:ext xmlns:c16="http://schemas.microsoft.com/office/drawing/2014/chart" uri="{C3380CC4-5D6E-409C-BE32-E72D297353CC}">
              <c16:uniqueId val="{00000007-0C3D-45A3-B687-CAB6303EE42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862</c:v>
                </c:pt>
                <c:pt idx="2">
                  <c:v>#N/A</c:v>
                </c:pt>
                <c:pt idx="3">
                  <c:v>#N/A</c:v>
                </c:pt>
                <c:pt idx="4">
                  <c:v>837</c:v>
                </c:pt>
                <c:pt idx="5">
                  <c:v>#N/A</c:v>
                </c:pt>
                <c:pt idx="6">
                  <c:v>#N/A</c:v>
                </c:pt>
                <c:pt idx="7">
                  <c:v>881</c:v>
                </c:pt>
                <c:pt idx="8">
                  <c:v>#N/A</c:v>
                </c:pt>
                <c:pt idx="9">
                  <c:v>#N/A</c:v>
                </c:pt>
                <c:pt idx="10">
                  <c:v>712</c:v>
                </c:pt>
                <c:pt idx="11">
                  <c:v>#N/A</c:v>
                </c:pt>
                <c:pt idx="12">
                  <c:v>#N/A</c:v>
                </c:pt>
                <c:pt idx="13">
                  <c:v>765</c:v>
                </c:pt>
                <c:pt idx="14">
                  <c:v>#N/A</c:v>
                </c:pt>
              </c:numCache>
            </c:numRef>
          </c:val>
          <c:smooth val="0"/>
          <c:extLst>
            <c:ext xmlns:c16="http://schemas.microsoft.com/office/drawing/2014/chart" uri="{C3380CC4-5D6E-409C-BE32-E72D297353CC}">
              <c16:uniqueId val="{00000008-0C3D-45A3-B687-CAB6303EE42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17360</c:v>
                </c:pt>
                <c:pt idx="5">
                  <c:v>17534</c:v>
                </c:pt>
                <c:pt idx="8">
                  <c:v>17562</c:v>
                </c:pt>
                <c:pt idx="11">
                  <c:v>17680</c:v>
                </c:pt>
                <c:pt idx="14">
                  <c:v>17705</c:v>
                </c:pt>
              </c:numCache>
            </c:numRef>
          </c:val>
          <c:extLst>
            <c:ext xmlns:c16="http://schemas.microsoft.com/office/drawing/2014/chart" uri="{C3380CC4-5D6E-409C-BE32-E72D297353CC}">
              <c16:uniqueId val="{00000000-8B25-4C52-AF99-061F6CA435A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752</c:v>
                </c:pt>
                <c:pt idx="5">
                  <c:v>752</c:v>
                </c:pt>
                <c:pt idx="8">
                  <c:v>966</c:v>
                </c:pt>
                <c:pt idx="11">
                  <c:v>935</c:v>
                </c:pt>
                <c:pt idx="14">
                  <c:v>1072</c:v>
                </c:pt>
              </c:numCache>
            </c:numRef>
          </c:val>
          <c:extLst>
            <c:ext xmlns:c16="http://schemas.microsoft.com/office/drawing/2014/chart" uri="{C3380CC4-5D6E-409C-BE32-E72D297353CC}">
              <c16:uniqueId val="{00000001-8B25-4C52-AF99-061F6CA435A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5008</c:v>
                </c:pt>
                <c:pt idx="5">
                  <c:v>4668</c:v>
                </c:pt>
                <c:pt idx="8">
                  <c:v>4332</c:v>
                </c:pt>
                <c:pt idx="11">
                  <c:v>4406</c:v>
                </c:pt>
                <c:pt idx="14">
                  <c:v>5074</c:v>
                </c:pt>
              </c:numCache>
            </c:numRef>
          </c:val>
          <c:extLst>
            <c:ext xmlns:c16="http://schemas.microsoft.com/office/drawing/2014/chart" uri="{C3380CC4-5D6E-409C-BE32-E72D297353CC}">
              <c16:uniqueId val="{00000002-8B25-4C52-AF99-061F6CA435A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B25-4C52-AF99-061F6CA435A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B25-4C52-AF99-061F6CA435A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12</c:v>
                </c:pt>
                <c:pt idx="3">
                  <c:v>11</c:v>
                </c:pt>
                <c:pt idx="6">
                  <c:v>9</c:v>
                </c:pt>
                <c:pt idx="9">
                  <c:v>8</c:v>
                </c:pt>
                <c:pt idx="12">
                  <c:v>6</c:v>
                </c:pt>
              </c:numCache>
            </c:numRef>
          </c:val>
          <c:extLst>
            <c:ext xmlns:c16="http://schemas.microsoft.com/office/drawing/2014/chart" uri="{C3380CC4-5D6E-409C-BE32-E72D297353CC}">
              <c16:uniqueId val="{00000005-8B25-4C52-AF99-061F6CA435A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2719</c:v>
                </c:pt>
                <c:pt idx="3">
                  <c:v>2768</c:v>
                </c:pt>
                <c:pt idx="6">
                  <c:v>2824</c:v>
                </c:pt>
                <c:pt idx="9">
                  <c:v>2686</c:v>
                </c:pt>
                <c:pt idx="12">
                  <c:v>2624</c:v>
                </c:pt>
              </c:numCache>
            </c:numRef>
          </c:val>
          <c:extLst>
            <c:ext xmlns:c16="http://schemas.microsoft.com/office/drawing/2014/chart" uri="{C3380CC4-5D6E-409C-BE32-E72D297353CC}">
              <c16:uniqueId val="{00000006-8B25-4C52-AF99-061F6CA435A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10</c:v>
                </c:pt>
                <c:pt idx="3">
                  <c:v>8</c:v>
                </c:pt>
                <c:pt idx="6">
                  <c:v>5</c:v>
                </c:pt>
                <c:pt idx="9">
                  <c:v>3</c:v>
                </c:pt>
                <c:pt idx="12">
                  <c:v>2</c:v>
                </c:pt>
              </c:numCache>
            </c:numRef>
          </c:val>
          <c:extLst>
            <c:ext xmlns:c16="http://schemas.microsoft.com/office/drawing/2014/chart" uri="{C3380CC4-5D6E-409C-BE32-E72D297353CC}">
              <c16:uniqueId val="{00000007-8B25-4C52-AF99-061F6CA435A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13476</c:v>
                </c:pt>
                <c:pt idx="3">
                  <c:v>13343</c:v>
                </c:pt>
                <c:pt idx="6">
                  <c:v>15504</c:v>
                </c:pt>
                <c:pt idx="9">
                  <c:v>14818</c:v>
                </c:pt>
                <c:pt idx="12">
                  <c:v>17495</c:v>
                </c:pt>
              </c:numCache>
            </c:numRef>
          </c:val>
          <c:extLst>
            <c:ext xmlns:c16="http://schemas.microsoft.com/office/drawing/2014/chart" uri="{C3380CC4-5D6E-409C-BE32-E72D297353CC}">
              <c16:uniqueId val="{00000008-8B25-4C52-AF99-061F6CA435A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8B25-4C52-AF99-061F6CA435A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13330</c:v>
                </c:pt>
                <c:pt idx="3">
                  <c:v>13365</c:v>
                </c:pt>
                <c:pt idx="6">
                  <c:v>13903</c:v>
                </c:pt>
                <c:pt idx="9">
                  <c:v>14491</c:v>
                </c:pt>
                <c:pt idx="12">
                  <c:v>14435</c:v>
                </c:pt>
              </c:numCache>
            </c:numRef>
          </c:val>
          <c:extLst>
            <c:ext xmlns:c16="http://schemas.microsoft.com/office/drawing/2014/chart" uri="{C3380CC4-5D6E-409C-BE32-E72D297353CC}">
              <c16:uniqueId val="{0000000A-8B25-4C52-AF99-061F6CA435A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6428</c:v>
                </c:pt>
                <c:pt idx="2">
                  <c:v>#N/A</c:v>
                </c:pt>
                <c:pt idx="3">
                  <c:v>#N/A</c:v>
                </c:pt>
                <c:pt idx="4">
                  <c:v>6540</c:v>
                </c:pt>
                <c:pt idx="5">
                  <c:v>#N/A</c:v>
                </c:pt>
                <c:pt idx="6">
                  <c:v>#N/A</c:v>
                </c:pt>
                <c:pt idx="7">
                  <c:v>9385</c:v>
                </c:pt>
                <c:pt idx="8">
                  <c:v>#N/A</c:v>
                </c:pt>
                <c:pt idx="9">
                  <c:v>#N/A</c:v>
                </c:pt>
                <c:pt idx="10">
                  <c:v>8985</c:v>
                </c:pt>
                <c:pt idx="11">
                  <c:v>#N/A</c:v>
                </c:pt>
                <c:pt idx="12">
                  <c:v>#N/A</c:v>
                </c:pt>
                <c:pt idx="13">
                  <c:v>10711</c:v>
                </c:pt>
                <c:pt idx="14">
                  <c:v>#N/A</c:v>
                </c:pt>
              </c:numCache>
            </c:numRef>
          </c:val>
          <c:smooth val="0"/>
          <c:extLst>
            <c:ext xmlns:c16="http://schemas.microsoft.com/office/drawing/2014/chart" uri="{C3380CC4-5D6E-409C-BE32-E72D297353CC}">
              <c16:uniqueId val="{0000000B-8B25-4C52-AF99-061F6CA435A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1635</c:v>
                </c:pt>
                <c:pt idx="1">
                  <c:v>1646</c:v>
                </c:pt>
                <c:pt idx="2">
                  <c:v>1694</c:v>
                </c:pt>
              </c:numCache>
            </c:numRef>
          </c:val>
          <c:extLst>
            <c:ext xmlns:c16="http://schemas.microsoft.com/office/drawing/2014/chart" uri="{C3380CC4-5D6E-409C-BE32-E72D297353CC}">
              <c16:uniqueId val="{00000000-B79B-492A-B74F-F43F36620D0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315</c:v>
                </c:pt>
                <c:pt idx="1">
                  <c:v>316</c:v>
                </c:pt>
                <c:pt idx="2">
                  <c:v>318</c:v>
                </c:pt>
              </c:numCache>
            </c:numRef>
          </c:val>
          <c:extLst>
            <c:ext xmlns:c16="http://schemas.microsoft.com/office/drawing/2014/chart" uri="{C3380CC4-5D6E-409C-BE32-E72D297353CC}">
              <c16:uniqueId val="{00000001-B79B-492A-B74F-F43F36620D0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1912</c:v>
                </c:pt>
                <c:pt idx="1">
                  <c:v>1952</c:v>
                </c:pt>
                <c:pt idx="2">
                  <c:v>2532</c:v>
                </c:pt>
              </c:numCache>
            </c:numRef>
          </c:val>
          <c:extLst>
            <c:ext xmlns:c16="http://schemas.microsoft.com/office/drawing/2014/chart" uri="{C3380CC4-5D6E-409C-BE32-E72D297353CC}">
              <c16:uniqueId val="{00000002-B79B-492A-B74F-F43F36620D0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{86150B7F-F510-49EF-95AD-AA25591E97F1}</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185D-4E40-AD1B-EF9860364AB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{F405B9CA-5EA5-488B-B815-117701506067}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85D-4E40-AD1B-EF9860364AB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{67D03D42-4353-4092-992B-BA9936DD12A7}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85D-4E40-AD1B-EF9860364AB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{21188FAD-0E7B-4DA1-BD57-43894E7D3954}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85D-4E40-AD1B-EF9860364AB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{B249D811-54B8-444F-8CDA-82F1F11ADD1B}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85D-4E40-AD1B-EF9860364AB4}"/>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{584FF047-4E2A-4FD4-8F28-F81145058131}</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185D-4E40-AD1B-EF9860364AB4}"/>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{34F84D90-8B7A-43F0-A24E-D14E410F2F56}</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185D-4E40-AD1B-EF9860364AB4}"/>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{7D19BB71-0B92-49E2-B746-B26155CB35E9}</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185D-4E40-AD1B-EF9860364AB4}"/>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{E494F6EC-66BA-4B89-A475-5998D0559E84}</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185D-4E40-AD1B-EF9860364AB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56.8</c:v>
                </c:pt>
                <c:pt idx="8">
                  <c:v>58.4</c:v>
                </c:pt>
                <c:pt idx="16">
                  <c:v>63.5</c:v>
                </c:pt>
                <c:pt idx="24">
                  <c:v>65.400000000000006</c:v>
                </c:pt>
                <c:pt idx="32">
                  <c:v>66.8</c:v>
                </c:pt>
              </c:numCache>
            </c:numRef>
          </c:xVal>
          <c:yVal>
            <c:numRef>
              <c:f>公会計指標分析・財政指標組合せ分析表!$BP$51:$DC$51</c:f>
              <c:numCache>
                <c:formatCode>#,##0.0;"▲ "#,##0.0</c:formatCode>
                <c:ptCount val="40"/>
                <c:pt idx="0">
                  <c:v>77.5</c:v>
                </c:pt>
                <c:pt idx="8">
                  <c:v>79.400000000000006</c:v>
                </c:pt>
                <c:pt idx="16">
                  <c:v>113.8</c:v>
                </c:pt>
                <c:pt idx="24">
                  <c:v>109.2</c:v>
                </c:pt>
                <c:pt idx="32">
                  <c:v>129.5</c:v>
                </c:pt>
              </c:numCache>
            </c:numRef>
          </c:yVal>
          <c:smooth val="0"/>
          <c:extLst>
            <c:ext xmlns:c16="http://schemas.microsoft.com/office/drawing/2014/chart" uri="{C3380CC4-5D6E-409C-BE32-E72D297353CC}">
              <c16:uniqueId val="{00000009-185D-4E40-AD1B-EF9860364AB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{AA22187F-01D3-42A8-B80F-60ADE77851E6}</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185D-4E40-AD1B-EF9860364AB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{2FEBF75D-4267-4FF8-AD3C-099CFEFC61CC}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85D-4E40-AD1B-EF9860364AB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{9EB55DD8-3667-4E84-94B6-89C1988E2017}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85D-4E40-AD1B-EF9860364AB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{3113AB15-B704-4C51-88A0-4275D427D385}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85D-4E40-AD1B-EF9860364AB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{9F99F5A2-77E7-4E26-8A58-60963B68D028}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85D-4E40-AD1B-EF9860364AB4}"/>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{CFF3BB3C-6ED3-465F-9953-84BEFABA3DD3}</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185D-4E40-AD1B-EF9860364AB4}"/>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{856E86F1-C325-470C-B450-2E49DBE2D2C1}</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185D-4E40-AD1B-EF9860364AB4}"/>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{433543F4-EB01-4A4C-8FD2-8B0C05679128}</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185D-4E40-AD1B-EF9860364AB4}"/>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{F226346C-81C9-4491-8F4D-706FF48C5F09}</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185D-4E40-AD1B-EF9860364AB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52.9</c:v>
                </c:pt>
                <c:pt idx="8">
                  <c:v>58.3</c:v>
                </c:pt>
                <c:pt idx="16">
                  <c:v>59.6</c:v>
                </c:pt>
                <c:pt idx="24">
                  <c:v>60.7</c:v>
                </c:pt>
                <c:pt idx="32">
                  <c:v>62</c:v>
                </c:pt>
              </c:numCache>
            </c:numRef>
          </c:xVal>
          <c:yVal>
            <c:numRef>
              <c:f>公会計指標分析・財政指標組合せ分析表!$BP$55:$DC$55</c:f>
              <c:numCache>
                <c:formatCode>#,##0.0;"▲ "#,##0.0</c:formatCode>
                <c:ptCount val="40"/>
                <c:pt idx="0">
                  <c:v>58.5</c:v>
                </c:pt>
                <c:pt idx="8">
                  <c:v>54.6</c:v>
                </c:pt>
                <c:pt idx="16">
                  <c:v>53.2</c:v>
                </c:pt>
                <c:pt idx="24">
                  <c:v>47.9</c:v>
                </c:pt>
                <c:pt idx="32">
                  <c:v>49</c:v>
                </c:pt>
              </c:numCache>
            </c:numRef>
          </c:yVal>
          <c:smooth val="0"/>
          <c:extLst>
            <c:ext xmlns:c16="http://schemas.microsoft.com/office/drawing/2014/chart" uri="{C3380CC4-5D6E-409C-BE32-E72D297353CC}">
              <c16:uniqueId val="{00000013-185D-4E40-AD1B-EF9860364AB4}"/>
            </c:ext>
          </c:extLst>
        </c:ser>
        <c:dLbls>
          <c:showLegendKey val="0"/>
          <c:showVal val="1"/>
          <c:showCatName val="0"/>
          <c:showSerName val="0"/>
          <c:showPercent val="0"/>
          <c:showBubbleSize val="0"/>
        </c:dLbls>
        <c:axId val="46179840"/>
        <c:axId val="46181760"/>
      </c:scatterChart>
      <c:valAx>
        <c:axId val="46179840"/>
        <c:scaling>
          <c:orientation val="minMax"/>
          <c:max val="68"/>
          <c:min val="5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44"/>
          <c:min val="3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{F62DB63E-9392-47F9-BEB5-4C34E6D3BF62}</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82AE-4DCA-A61F-10F450DA544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{629199EE-40C1-488D-9F3A-C24BBB8EE41A}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2AE-4DCA-A61F-10F450DA544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{06805956-05F5-404A-8C3B-21A0E8DCFC6F}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2AE-4DCA-A61F-10F450DA544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{78F47406-8A95-4B06-AC93-7A6B365B3367}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2AE-4DCA-A61F-10F450DA544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{D95253E8-3EFE-42E6-9D91-1F7F42BCD880}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2AE-4DCA-A61F-10F450DA5442}"/>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{51406906-C631-4930-8CD1-E5A07C354986}</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82AE-4DCA-A61F-10F450DA5442}"/>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{82FA3573-299D-449A-B1D0-3F1893CE1FBE}</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82AE-4DCA-A61F-10F450DA5442}"/>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{25BD335C-AA6F-4E37-9A4E-08A729762094}</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82AE-4DCA-A61F-10F450DA5442}"/>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{46080E23-05BB-4955-BEC4-33E0F614E0E6}</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82AE-4DCA-A61F-10F450DA544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12.1</c:v>
                </c:pt>
                <c:pt idx="8">
                  <c:v>10.9</c:v>
                </c:pt>
                <c:pt idx="16">
                  <c:v>10.4</c:v>
                </c:pt>
                <c:pt idx="24">
                  <c:v>9.8000000000000007</c:v>
                </c:pt>
                <c:pt idx="32">
                  <c:v>9.5</c:v>
                </c:pt>
              </c:numCache>
            </c:numRef>
          </c:xVal>
          <c:yVal>
            <c:numRef>
              <c:f>公会計指標分析・財政指標組合せ分析表!$BP$73:$DC$73</c:f>
              <c:numCache>
                <c:formatCode>#,##0.0;"▲ "#,##0.0</c:formatCode>
                <c:ptCount val="40"/>
                <c:pt idx="0">
                  <c:v>77.5</c:v>
                </c:pt>
                <c:pt idx="8">
                  <c:v>79.400000000000006</c:v>
                </c:pt>
                <c:pt idx="16">
                  <c:v>113.8</c:v>
                </c:pt>
                <c:pt idx="24">
                  <c:v>109.2</c:v>
                </c:pt>
                <c:pt idx="32">
                  <c:v>129.5</c:v>
                </c:pt>
              </c:numCache>
            </c:numRef>
          </c:yVal>
          <c:smooth val="0"/>
          <c:extLst>
            <c:ext xmlns:c16="http://schemas.microsoft.com/office/drawing/2014/chart" uri="{C3380CC4-5D6E-409C-BE32-E72D297353CC}">
              <c16:uniqueId val="{00000009-82AE-4DCA-A61F-10F450DA544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{187AE6F2-AD63-47F0-9EC4-9DB8B9302558}</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82AE-4DCA-A61F-10F450DA544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{F21F1434-8D39-4144-9153-F3B951614072}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2AE-4DCA-A61F-10F450DA544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{E7D74C01-8597-4D72-9382-FBEA7DF6EFF0}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2AE-4DCA-A61F-10F450DA544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{05CC3FCD-5D57-4324-BD87-34E06278F037}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2AE-4DCA-A61F-10F450DA544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{9CA0D8BF-9818-473F-89D3-4FF75E166390}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2AE-4DCA-A61F-10F450DA5442}"/>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{FBD3B612-C424-4C30-B29E-82B77B6C45B9}</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82AE-4DCA-A61F-10F450DA5442}"/>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{7FE1E636-E3CF-472C-AFE0-404E6E1BB881}</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82AE-4DCA-A61F-10F450DA5442}"/>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{DE5FACE8-7CEF-4C8C-8EFD-C7301968C400}</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82AE-4DCA-A61F-10F450DA5442}"/>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{6E5B6C7C-E40A-4BF3-8E1F-8C3C36732C92}</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82AE-4DCA-A61F-10F450DA544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10.7</c:v>
                </c:pt>
                <c:pt idx="8">
                  <c:v>10</c:v>
                </c:pt>
                <c:pt idx="16">
                  <c:v>9.8000000000000007</c:v>
                </c:pt>
                <c:pt idx="24">
                  <c:v>9.6</c:v>
                </c:pt>
                <c:pt idx="32">
                  <c:v>9.5</c:v>
                </c:pt>
              </c:numCache>
            </c:numRef>
          </c:xVal>
          <c:yVal>
            <c:numRef>
              <c:f>公会計指標分析・財政指標組合せ分析表!$BP$77:$DC$77</c:f>
              <c:numCache>
                <c:formatCode>#,##0.0;"▲ "#,##0.0</c:formatCode>
                <c:ptCount val="40"/>
                <c:pt idx="0">
                  <c:v>58.5</c:v>
                </c:pt>
                <c:pt idx="8">
                  <c:v>54.6</c:v>
                </c:pt>
                <c:pt idx="16">
                  <c:v>53.2</c:v>
                </c:pt>
                <c:pt idx="24">
                  <c:v>47.9</c:v>
                </c:pt>
                <c:pt idx="32">
                  <c:v>49</c:v>
                </c:pt>
              </c:numCache>
            </c:numRef>
          </c:yVal>
          <c:smooth val="0"/>
          <c:extLst>
            <c:ext xmlns:c16="http://schemas.microsoft.com/office/drawing/2014/chart" uri="{C3380CC4-5D6E-409C-BE32-E72D297353CC}">
              <c16:uniqueId val="{00000013-82AE-4DCA-A61F-10F450DA5442}"/>
            </c:ext>
          </c:extLst>
        </c:ser>
        <c:dLbls>
          <c:showLegendKey val="0"/>
          <c:showVal val="1"/>
          <c:showCatName val="0"/>
          <c:showSerName val="0"/>
          <c:showPercent val="0"/>
          <c:showBubbleSize val="0"/>
        </c:dLbls>
        <c:axId val="84219776"/>
        <c:axId val="84234240"/>
      </c:scatterChart>
      <c:valAx>
        <c:axId val="84219776"/>
        <c:scaling>
          <c:orientation val="minMax"/>
          <c:max val="12.4"/>
          <c:min val="9.300000000000000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44"/>
          <c:min val="3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1" Type="http://schemas.openxmlformats.org/officeDocument/2006/relationships/chart" Target="../charts/chart6.xml" />
</Relationships>
</file>

<file path=xl/drawings/_rels/drawing13.xml.rels>&#65279;<?xml version="1.0" encoding="utf-8" standalone="yes"?>
<Relationships xmlns="http://schemas.openxmlformats.org/package/2006/relationships">
  <Relationship Id="rId2" Type="http://schemas.openxmlformats.org/officeDocument/2006/relationships/chart" Target="../charts/chart8.xml" />
  <Relationship Id="rId1" Type="http://schemas.openxmlformats.org/officeDocument/2006/relationships/chart" Target="../charts/chart7.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京都府綾部市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過去に発行した地方債の元利償還が終了したこと等により元利償還金は減となったが、公営企業債の元利償還金に対する繰入金が増加したことにより、実質公債費比率の分子は前年度比</a:t>
          </a:r>
          <a:r>
            <a:rPr kumimoji="1" lang="en-US" altLang="ja-JP" sz="1400">
              <a:latin typeface="ＭＳ ゴシック" pitchFamily="49" charset="-128"/>
              <a:ea typeface="ＭＳ ゴシック" pitchFamily="49" charset="-128"/>
            </a:rPr>
            <a:t>7.4</a:t>
          </a:r>
          <a:r>
            <a:rPr kumimoji="1" lang="ja-JP" altLang="en-US" sz="1400">
              <a:latin typeface="ＭＳ ゴシック" pitchFamily="49" charset="-128"/>
              <a:ea typeface="ＭＳ ゴシック" pitchFamily="49" charset="-128"/>
            </a:rPr>
            <a:t>％の増となった。</a:t>
          </a:r>
        </a:p>
        <a:p>
          <a:r>
            <a:rPr kumimoji="1" lang="ja-JP" altLang="en-US" sz="1400">
              <a:latin typeface="ＭＳ ゴシック" pitchFamily="49" charset="-128"/>
              <a:ea typeface="ＭＳ ゴシック" pitchFamily="49" charset="-128"/>
            </a:rPr>
            <a:t>　今後も引き続き、実施すべき建設事業を厳選し、地方債発行額の抑制に努める。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京都府綾部市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将来負担比率の分子は、前年度比</a:t>
          </a:r>
          <a:r>
            <a:rPr kumimoji="1" lang="en-US" altLang="ja-JP" sz="1400">
              <a:latin typeface="ＭＳ ゴシック" pitchFamily="49" charset="-128"/>
              <a:ea typeface="ＭＳ ゴシック" pitchFamily="49" charset="-128"/>
            </a:rPr>
            <a:t>19.2</a:t>
          </a:r>
          <a:r>
            <a:rPr kumimoji="1" lang="ja-JP" altLang="en-US" sz="1400">
              <a:latin typeface="ＭＳ ゴシック" pitchFamily="49" charset="-128"/>
              <a:ea typeface="ＭＳ ゴシック" pitchFamily="49" charset="-128"/>
            </a:rPr>
            <a:t>％の増となった。</a:t>
          </a:r>
        </a:p>
        <a:p>
          <a:r>
            <a:rPr kumimoji="1" lang="ja-JP" altLang="en-US" sz="1400">
              <a:latin typeface="ＭＳ ゴシック" pitchFamily="49" charset="-128"/>
              <a:ea typeface="ＭＳ ゴシック" pitchFamily="49" charset="-128"/>
            </a:rPr>
            <a:t>　これは、</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財産売却益の基金積立等により充当可能基金は増となったが、令和元年度に法適用化を行った下水道事業会計が赤字決算となり公営企業債等繰入見込額が</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大幅に</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増加したこと</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が主な要因である。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今後、施設の老朽化に伴う建設事業に係る起債も見込まれるため、中長期的な見通しのもと計画的に事業を実施し、地方債発行の抑制に努めるとともに、下水道使用料の見直し等により経営改善を図っていく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京都府綾部市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基金全体としては、平成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年度末基金残高から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最も増額の大きかった基金は地域振興基金で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573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百万円の増、次に増額の大きかった基金は財政調整基金で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一方、減額の大きかった基金は教育振興基金で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百万円の減、次いで開発関連施設基金で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いずれの基金においても、条例に基づき積立て、保管、運用、取崩し等適切に執行し、その基金の設置目的に従い、十分な事業効果が得られるよう有効活用に努め、中長期の財政収支見通しに基づき、計画的な積立て、処分を図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　　　　　：地域の振興に要する経費に充てるため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・社会福祉事業基金　　　：社会福祉事業の推進を図るため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・電源立地地域対策基金　：公共用施設の整備及び運営、地域活性化事業等に要する経費の財源</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・教育振興基金　　　　　：教育の振興を目的とし、育英事業等に要する経費に充てるため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・環境基金　　　　　　　：環境保全の推進に要する経費に充てるため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　　　　　：消防団活動支援事業費に充当するため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百万円を取り崩したが、寄附金や財産売払収入等を財源に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574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を積み立てたため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573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・社会福祉事業基金　　　：寄附金等を財源に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百万円を積み立てたが、新・あやべっ子すこやかプラン改定事業費等に充当するため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万円を取り崩したため、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・電源立地地域対策基金　：ごみ収集事業費、クリーンセンター大規模改修事業費に充当するため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百万円を取り崩したが、電源立地地</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域対策補助金等を財源として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・教育振興基金　　　　　：寄附金等を財源に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百万円を積み立てたが、飛び立て！中学生海外派遣事業費、育英事業費等に充当するため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・環境基金　　　　　　　：ごみ袋の売上収入等を財源に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百万円を積み立てたが、クリーンセンター管理費、資源ごみ回収事業費補助</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金等に充当するため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いずれの基金においても、条例に基づき積立て、保管、運用、取崩し等を適切に執行し、その基金の設置目的に従い、十分な事業効果が得られるよう有効活用に努め、中長期の財政収支見通しに基づき、計画的な積立て、処分を図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年度からの繰越金と利子、収支差額あわせて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百万円を基金に積み立てたことによる増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経済事情の著しい変動等により財源が不足する事態や、いつ起きるか分からない災害等の突発的な歳出増に備えるため、一定の基金を保有する必要がある。過去の災害による実績や他団体等との比較を踏まえつつ、将来を見据えた持続可能な行財政運営を行っていくため、更なる行財政健全化に取り組み、基金の確保に努めることが重要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利子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百万円を基金に積み立てたことによる増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本市は、平成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を最後に当該基金を取り崩していない。今後、公共施設マネジメントの推進による公共施設の大規模改修等の進捗により、投資的経費に係る市債の償還額の増加も懸念されることから、地方債現在高の状況や公債費負担の今後の見通しを考慮しつつ、計画的な積立て等について検討する必要が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AEEB1C6F-8AEC-4F86-8511-738AD92E3E1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7994FC86-700C-455D-8E92-574E1EE5E29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33484C2-F349-4EA2-B19F-3B35C3E1329E}"/>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E7AA708D-4CE5-48AB-88E0-06F2D5421B48}"/>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AF483188-43EB-48CE-BEEB-8F67E2808CFC}"/>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5C427A44-A882-4F83-A7C2-0816615243C3}"/>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京都府綾部市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525AB831-69DA-4112-92A5-F75849497905}"/>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61AB581C-BEAC-4330-949E-FA8F7248F844}"/>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9E374482-0363-40E0-9C0B-95119F2F6AB2}"/>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8950FC3F-BBF8-4BA0-B286-394C5F442A26}"/>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619A9308-0D48-43AD-9F8B-332E611D84FF}"/>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3FE5D90E-6263-417D-ACD4-565187022685}"/>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33,212
32,741
347.10
17,296,936
17,257,469
26,644
9,592,032
14,435,019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90C2C821-7374-4084-A5DA-D3010C53E47B}"/>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814E3B43-8C44-4FA8-A9A6-A7EDF4467353}"/>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A1539F69-9E36-4DF7-9FB6-6000C6937314}"/>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129.5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E96E85FA-E32E-4FDA-9BE2-875F44ED8DC8}"/>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82A4FE89-9F5B-4750-8FA8-BB9421155018}"/>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42729B9-A0BD-48E5-9C7C-11C600FB6DE8}"/>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C7D5DA58-2604-4034-91AF-61556C42043A}"/>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8DAC5E8B-07DA-4F78-9834-A41C89F52BC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DE1F9A2A-0A4B-4830-9637-3BAD2B296EA4}"/>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60855BE3-5E05-4BB4-9F2A-0B9D9F4CA8AA}"/>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634F81B-BD18-4335-AC57-6A4ECE83DEEF}"/>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5462F3F6-9E38-4D62-A451-41C858E17DC7}"/>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A1D08B27-AE76-4921-AEBF-C6731BE13D09}"/>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B0F5C443-C263-4B01-A0C7-BEAB5958B485}"/>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BB7952B3-C840-4467-9A5F-1C925DE33AB1}"/>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678E609-9507-492E-9F40-10B1EF1F69A1}"/>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4FFC211B-3AE4-4336-8609-832B68FBEA4E}"/>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EC83C080-67FC-4784-A6C3-DB20C881244C}"/>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FFAA0F6A-6A9F-4557-A938-692C16C15D47}"/>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id="{F11AB0A1-2377-4BDF-B0BF-5F97644D48E0}"/>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207E0EE2-DEC9-4353-ABED-71DD5AE56BBE}"/>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47088B16-8487-46A9-B186-BAB0E9DB0D9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7AB8E605-4805-4089-A01B-0CDE2EEE50A9}"/>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A4833CC7-D22D-4014-8038-B42C15DDD50D}"/>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F2C6CDB3-2E9E-46C8-B06D-1C89D1C066DD}"/>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56F2B551-AF8E-41EF-8FD9-5C6D7DBCFA61}"/>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DEDC5C8F-D938-4953-B241-DC9220EA34AA}"/>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FC33154D-D7BF-40D2-884D-A3B3D9B0FCD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4EF2A008-525E-4D2C-A8FB-1D56226A69F1}"/>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B3A4A5A9-9D5B-4C52-B1C6-7FB2AE871C93}"/>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D7BFAF54-AD09-408C-9C5A-7EAB55ABFEE6}"/>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CEC62509-70FB-4703-990F-0DAAEDC61CD9}"/>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88DBA6BC-7714-429A-A69E-C46A96E9A0F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6F074DD9-9E6C-4401-A3EE-DD35ADAFBCD1}"/>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FAA42801-CAE5-4244-BD9B-9B49623481C5}"/>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mn-lt"/>
              <a:ea typeface="+mn-ea"/>
              <a:cs typeface="+mn-cs"/>
            </a:rPr>
            <a:t>  </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有形固定資産減価償却率は、類似団体・全国平均・京都府平均のいずれも上回る数値となっている。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当市では、平成</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年度に策定した</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綾部市</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公共施設等総合管理計画において、公共施設等の延床面積を</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％削減するという目標を掲げており、当該計画に基づき老朽化した施設の集約化・複合化や除却を推進していく。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8BAB993F-2FCD-4C0A-BC40-21DB3F00F73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FBF2055A-69F7-464F-AAC6-A7D5D7615891}"/>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007EFA4C-1BC5-4CC2-8B8A-9335F951EE08}"/>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a:extLst>
            <a:ext uri="{FF2B5EF4-FFF2-40B4-BE49-F238E27FC236}">
              <a16:creationId xmlns:a16="http://schemas.microsoft.com/office/drawing/2014/main" id="{E165DF26-0A48-4DB1-94E0-EC91CE57B4D3}"/>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53" name="テキスト ボックス 52">
          <a:extLst>
            <a:ext uri="{FF2B5EF4-FFF2-40B4-BE49-F238E27FC236}">
              <a16:creationId xmlns:a16="http://schemas.microsoft.com/office/drawing/2014/main" id="{CD3B4CA5-BAAA-4481-A1FB-1D9D1D32AEB4}"/>
            </a:ext>
          </a:extLst>
        </xdr:cNvPr>
        <xdr:cNvSpPr txBox="1"/>
      </xdr:nvSpPr>
      <xdr:spPr>
        <a:xfrm>
          <a:off x="795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a:extLst>
            <a:ext uri="{FF2B5EF4-FFF2-40B4-BE49-F238E27FC236}">
              <a16:creationId xmlns:a16="http://schemas.microsoft.com/office/drawing/2014/main" id="{7D49B817-0C22-447B-8F00-C77CD1203542}"/>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a:extLst>
            <a:ext uri="{FF2B5EF4-FFF2-40B4-BE49-F238E27FC236}">
              <a16:creationId xmlns:a16="http://schemas.microsoft.com/office/drawing/2014/main" id="{32A9101D-C615-4932-95FA-D2A8CE0851C8}"/>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a:extLst>
            <a:ext uri="{FF2B5EF4-FFF2-40B4-BE49-F238E27FC236}">
              <a16:creationId xmlns:a16="http://schemas.microsoft.com/office/drawing/2014/main" id="{1CDF8EEC-6262-4978-819B-7D611BCCF937}"/>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a:extLst>
            <a:ext uri="{FF2B5EF4-FFF2-40B4-BE49-F238E27FC236}">
              <a16:creationId xmlns:a16="http://schemas.microsoft.com/office/drawing/2014/main" id="{BE9E11B5-C173-4255-AF98-422CCCAEFB01}"/>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a:extLst>
            <a:ext uri="{FF2B5EF4-FFF2-40B4-BE49-F238E27FC236}">
              <a16:creationId xmlns:a16="http://schemas.microsoft.com/office/drawing/2014/main" id="{60A102EF-DE0C-4A29-A349-83AAFD3F65BC}"/>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a:extLst>
            <a:ext uri="{FF2B5EF4-FFF2-40B4-BE49-F238E27FC236}">
              <a16:creationId xmlns:a16="http://schemas.microsoft.com/office/drawing/2014/main" id="{718A7F65-F9BC-4059-A27A-3DE95013F5E4}"/>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a:extLst>
            <a:ext uri="{FF2B5EF4-FFF2-40B4-BE49-F238E27FC236}">
              <a16:creationId xmlns:a16="http://schemas.microsoft.com/office/drawing/2014/main" id="{2F9E5F86-F52C-44A7-8923-1F377F25870B}"/>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a:extLst>
            <a:ext uri="{FF2B5EF4-FFF2-40B4-BE49-F238E27FC236}">
              <a16:creationId xmlns:a16="http://schemas.microsoft.com/office/drawing/2014/main" id="{21830433-ED54-4C75-A2F9-6930E92EA90B}"/>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a:extLst>
            <a:ext uri="{FF2B5EF4-FFF2-40B4-BE49-F238E27FC236}">
              <a16:creationId xmlns:a16="http://schemas.microsoft.com/office/drawing/2014/main" id="{FB0081A0-27E3-430F-9E15-4A5071A8FE1A}"/>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136144</xdr:rowOff>
    </xdr:from>
    <xdr:to>
      <xdr:col>23</xdr:col>
      <xdr:colOff>85090</xdr:colOff>
      <xdr:row>33</xdr:row>
      <xdr:rowOff>39243</xdr:rowOff>
    </xdr:to>
    <xdr:cxnSp macro="">
      <xdr:nvCxnSpPr>
        <xdr:cNvPr id="63" name="直線コネクタ 62">
          <a:extLst>
            <a:ext uri="{FF2B5EF4-FFF2-40B4-BE49-F238E27FC236}">
              <a16:creationId xmlns:a16="http://schemas.microsoft.com/office/drawing/2014/main" id="{46BDA399-0C67-4603-98B5-B299D15F6CC0}"/>
            </a:ext>
          </a:extLst>
        </xdr:cNvPr>
        <xdr:cNvCxnSpPr/>
      </xdr:nvCxnSpPr>
      <xdr:spPr>
        <a:xfrm flipV="1">
          <a:off x="4760595" y="5365369"/>
          <a:ext cx="1270" cy="1103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43070</xdr:rowOff>
    </xdr:from>
    <xdr:ext cx="405111" cy="259045"/>
    <xdr:sp macro="" textlink="">
      <xdr:nvSpPr>
        <xdr:cNvPr id="64" name="有形固定資産減価償却率最小値テキスト">
          <a:extLst>
            <a:ext uri="{FF2B5EF4-FFF2-40B4-BE49-F238E27FC236}">
              <a16:creationId xmlns:a16="http://schemas.microsoft.com/office/drawing/2014/main" id="{7317B305-7280-4FAE-A527-252E05333947}"/>
            </a:ext>
          </a:extLst>
        </xdr:cNvPr>
        <xdr:cNvSpPr txBox="1"/>
      </xdr:nvSpPr>
      <xdr:spPr>
        <a:xfrm>
          <a:off x="4813300" y="6472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39243</xdr:rowOff>
    </xdr:from>
    <xdr:to>
      <xdr:col>23</xdr:col>
      <xdr:colOff>174625</xdr:colOff>
      <xdr:row>33</xdr:row>
      <xdr:rowOff>39243</xdr:rowOff>
    </xdr:to>
    <xdr:cxnSp macro="">
      <xdr:nvCxnSpPr>
        <xdr:cNvPr id="65" name="直線コネクタ 64">
          <a:extLst>
            <a:ext uri="{FF2B5EF4-FFF2-40B4-BE49-F238E27FC236}">
              <a16:creationId xmlns:a16="http://schemas.microsoft.com/office/drawing/2014/main" id="{DCF12A1B-68A3-4003-BB8D-ED7E85D0C582}"/>
            </a:ext>
          </a:extLst>
        </xdr:cNvPr>
        <xdr:cNvCxnSpPr/>
      </xdr:nvCxnSpPr>
      <xdr:spPr>
        <a:xfrm>
          <a:off x="4673600" y="646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82821</xdr:rowOff>
    </xdr:from>
    <xdr:ext cx="405111" cy="259045"/>
    <xdr:sp macro="" textlink="">
      <xdr:nvSpPr>
        <xdr:cNvPr id="66" name="有形固定資産減価償却率最大値テキスト">
          <a:extLst>
            <a:ext uri="{FF2B5EF4-FFF2-40B4-BE49-F238E27FC236}">
              <a16:creationId xmlns:a16="http://schemas.microsoft.com/office/drawing/2014/main" id="{4759ADFF-945E-43C7-AEB8-AC90DE6ADCB1}"/>
            </a:ext>
          </a:extLst>
        </xdr:cNvPr>
        <xdr:cNvSpPr txBox="1"/>
      </xdr:nvSpPr>
      <xdr:spPr>
        <a:xfrm>
          <a:off x="4813300" y="514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136144</xdr:rowOff>
    </xdr:from>
    <xdr:to>
      <xdr:col>23</xdr:col>
      <xdr:colOff>174625</xdr:colOff>
      <xdr:row>26</xdr:row>
      <xdr:rowOff>136144</xdr:rowOff>
    </xdr:to>
    <xdr:cxnSp macro="">
      <xdr:nvCxnSpPr>
        <xdr:cNvPr id="67" name="直線コネクタ 66">
          <a:extLst>
            <a:ext uri="{FF2B5EF4-FFF2-40B4-BE49-F238E27FC236}">
              <a16:creationId xmlns:a16="http://schemas.microsoft.com/office/drawing/2014/main" id="{53BC5C0D-DF1B-4D2A-ADF0-4168B6DAB8F1}"/>
            </a:ext>
          </a:extLst>
        </xdr:cNvPr>
        <xdr:cNvCxnSpPr/>
      </xdr:nvCxnSpPr>
      <xdr:spPr>
        <a:xfrm>
          <a:off x="4673600" y="5365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88282</xdr:rowOff>
    </xdr:from>
    <xdr:ext cx="405111" cy="259045"/>
    <xdr:sp macro="" textlink="">
      <xdr:nvSpPr>
        <xdr:cNvPr id="68" name="有形固定資産減価償却率平均値テキスト">
          <a:extLst>
            <a:ext uri="{FF2B5EF4-FFF2-40B4-BE49-F238E27FC236}">
              <a16:creationId xmlns:a16="http://schemas.microsoft.com/office/drawing/2014/main" id="{23D01748-0DA8-42F0-B28E-F6D287D91A7C}"/>
            </a:ext>
          </a:extLst>
        </xdr:cNvPr>
        <xdr:cNvSpPr txBox="1"/>
      </xdr:nvSpPr>
      <xdr:spPr>
        <a:xfrm>
          <a:off x="4813300" y="56604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65405</xdr:rowOff>
    </xdr:from>
    <xdr:to>
      <xdr:col>23</xdr:col>
      <xdr:colOff>136525</xdr:colOff>
      <xdr:row>29</xdr:row>
      <xdr:rowOff>167005</xdr:rowOff>
    </xdr:to>
    <xdr:sp macro="" textlink="">
      <xdr:nvSpPr>
        <xdr:cNvPr id="69" name="フローチャート: 判断 68">
          <a:extLst>
            <a:ext uri="{FF2B5EF4-FFF2-40B4-BE49-F238E27FC236}">
              <a16:creationId xmlns:a16="http://schemas.microsoft.com/office/drawing/2014/main" id="{FE0D8D35-287B-4CBF-B7D7-26E4E91335B7}"/>
            </a:ext>
          </a:extLst>
        </xdr:cNvPr>
        <xdr:cNvSpPr/>
      </xdr:nvSpPr>
      <xdr:spPr>
        <a:xfrm>
          <a:off x="4711700" y="580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37338</xdr:rowOff>
    </xdr:from>
    <xdr:to>
      <xdr:col>19</xdr:col>
      <xdr:colOff>187325</xdr:colOff>
      <xdr:row>29</xdr:row>
      <xdr:rowOff>138938</xdr:rowOff>
    </xdr:to>
    <xdr:sp macro="" textlink="">
      <xdr:nvSpPr>
        <xdr:cNvPr id="70" name="フローチャート: 判断 69">
          <a:extLst>
            <a:ext uri="{FF2B5EF4-FFF2-40B4-BE49-F238E27FC236}">
              <a16:creationId xmlns:a16="http://schemas.microsoft.com/office/drawing/2014/main" id="{D5194A30-6A23-444B-AF4B-F445F0FC4A26}"/>
            </a:ext>
          </a:extLst>
        </xdr:cNvPr>
        <xdr:cNvSpPr/>
      </xdr:nvSpPr>
      <xdr:spPr>
        <a:xfrm>
          <a:off x="4000500" y="5780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13589</xdr:rowOff>
    </xdr:from>
    <xdr:to>
      <xdr:col>15</xdr:col>
      <xdr:colOff>187325</xdr:colOff>
      <xdr:row>29</xdr:row>
      <xdr:rowOff>115189</xdr:rowOff>
    </xdr:to>
    <xdr:sp macro="" textlink="">
      <xdr:nvSpPr>
        <xdr:cNvPr id="71" name="フローチャート: 判断 70">
          <a:extLst>
            <a:ext uri="{FF2B5EF4-FFF2-40B4-BE49-F238E27FC236}">
              <a16:creationId xmlns:a16="http://schemas.microsoft.com/office/drawing/2014/main" id="{C44B88E7-05CA-4477-A56B-602C09AA1C59}"/>
            </a:ext>
          </a:extLst>
        </xdr:cNvPr>
        <xdr:cNvSpPr/>
      </xdr:nvSpPr>
      <xdr:spPr>
        <a:xfrm>
          <a:off x="3238500" y="57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156972</xdr:rowOff>
    </xdr:from>
    <xdr:to>
      <xdr:col>11</xdr:col>
      <xdr:colOff>187325</xdr:colOff>
      <xdr:row>29</xdr:row>
      <xdr:rowOff>87122</xdr:rowOff>
    </xdr:to>
    <xdr:sp macro="" textlink="">
      <xdr:nvSpPr>
        <xdr:cNvPr id="72" name="フローチャート: 判断 71">
          <a:extLst>
            <a:ext uri="{FF2B5EF4-FFF2-40B4-BE49-F238E27FC236}">
              <a16:creationId xmlns:a16="http://schemas.microsoft.com/office/drawing/2014/main" id="{6A433076-2C4D-4B16-B469-3C27D7DE05F0}"/>
            </a:ext>
          </a:extLst>
        </xdr:cNvPr>
        <xdr:cNvSpPr/>
      </xdr:nvSpPr>
      <xdr:spPr>
        <a:xfrm>
          <a:off x="2476500" y="5729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40386</xdr:rowOff>
    </xdr:from>
    <xdr:to>
      <xdr:col>7</xdr:col>
      <xdr:colOff>187325</xdr:colOff>
      <xdr:row>28</xdr:row>
      <xdr:rowOff>141986</xdr:rowOff>
    </xdr:to>
    <xdr:sp macro="" textlink="">
      <xdr:nvSpPr>
        <xdr:cNvPr id="73" name="フローチャート: 判断 72">
          <a:extLst>
            <a:ext uri="{FF2B5EF4-FFF2-40B4-BE49-F238E27FC236}">
              <a16:creationId xmlns:a16="http://schemas.microsoft.com/office/drawing/2014/main" id="{B96FC9E5-2AB3-40C0-AB3A-CFCFEABE7A39}"/>
            </a:ext>
          </a:extLst>
        </xdr:cNvPr>
        <xdr:cNvSpPr/>
      </xdr:nvSpPr>
      <xdr:spPr>
        <a:xfrm>
          <a:off x="1714500" y="5612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A52EBD21-BB1E-4F88-BE46-FF1977142E31}"/>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D32181CA-6333-4B0B-A21F-CD903477A3E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6CB1E169-EE9A-4B66-9940-F6CA9BEFA8F7}"/>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3C0D83B0-8366-40F0-9AF5-5BFA1248072E}"/>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4832EC18-5C2E-4962-A956-A6364F98631E}"/>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169037</xdr:rowOff>
    </xdr:from>
    <xdr:to>
      <xdr:col>23</xdr:col>
      <xdr:colOff>136525</xdr:colOff>
      <xdr:row>30</xdr:row>
      <xdr:rowOff>99187</xdr:rowOff>
    </xdr:to>
    <xdr:sp macro="" textlink="">
      <xdr:nvSpPr>
        <xdr:cNvPr id="79" name="楕円 78">
          <a:extLst>
            <a:ext uri="{FF2B5EF4-FFF2-40B4-BE49-F238E27FC236}">
              <a16:creationId xmlns:a16="http://schemas.microsoft.com/office/drawing/2014/main" id="{D7EC5E2D-B107-4B65-8757-7FA026720A2B}"/>
            </a:ext>
          </a:extLst>
        </xdr:cNvPr>
        <xdr:cNvSpPr/>
      </xdr:nvSpPr>
      <xdr:spPr>
        <a:xfrm>
          <a:off x="4711700" y="5912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147464</xdr:rowOff>
    </xdr:from>
    <xdr:ext cx="405111" cy="259045"/>
    <xdr:sp macro="" textlink="">
      <xdr:nvSpPr>
        <xdr:cNvPr id="80" name="有形固定資産減価償却率該当値テキスト">
          <a:extLst>
            <a:ext uri="{FF2B5EF4-FFF2-40B4-BE49-F238E27FC236}">
              <a16:creationId xmlns:a16="http://schemas.microsoft.com/office/drawing/2014/main" id="{87260906-8321-416F-BDC2-BF21F8A60FC8}"/>
            </a:ext>
          </a:extLst>
        </xdr:cNvPr>
        <xdr:cNvSpPr txBox="1"/>
      </xdr:nvSpPr>
      <xdr:spPr>
        <a:xfrm>
          <a:off x="4813300" y="5891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138811</xdr:rowOff>
    </xdr:from>
    <xdr:to>
      <xdr:col>19</xdr:col>
      <xdr:colOff>187325</xdr:colOff>
      <xdr:row>30</xdr:row>
      <xdr:rowOff>68961</xdr:rowOff>
    </xdr:to>
    <xdr:sp macro="" textlink="">
      <xdr:nvSpPr>
        <xdr:cNvPr id="81" name="楕円 80">
          <a:extLst>
            <a:ext uri="{FF2B5EF4-FFF2-40B4-BE49-F238E27FC236}">
              <a16:creationId xmlns:a16="http://schemas.microsoft.com/office/drawing/2014/main" id="{3E8582AA-C348-4179-B2DA-F6BBEC1FC79A}"/>
            </a:ext>
          </a:extLst>
        </xdr:cNvPr>
        <xdr:cNvSpPr/>
      </xdr:nvSpPr>
      <xdr:spPr>
        <a:xfrm>
          <a:off x="4000500" y="588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18161</xdr:rowOff>
    </xdr:from>
    <xdr:to>
      <xdr:col>23</xdr:col>
      <xdr:colOff>85725</xdr:colOff>
      <xdr:row>30</xdr:row>
      <xdr:rowOff>48387</xdr:rowOff>
    </xdr:to>
    <xdr:cxnSp macro="">
      <xdr:nvCxnSpPr>
        <xdr:cNvPr id="82" name="直線コネクタ 81">
          <a:extLst>
            <a:ext uri="{FF2B5EF4-FFF2-40B4-BE49-F238E27FC236}">
              <a16:creationId xmlns:a16="http://schemas.microsoft.com/office/drawing/2014/main" id="{7CD43F0C-2449-411D-9652-E46A87CD4DBE}"/>
            </a:ext>
          </a:extLst>
        </xdr:cNvPr>
        <xdr:cNvCxnSpPr/>
      </xdr:nvCxnSpPr>
      <xdr:spPr>
        <a:xfrm>
          <a:off x="4051300" y="5933186"/>
          <a:ext cx="7112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97790</xdr:rowOff>
    </xdr:from>
    <xdr:to>
      <xdr:col>15</xdr:col>
      <xdr:colOff>187325</xdr:colOff>
      <xdr:row>30</xdr:row>
      <xdr:rowOff>27940</xdr:rowOff>
    </xdr:to>
    <xdr:sp macro="" textlink="">
      <xdr:nvSpPr>
        <xdr:cNvPr id="83" name="楕円 82">
          <a:extLst>
            <a:ext uri="{FF2B5EF4-FFF2-40B4-BE49-F238E27FC236}">
              <a16:creationId xmlns:a16="http://schemas.microsoft.com/office/drawing/2014/main" id="{23190F61-F711-4588-BF2E-045FEAE602FC}"/>
            </a:ext>
          </a:extLst>
        </xdr:cNvPr>
        <xdr:cNvSpPr/>
      </xdr:nvSpPr>
      <xdr:spPr>
        <a:xfrm>
          <a:off x="3238500" y="584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148590</xdr:rowOff>
    </xdr:from>
    <xdr:to>
      <xdr:col>19</xdr:col>
      <xdr:colOff>136525</xdr:colOff>
      <xdr:row>30</xdr:row>
      <xdr:rowOff>18161</xdr:rowOff>
    </xdr:to>
    <xdr:cxnSp macro="">
      <xdr:nvCxnSpPr>
        <xdr:cNvPr id="84" name="直線コネクタ 83">
          <a:extLst>
            <a:ext uri="{FF2B5EF4-FFF2-40B4-BE49-F238E27FC236}">
              <a16:creationId xmlns:a16="http://schemas.microsoft.com/office/drawing/2014/main" id="{A2D98DE4-18D9-4A12-80DE-BE1420EEB475}"/>
            </a:ext>
          </a:extLst>
        </xdr:cNvPr>
        <xdr:cNvCxnSpPr/>
      </xdr:nvCxnSpPr>
      <xdr:spPr>
        <a:xfrm>
          <a:off x="3289300" y="5892165"/>
          <a:ext cx="7620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159131</xdr:rowOff>
    </xdr:from>
    <xdr:to>
      <xdr:col>11</xdr:col>
      <xdr:colOff>187325</xdr:colOff>
      <xdr:row>29</xdr:row>
      <xdr:rowOff>89281</xdr:rowOff>
    </xdr:to>
    <xdr:sp macro="" textlink="">
      <xdr:nvSpPr>
        <xdr:cNvPr id="85" name="楕円 84">
          <a:extLst>
            <a:ext uri="{FF2B5EF4-FFF2-40B4-BE49-F238E27FC236}">
              <a16:creationId xmlns:a16="http://schemas.microsoft.com/office/drawing/2014/main" id="{E817701C-4492-41FA-A5FA-EBA81C783DD9}"/>
            </a:ext>
          </a:extLst>
        </xdr:cNvPr>
        <xdr:cNvSpPr/>
      </xdr:nvSpPr>
      <xdr:spPr>
        <a:xfrm>
          <a:off x="2476500" y="5731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38481</xdr:rowOff>
    </xdr:from>
    <xdr:to>
      <xdr:col>15</xdr:col>
      <xdr:colOff>136525</xdr:colOff>
      <xdr:row>29</xdr:row>
      <xdr:rowOff>148590</xdr:rowOff>
    </xdr:to>
    <xdr:cxnSp macro="">
      <xdr:nvCxnSpPr>
        <xdr:cNvPr id="86" name="直線コネクタ 85">
          <a:extLst>
            <a:ext uri="{FF2B5EF4-FFF2-40B4-BE49-F238E27FC236}">
              <a16:creationId xmlns:a16="http://schemas.microsoft.com/office/drawing/2014/main" id="{F7BABECD-57C4-48EC-977D-3A28FC7E8647}"/>
            </a:ext>
          </a:extLst>
        </xdr:cNvPr>
        <xdr:cNvCxnSpPr/>
      </xdr:nvCxnSpPr>
      <xdr:spPr>
        <a:xfrm>
          <a:off x="2527300" y="5782056"/>
          <a:ext cx="762000" cy="11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124587</xdr:rowOff>
    </xdr:from>
    <xdr:to>
      <xdr:col>7</xdr:col>
      <xdr:colOff>187325</xdr:colOff>
      <xdr:row>29</xdr:row>
      <xdr:rowOff>54737</xdr:rowOff>
    </xdr:to>
    <xdr:sp macro="" textlink="">
      <xdr:nvSpPr>
        <xdr:cNvPr id="87" name="楕円 86">
          <a:extLst>
            <a:ext uri="{FF2B5EF4-FFF2-40B4-BE49-F238E27FC236}">
              <a16:creationId xmlns:a16="http://schemas.microsoft.com/office/drawing/2014/main" id="{13855097-4FF3-428B-AA59-3C5C9B0BFAC9}"/>
            </a:ext>
          </a:extLst>
        </xdr:cNvPr>
        <xdr:cNvSpPr/>
      </xdr:nvSpPr>
      <xdr:spPr>
        <a:xfrm>
          <a:off x="1714500" y="569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3937</xdr:rowOff>
    </xdr:from>
    <xdr:to>
      <xdr:col>11</xdr:col>
      <xdr:colOff>136525</xdr:colOff>
      <xdr:row>29</xdr:row>
      <xdr:rowOff>38481</xdr:rowOff>
    </xdr:to>
    <xdr:cxnSp macro="">
      <xdr:nvCxnSpPr>
        <xdr:cNvPr id="88" name="直線コネクタ 87">
          <a:extLst>
            <a:ext uri="{FF2B5EF4-FFF2-40B4-BE49-F238E27FC236}">
              <a16:creationId xmlns:a16="http://schemas.microsoft.com/office/drawing/2014/main" id="{7080B729-6D7D-4075-9C46-6EC3DE6AC080}"/>
            </a:ext>
          </a:extLst>
        </xdr:cNvPr>
        <xdr:cNvCxnSpPr/>
      </xdr:nvCxnSpPr>
      <xdr:spPr>
        <a:xfrm>
          <a:off x="1765300" y="5747512"/>
          <a:ext cx="762000" cy="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155465</xdr:rowOff>
    </xdr:from>
    <xdr:ext cx="405111" cy="259045"/>
    <xdr:sp macro="" textlink="">
      <xdr:nvSpPr>
        <xdr:cNvPr id="89" name="n_1aveValue有形固定資産減価償却率">
          <a:extLst>
            <a:ext uri="{FF2B5EF4-FFF2-40B4-BE49-F238E27FC236}">
              <a16:creationId xmlns:a16="http://schemas.microsoft.com/office/drawing/2014/main" id="{C1D8F3DD-FCDC-4B83-A149-BF44FB15BA9E}"/>
            </a:ext>
          </a:extLst>
        </xdr:cNvPr>
        <xdr:cNvSpPr txBox="1"/>
      </xdr:nvSpPr>
      <xdr:spPr>
        <a:xfrm>
          <a:off x="3836044" y="5556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131716</xdr:rowOff>
    </xdr:from>
    <xdr:ext cx="405111" cy="259045"/>
    <xdr:sp macro="" textlink="">
      <xdr:nvSpPr>
        <xdr:cNvPr id="90" name="n_2aveValue有形固定資産減価償却率">
          <a:extLst>
            <a:ext uri="{FF2B5EF4-FFF2-40B4-BE49-F238E27FC236}">
              <a16:creationId xmlns:a16="http://schemas.microsoft.com/office/drawing/2014/main" id="{77C680BA-FE24-4700-8154-D3D5673773DD}"/>
            </a:ext>
          </a:extLst>
        </xdr:cNvPr>
        <xdr:cNvSpPr txBox="1"/>
      </xdr:nvSpPr>
      <xdr:spPr>
        <a:xfrm>
          <a:off x="3086744" y="5532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103649</xdr:rowOff>
    </xdr:from>
    <xdr:ext cx="405111" cy="259045"/>
    <xdr:sp macro="" textlink="">
      <xdr:nvSpPr>
        <xdr:cNvPr id="91" name="n_3aveValue有形固定資産減価償却率">
          <a:extLst>
            <a:ext uri="{FF2B5EF4-FFF2-40B4-BE49-F238E27FC236}">
              <a16:creationId xmlns:a16="http://schemas.microsoft.com/office/drawing/2014/main" id="{E23302EC-1C27-4006-B896-7F5E95933EB4}"/>
            </a:ext>
          </a:extLst>
        </xdr:cNvPr>
        <xdr:cNvSpPr txBox="1"/>
      </xdr:nvSpPr>
      <xdr:spPr>
        <a:xfrm>
          <a:off x="2324744" y="5504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158513</xdr:rowOff>
    </xdr:from>
    <xdr:ext cx="405111" cy="259045"/>
    <xdr:sp macro="" textlink="">
      <xdr:nvSpPr>
        <xdr:cNvPr id="92" name="n_4aveValue有形固定資産減価償却率">
          <a:extLst>
            <a:ext uri="{FF2B5EF4-FFF2-40B4-BE49-F238E27FC236}">
              <a16:creationId xmlns:a16="http://schemas.microsoft.com/office/drawing/2014/main" id="{761ED2F9-5BD7-4103-9223-B14E41F76C12}"/>
            </a:ext>
          </a:extLst>
        </xdr:cNvPr>
        <xdr:cNvSpPr txBox="1"/>
      </xdr:nvSpPr>
      <xdr:spPr>
        <a:xfrm>
          <a:off x="1562744" y="5387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60088</xdr:rowOff>
    </xdr:from>
    <xdr:ext cx="405111" cy="259045"/>
    <xdr:sp macro="" textlink="">
      <xdr:nvSpPr>
        <xdr:cNvPr id="93" name="n_1mainValue有形固定資産減価償却率">
          <a:extLst>
            <a:ext uri="{FF2B5EF4-FFF2-40B4-BE49-F238E27FC236}">
              <a16:creationId xmlns:a16="http://schemas.microsoft.com/office/drawing/2014/main" id="{08A27F90-0545-4C0A-B68D-3CA238413BD5}"/>
            </a:ext>
          </a:extLst>
        </xdr:cNvPr>
        <xdr:cNvSpPr txBox="1"/>
      </xdr:nvSpPr>
      <xdr:spPr>
        <a:xfrm>
          <a:off x="3836044" y="597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19067</xdr:rowOff>
    </xdr:from>
    <xdr:ext cx="405111" cy="259045"/>
    <xdr:sp macro="" textlink="">
      <xdr:nvSpPr>
        <xdr:cNvPr id="94" name="n_2mainValue有形固定資産減価償却率">
          <a:extLst>
            <a:ext uri="{FF2B5EF4-FFF2-40B4-BE49-F238E27FC236}">
              <a16:creationId xmlns:a16="http://schemas.microsoft.com/office/drawing/2014/main" id="{31A2EA93-891F-4A24-BAF7-64E7A99E3578}"/>
            </a:ext>
          </a:extLst>
        </xdr:cNvPr>
        <xdr:cNvSpPr txBox="1"/>
      </xdr:nvSpPr>
      <xdr:spPr>
        <a:xfrm>
          <a:off x="3086744" y="5934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80408</xdr:rowOff>
    </xdr:from>
    <xdr:ext cx="405111" cy="259045"/>
    <xdr:sp macro="" textlink="">
      <xdr:nvSpPr>
        <xdr:cNvPr id="95" name="n_3mainValue有形固定資産減価償却率">
          <a:extLst>
            <a:ext uri="{FF2B5EF4-FFF2-40B4-BE49-F238E27FC236}">
              <a16:creationId xmlns:a16="http://schemas.microsoft.com/office/drawing/2014/main" id="{B4EB6564-B1A9-44A8-BD98-21D98DFA26B1}"/>
            </a:ext>
          </a:extLst>
        </xdr:cNvPr>
        <xdr:cNvSpPr txBox="1"/>
      </xdr:nvSpPr>
      <xdr:spPr>
        <a:xfrm>
          <a:off x="2324744" y="5823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45864</xdr:rowOff>
    </xdr:from>
    <xdr:ext cx="405111" cy="259045"/>
    <xdr:sp macro="" textlink="">
      <xdr:nvSpPr>
        <xdr:cNvPr id="96" name="n_4mainValue有形固定資産減価償却率">
          <a:extLst>
            <a:ext uri="{FF2B5EF4-FFF2-40B4-BE49-F238E27FC236}">
              <a16:creationId xmlns:a16="http://schemas.microsoft.com/office/drawing/2014/main" id="{393B3364-9D78-4FC8-AC36-DFBD16540752}"/>
            </a:ext>
          </a:extLst>
        </xdr:cNvPr>
        <xdr:cNvSpPr txBox="1"/>
      </xdr:nvSpPr>
      <xdr:spPr>
        <a:xfrm>
          <a:off x="1562744" y="5789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a:extLst>
            <a:ext uri="{FF2B5EF4-FFF2-40B4-BE49-F238E27FC236}">
              <a16:creationId xmlns:a16="http://schemas.microsoft.com/office/drawing/2014/main" id="{36912F6E-BE0D-4B9C-B044-1E8AA9D2FD52}"/>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a:extLst>
            <a:ext uri="{FF2B5EF4-FFF2-40B4-BE49-F238E27FC236}">
              <a16:creationId xmlns:a16="http://schemas.microsoft.com/office/drawing/2014/main" id="{2F0BA60F-94DE-434D-AD72-1BDD349C73D8}"/>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128619</xdr:colOff>
      <xdr:row>22</xdr:row>
      <xdr:rowOff>64546</xdr:rowOff>
    </xdr:from>
    <xdr:to>
      <xdr:col>76</xdr:col>
      <xdr:colOff>42831</xdr:colOff>
      <xdr:row>24</xdr:row>
      <xdr:rowOff>30705</xdr:rowOff>
    </xdr:to>
    <xdr:sp macro="" textlink="">
      <xdr:nvSpPr>
        <xdr:cNvPr id="99" name="正方形/長方形 98">
          <a:extLst>
            <a:ext uri="{FF2B5EF4-FFF2-40B4-BE49-F238E27FC236}">
              <a16:creationId xmlns:a16="http://schemas.microsoft.com/office/drawing/2014/main" id="{344B71CF-725C-423A-A2E1-7574C8242A3D}"/>
            </a:ext>
          </a:extLst>
        </xdr:cNvPr>
        <xdr:cNvSpPr/>
      </xdr:nvSpPr>
      <xdr:spPr>
        <a:xfrm>
          <a:off x="13758894" y="4607971"/>
          <a:ext cx="1057212"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[ 1,044.9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a:extLst>
            <a:ext uri="{FF2B5EF4-FFF2-40B4-BE49-F238E27FC236}">
              <a16:creationId xmlns:a16="http://schemas.microsoft.com/office/drawing/2014/main" id="{D77F57E4-91EE-4718-ADF5-F20A7DC2D396}"/>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a:extLst>
            <a:ext uri="{FF2B5EF4-FFF2-40B4-BE49-F238E27FC236}">
              <a16:creationId xmlns:a16="http://schemas.microsoft.com/office/drawing/2014/main" id="{53D1B8D0-5988-470C-BD0A-ADDE56B8466D}"/>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a:extLst>
            <a:ext uri="{FF2B5EF4-FFF2-40B4-BE49-F238E27FC236}">
              <a16:creationId xmlns:a16="http://schemas.microsoft.com/office/drawing/2014/main" id="{CB149738-73D8-4D64-BE15-2D180699FE36}"/>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a:extLst>
            <a:ext uri="{FF2B5EF4-FFF2-40B4-BE49-F238E27FC236}">
              <a16:creationId xmlns:a16="http://schemas.microsoft.com/office/drawing/2014/main" id="{379440BD-3078-4FE0-8AAB-1FA74BC7EA86}"/>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a:extLst>
            <a:ext uri="{FF2B5EF4-FFF2-40B4-BE49-F238E27FC236}">
              <a16:creationId xmlns:a16="http://schemas.microsoft.com/office/drawing/2014/main" id="{00BE8366-C970-4EC1-B873-C62CD599A0AD}"/>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a:extLst>
            <a:ext uri="{FF2B5EF4-FFF2-40B4-BE49-F238E27FC236}">
              <a16:creationId xmlns:a16="http://schemas.microsoft.com/office/drawing/2014/main" id="{732E4E16-14F7-481D-91C9-02754951DDC9}"/>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a:extLst>
            <a:ext uri="{FF2B5EF4-FFF2-40B4-BE49-F238E27FC236}">
              <a16:creationId xmlns:a16="http://schemas.microsoft.com/office/drawing/2014/main" id="{E1B1FCB9-1BE7-47B0-8AA1-96D719B427AA}"/>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a:extLst>
            <a:ext uri="{FF2B5EF4-FFF2-40B4-BE49-F238E27FC236}">
              <a16:creationId xmlns:a16="http://schemas.microsoft.com/office/drawing/2014/main" id="{500282CE-9B6F-48CB-B2DB-3C85C10239D2}"/>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a:extLst>
            <a:ext uri="{FF2B5EF4-FFF2-40B4-BE49-F238E27FC236}">
              <a16:creationId xmlns:a16="http://schemas.microsoft.com/office/drawing/2014/main" id="{F3D01A5C-55AB-4A0D-91BE-1981804F9D3C}"/>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a:extLst>
            <a:ext uri="{FF2B5EF4-FFF2-40B4-BE49-F238E27FC236}">
              <a16:creationId xmlns:a16="http://schemas.microsoft.com/office/drawing/2014/main" id="{898D7629-D175-40D3-9752-49D7D265FFF4}"/>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aseline="0">
              <a:solidFill>
                <a:schemeClr val="dk1"/>
              </a:solidFill>
              <a:effectLst/>
              <a:latin typeface="+mn-lt"/>
              <a:ea typeface="+mn-ea"/>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近年の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災害復旧事業等により地方債現在高が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前年度まで</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傾向であったため、債務償還比率が類似団体・全国平均を上回る数値となっている。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令和元年度は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新規発行の抑制により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地方債現在高は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したものの、公営企業会計に移行した下水道事業会計に係る公営企業債等繰入見込額の増による将来負担額の増加等の要因により、債務償還比率が増加した。</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今後は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、ハード事業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精査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による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地方債発行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抑制に努め</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るとともに、事業費の見直し等による繰出金の抑制に取り組む。</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0" name="テキスト ボックス 109">
          <a:extLst>
            <a:ext uri="{FF2B5EF4-FFF2-40B4-BE49-F238E27FC236}">
              <a16:creationId xmlns:a16="http://schemas.microsoft.com/office/drawing/2014/main" id="{29C73CD7-3848-4BE6-895F-5CE05B216A99}"/>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a:extLst>
            <a:ext uri="{FF2B5EF4-FFF2-40B4-BE49-F238E27FC236}">
              <a16:creationId xmlns:a16="http://schemas.microsoft.com/office/drawing/2014/main" id="{260A6736-45EC-4F1D-8642-ECE72D311627}"/>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a:extLst>
            <a:ext uri="{FF2B5EF4-FFF2-40B4-BE49-F238E27FC236}">
              <a16:creationId xmlns:a16="http://schemas.microsoft.com/office/drawing/2014/main" id="{B073583D-A8DD-4B9A-98A6-C01B9FFDD612}"/>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a:extLst>
            <a:ext uri="{FF2B5EF4-FFF2-40B4-BE49-F238E27FC236}">
              <a16:creationId xmlns:a16="http://schemas.microsoft.com/office/drawing/2014/main" id="{7B2F0D03-370E-4875-885B-F6C6B36592C5}"/>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4" name="テキスト ボックス 113">
          <a:extLst>
            <a:ext uri="{FF2B5EF4-FFF2-40B4-BE49-F238E27FC236}">
              <a16:creationId xmlns:a16="http://schemas.microsoft.com/office/drawing/2014/main" id="{61B52AA4-4F6C-4242-88A7-FAACB2D3BBDA}"/>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a:extLst>
            <a:ext uri="{FF2B5EF4-FFF2-40B4-BE49-F238E27FC236}">
              <a16:creationId xmlns:a16="http://schemas.microsoft.com/office/drawing/2014/main" id="{DA14B0FD-5A6F-4670-86A8-24C97F11AD55}"/>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6" name="テキスト ボックス 115">
          <a:extLst>
            <a:ext uri="{FF2B5EF4-FFF2-40B4-BE49-F238E27FC236}">
              <a16:creationId xmlns:a16="http://schemas.microsoft.com/office/drawing/2014/main" id="{F3BB2AC4-C66C-419F-8EE6-085912BEA9F8}"/>
            </a:ext>
          </a:extLst>
        </xdr:cNvPr>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a:extLst>
            <a:ext uri="{FF2B5EF4-FFF2-40B4-BE49-F238E27FC236}">
              <a16:creationId xmlns:a16="http://schemas.microsoft.com/office/drawing/2014/main" id="{76A06294-5B04-404A-A9E2-7F40B7E95A5D}"/>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8" name="テキスト ボックス 117">
          <a:extLst>
            <a:ext uri="{FF2B5EF4-FFF2-40B4-BE49-F238E27FC236}">
              <a16:creationId xmlns:a16="http://schemas.microsoft.com/office/drawing/2014/main" id="{A8993279-E20C-43D4-B751-141F98A922B8}"/>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a:extLst>
            <a:ext uri="{FF2B5EF4-FFF2-40B4-BE49-F238E27FC236}">
              <a16:creationId xmlns:a16="http://schemas.microsoft.com/office/drawing/2014/main" id="{0CE26BF1-5EC9-46E9-8201-C8B0B711F0E1}"/>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0" name="テキスト ボックス 119">
          <a:extLst>
            <a:ext uri="{FF2B5EF4-FFF2-40B4-BE49-F238E27FC236}">
              <a16:creationId xmlns:a16="http://schemas.microsoft.com/office/drawing/2014/main" id="{C2721A6B-7E87-4B6F-8BCE-35C24641ABA1}"/>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a:extLst>
            <a:ext uri="{FF2B5EF4-FFF2-40B4-BE49-F238E27FC236}">
              <a16:creationId xmlns:a16="http://schemas.microsoft.com/office/drawing/2014/main" id="{4AE40292-F6DA-4367-A150-AB4860DF1D44}"/>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2" name="テキスト ボックス 121">
          <a:extLst>
            <a:ext uri="{FF2B5EF4-FFF2-40B4-BE49-F238E27FC236}">
              <a16:creationId xmlns:a16="http://schemas.microsoft.com/office/drawing/2014/main" id="{6AD71706-6451-4F6F-9A75-90A8A36C03FF}"/>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a:extLst>
            <a:ext uri="{FF2B5EF4-FFF2-40B4-BE49-F238E27FC236}">
              <a16:creationId xmlns:a16="http://schemas.microsoft.com/office/drawing/2014/main" id="{40BECD52-7BA4-49B8-B884-89C5CC09785C}"/>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4" name="テキスト ボックス 123">
          <a:extLst>
            <a:ext uri="{FF2B5EF4-FFF2-40B4-BE49-F238E27FC236}">
              <a16:creationId xmlns:a16="http://schemas.microsoft.com/office/drawing/2014/main" id="{E7FF1857-FAAD-4903-A57C-C6716EC82274}"/>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6EEFEA0E-44AD-466B-957A-5241541A4214}"/>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id="{0298B112-B97F-4FF8-A25A-A517F2762FFA}"/>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61027</xdr:rowOff>
    </xdr:from>
    <xdr:to>
      <xdr:col>76</xdr:col>
      <xdr:colOff>21589</xdr:colOff>
      <xdr:row>34</xdr:row>
      <xdr:rowOff>142294</xdr:rowOff>
    </xdr:to>
    <xdr:cxnSp macro="">
      <xdr:nvCxnSpPr>
        <xdr:cNvPr id="127" name="直線コネクタ 126">
          <a:extLst>
            <a:ext uri="{FF2B5EF4-FFF2-40B4-BE49-F238E27FC236}">
              <a16:creationId xmlns:a16="http://schemas.microsoft.com/office/drawing/2014/main" id="{C3AC8212-F454-4172-9952-372ADED15F38}"/>
            </a:ext>
          </a:extLst>
        </xdr:cNvPr>
        <xdr:cNvCxnSpPr/>
      </xdr:nvCxnSpPr>
      <xdr:spPr>
        <a:xfrm flipV="1">
          <a:off x="14793595" y="5461702"/>
          <a:ext cx="1269" cy="128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146121</xdr:rowOff>
    </xdr:from>
    <xdr:ext cx="560923" cy="259045"/>
    <xdr:sp macro="" textlink="">
      <xdr:nvSpPr>
        <xdr:cNvPr id="128" name="債務償還比率最小値テキスト">
          <a:extLst>
            <a:ext uri="{FF2B5EF4-FFF2-40B4-BE49-F238E27FC236}">
              <a16:creationId xmlns:a16="http://schemas.microsoft.com/office/drawing/2014/main" id="{48F1803D-9386-4382-9E36-BA63E7E494FB}"/>
            </a:ext>
          </a:extLst>
        </xdr:cNvPr>
        <xdr:cNvSpPr txBox="1"/>
      </xdr:nvSpPr>
      <xdr:spPr>
        <a:xfrm>
          <a:off x="14846300" y="674694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142294</xdr:rowOff>
    </xdr:from>
    <xdr:to>
      <xdr:col>76</xdr:col>
      <xdr:colOff>111125</xdr:colOff>
      <xdr:row>34</xdr:row>
      <xdr:rowOff>142294</xdr:rowOff>
    </xdr:to>
    <xdr:cxnSp macro="">
      <xdr:nvCxnSpPr>
        <xdr:cNvPr id="129" name="直線コネクタ 128">
          <a:extLst>
            <a:ext uri="{FF2B5EF4-FFF2-40B4-BE49-F238E27FC236}">
              <a16:creationId xmlns:a16="http://schemas.microsoft.com/office/drawing/2014/main" id="{3E5FDED3-B456-4DFD-AF15-F56568BC5F9E}"/>
            </a:ext>
          </a:extLst>
        </xdr:cNvPr>
        <xdr:cNvCxnSpPr/>
      </xdr:nvCxnSpPr>
      <xdr:spPr>
        <a:xfrm>
          <a:off x="14706600" y="6743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7704</xdr:rowOff>
    </xdr:from>
    <xdr:ext cx="469744" cy="259045"/>
    <xdr:sp macro="" textlink="">
      <xdr:nvSpPr>
        <xdr:cNvPr id="130" name="債務償還比率最大値テキスト">
          <a:extLst>
            <a:ext uri="{FF2B5EF4-FFF2-40B4-BE49-F238E27FC236}">
              <a16:creationId xmlns:a16="http://schemas.microsoft.com/office/drawing/2014/main" id="{6FBE85E1-45EF-4E07-A2E2-C977BB039409}"/>
            </a:ext>
          </a:extLst>
        </xdr:cNvPr>
        <xdr:cNvSpPr txBox="1"/>
      </xdr:nvSpPr>
      <xdr:spPr>
        <a:xfrm>
          <a:off x="14846300" y="5236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61027</xdr:rowOff>
    </xdr:from>
    <xdr:to>
      <xdr:col>76</xdr:col>
      <xdr:colOff>111125</xdr:colOff>
      <xdr:row>27</xdr:row>
      <xdr:rowOff>61027</xdr:rowOff>
    </xdr:to>
    <xdr:cxnSp macro="">
      <xdr:nvCxnSpPr>
        <xdr:cNvPr id="131" name="直線コネクタ 130">
          <a:extLst>
            <a:ext uri="{FF2B5EF4-FFF2-40B4-BE49-F238E27FC236}">
              <a16:creationId xmlns:a16="http://schemas.microsoft.com/office/drawing/2014/main" id="{6949E22E-CDD2-4903-BAE2-4F1E2EEFBF47}"/>
            </a:ext>
          </a:extLst>
        </xdr:cNvPr>
        <xdr:cNvCxnSpPr/>
      </xdr:nvCxnSpPr>
      <xdr:spPr>
        <a:xfrm>
          <a:off x="14706600" y="5461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54186</xdr:rowOff>
    </xdr:from>
    <xdr:ext cx="469744" cy="259045"/>
    <xdr:sp macro="" textlink="">
      <xdr:nvSpPr>
        <xdr:cNvPr id="132" name="債務償還比率平均値テキスト">
          <a:extLst>
            <a:ext uri="{FF2B5EF4-FFF2-40B4-BE49-F238E27FC236}">
              <a16:creationId xmlns:a16="http://schemas.microsoft.com/office/drawing/2014/main" id="{A9E109B0-5B72-40E3-BBA2-4FC5CD3B66EA}"/>
            </a:ext>
          </a:extLst>
        </xdr:cNvPr>
        <xdr:cNvSpPr txBox="1"/>
      </xdr:nvSpPr>
      <xdr:spPr>
        <a:xfrm>
          <a:off x="14846300" y="57977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31309</xdr:rowOff>
    </xdr:from>
    <xdr:to>
      <xdr:col>76</xdr:col>
      <xdr:colOff>73025</xdr:colOff>
      <xdr:row>30</xdr:row>
      <xdr:rowOff>132909</xdr:rowOff>
    </xdr:to>
    <xdr:sp macro="" textlink="">
      <xdr:nvSpPr>
        <xdr:cNvPr id="133" name="フローチャート: 判断 132">
          <a:extLst>
            <a:ext uri="{FF2B5EF4-FFF2-40B4-BE49-F238E27FC236}">
              <a16:creationId xmlns:a16="http://schemas.microsoft.com/office/drawing/2014/main" id="{9BBD1F46-5442-4E80-BB7D-B6BAB5FF1AB2}"/>
            </a:ext>
          </a:extLst>
        </xdr:cNvPr>
        <xdr:cNvSpPr/>
      </xdr:nvSpPr>
      <xdr:spPr>
        <a:xfrm>
          <a:off x="14744700" y="59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8279</xdr:rowOff>
    </xdr:from>
    <xdr:to>
      <xdr:col>72</xdr:col>
      <xdr:colOff>123825</xdr:colOff>
      <xdr:row>30</xdr:row>
      <xdr:rowOff>109879</xdr:rowOff>
    </xdr:to>
    <xdr:sp macro="" textlink="">
      <xdr:nvSpPr>
        <xdr:cNvPr id="134" name="フローチャート: 判断 133">
          <a:extLst>
            <a:ext uri="{FF2B5EF4-FFF2-40B4-BE49-F238E27FC236}">
              <a16:creationId xmlns:a16="http://schemas.microsoft.com/office/drawing/2014/main" id="{ACABC926-C344-40F0-8163-D1F76822E0E6}"/>
            </a:ext>
          </a:extLst>
        </xdr:cNvPr>
        <xdr:cNvSpPr/>
      </xdr:nvSpPr>
      <xdr:spPr>
        <a:xfrm>
          <a:off x="14033500" y="592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168523</xdr:rowOff>
    </xdr:from>
    <xdr:to>
      <xdr:col>68</xdr:col>
      <xdr:colOff>123825</xdr:colOff>
      <xdr:row>30</xdr:row>
      <xdr:rowOff>98673</xdr:rowOff>
    </xdr:to>
    <xdr:sp macro="" textlink="">
      <xdr:nvSpPr>
        <xdr:cNvPr id="135" name="フローチャート: 判断 134">
          <a:extLst>
            <a:ext uri="{FF2B5EF4-FFF2-40B4-BE49-F238E27FC236}">
              <a16:creationId xmlns:a16="http://schemas.microsoft.com/office/drawing/2014/main" id="{554E07D4-4951-4653-87ED-B51054A4EE83}"/>
            </a:ext>
          </a:extLst>
        </xdr:cNvPr>
        <xdr:cNvSpPr/>
      </xdr:nvSpPr>
      <xdr:spPr>
        <a:xfrm>
          <a:off x="13271500" y="591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147139</xdr:rowOff>
    </xdr:from>
    <xdr:to>
      <xdr:col>64</xdr:col>
      <xdr:colOff>123825</xdr:colOff>
      <xdr:row>30</xdr:row>
      <xdr:rowOff>77289</xdr:rowOff>
    </xdr:to>
    <xdr:sp macro="" textlink="">
      <xdr:nvSpPr>
        <xdr:cNvPr id="136" name="フローチャート: 判断 135">
          <a:extLst>
            <a:ext uri="{FF2B5EF4-FFF2-40B4-BE49-F238E27FC236}">
              <a16:creationId xmlns:a16="http://schemas.microsoft.com/office/drawing/2014/main" id="{CED23236-B74D-4A5E-AA3E-2E567FEDAAED}"/>
            </a:ext>
          </a:extLst>
        </xdr:cNvPr>
        <xdr:cNvSpPr/>
      </xdr:nvSpPr>
      <xdr:spPr>
        <a:xfrm>
          <a:off x="12509500" y="589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106735</xdr:rowOff>
    </xdr:from>
    <xdr:to>
      <xdr:col>60</xdr:col>
      <xdr:colOff>123825</xdr:colOff>
      <xdr:row>30</xdr:row>
      <xdr:rowOff>36885</xdr:rowOff>
    </xdr:to>
    <xdr:sp macro="" textlink="">
      <xdr:nvSpPr>
        <xdr:cNvPr id="137" name="フローチャート: 判断 136">
          <a:extLst>
            <a:ext uri="{FF2B5EF4-FFF2-40B4-BE49-F238E27FC236}">
              <a16:creationId xmlns:a16="http://schemas.microsoft.com/office/drawing/2014/main" id="{A1897DDB-BEF1-41C2-B8FE-D8ED457D48C5}"/>
            </a:ext>
          </a:extLst>
        </xdr:cNvPr>
        <xdr:cNvSpPr/>
      </xdr:nvSpPr>
      <xdr:spPr>
        <a:xfrm>
          <a:off x="11747500" y="585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8CEFA318-92AE-409D-93B7-3B3EE58A9AA7}"/>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A18F2F05-028A-4716-8FF9-D0B974DB9521}"/>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912FC276-4AC1-4DE9-9034-01EC0E85006B}"/>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5E9436A2-FF1D-4828-8235-F3D7DE6F2521}"/>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D3EA161A-D11C-4B64-AA3E-4341DCE331E8}"/>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26960</xdr:rowOff>
    </xdr:from>
    <xdr:to>
      <xdr:col>76</xdr:col>
      <xdr:colOff>73025</xdr:colOff>
      <xdr:row>32</xdr:row>
      <xdr:rowOff>128560</xdr:rowOff>
    </xdr:to>
    <xdr:sp macro="" textlink="">
      <xdr:nvSpPr>
        <xdr:cNvPr id="143" name="楕円 142">
          <a:extLst>
            <a:ext uri="{FF2B5EF4-FFF2-40B4-BE49-F238E27FC236}">
              <a16:creationId xmlns:a16="http://schemas.microsoft.com/office/drawing/2014/main" id="{1935C7C5-A44B-4A9C-A5D2-5F915FDD3DD2}"/>
            </a:ext>
          </a:extLst>
        </xdr:cNvPr>
        <xdr:cNvSpPr/>
      </xdr:nvSpPr>
      <xdr:spPr>
        <a:xfrm>
          <a:off x="14744700" y="628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5387</xdr:rowOff>
    </xdr:from>
    <xdr:ext cx="560923" cy="259045"/>
    <xdr:sp macro="" textlink="">
      <xdr:nvSpPr>
        <xdr:cNvPr id="144" name="債務償還比率該当値テキスト">
          <a:extLst>
            <a:ext uri="{FF2B5EF4-FFF2-40B4-BE49-F238E27FC236}">
              <a16:creationId xmlns:a16="http://schemas.microsoft.com/office/drawing/2014/main" id="{EF1BEF26-5F98-4855-8347-D7BA1CA7FFCC}"/>
            </a:ext>
          </a:extLst>
        </xdr:cNvPr>
        <xdr:cNvSpPr txBox="1"/>
      </xdr:nvSpPr>
      <xdr:spPr>
        <a:xfrm>
          <a:off x="14846300" y="626331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89124</xdr:rowOff>
    </xdr:from>
    <xdr:to>
      <xdr:col>72</xdr:col>
      <xdr:colOff>123825</xdr:colOff>
      <xdr:row>32</xdr:row>
      <xdr:rowOff>19274</xdr:rowOff>
    </xdr:to>
    <xdr:sp macro="" textlink="">
      <xdr:nvSpPr>
        <xdr:cNvPr id="145" name="楕円 144">
          <a:extLst>
            <a:ext uri="{FF2B5EF4-FFF2-40B4-BE49-F238E27FC236}">
              <a16:creationId xmlns:a16="http://schemas.microsoft.com/office/drawing/2014/main" id="{22319E0D-4176-4320-9C37-2B0945B461D8}"/>
            </a:ext>
          </a:extLst>
        </xdr:cNvPr>
        <xdr:cNvSpPr/>
      </xdr:nvSpPr>
      <xdr:spPr>
        <a:xfrm>
          <a:off x="14033500" y="6175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139924</xdr:rowOff>
    </xdr:from>
    <xdr:to>
      <xdr:col>76</xdr:col>
      <xdr:colOff>22225</xdr:colOff>
      <xdr:row>32</xdr:row>
      <xdr:rowOff>77760</xdr:rowOff>
    </xdr:to>
    <xdr:cxnSp macro="">
      <xdr:nvCxnSpPr>
        <xdr:cNvPr id="146" name="直線コネクタ 145">
          <a:extLst>
            <a:ext uri="{FF2B5EF4-FFF2-40B4-BE49-F238E27FC236}">
              <a16:creationId xmlns:a16="http://schemas.microsoft.com/office/drawing/2014/main" id="{FDA1A935-F141-44E6-8F00-1F5B45841717}"/>
            </a:ext>
          </a:extLst>
        </xdr:cNvPr>
        <xdr:cNvCxnSpPr/>
      </xdr:nvCxnSpPr>
      <xdr:spPr>
        <a:xfrm>
          <a:off x="14084300" y="6226399"/>
          <a:ext cx="711200" cy="109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121200</xdr:rowOff>
    </xdr:from>
    <xdr:to>
      <xdr:col>68</xdr:col>
      <xdr:colOff>123825</xdr:colOff>
      <xdr:row>32</xdr:row>
      <xdr:rowOff>51350</xdr:rowOff>
    </xdr:to>
    <xdr:sp macro="" textlink="">
      <xdr:nvSpPr>
        <xdr:cNvPr id="147" name="楕円 146">
          <a:extLst>
            <a:ext uri="{FF2B5EF4-FFF2-40B4-BE49-F238E27FC236}">
              <a16:creationId xmlns:a16="http://schemas.microsoft.com/office/drawing/2014/main" id="{5DD4552F-94C3-495B-A6A6-FC9B6FDFA087}"/>
            </a:ext>
          </a:extLst>
        </xdr:cNvPr>
        <xdr:cNvSpPr/>
      </xdr:nvSpPr>
      <xdr:spPr>
        <a:xfrm>
          <a:off x="13271500" y="620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139924</xdr:rowOff>
    </xdr:from>
    <xdr:to>
      <xdr:col>72</xdr:col>
      <xdr:colOff>73025</xdr:colOff>
      <xdr:row>32</xdr:row>
      <xdr:rowOff>550</xdr:rowOff>
    </xdr:to>
    <xdr:cxnSp macro="">
      <xdr:nvCxnSpPr>
        <xdr:cNvPr id="148" name="直線コネクタ 147">
          <a:extLst>
            <a:ext uri="{FF2B5EF4-FFF2-40B4-BE49-F238E27FC236}">
              <a16:creationId xmlns:a16="http://schemas.microsoft.com/office/drawing/2014/main" id="{D995E750-F364-4E3D-8BAB-9687CB6D69B2}"/>
            </a:ext>
          </a:extLst>
        </xdr:cNvPr>
        <xdr:cNvCxnSpPr/>
      </xdr:nvCxnSpPr>
      <xdr:spPr>
        <a:xfrm flipV="1">
          <a:off x="13322300" y="6226399"/>
          <a:ext cx="762000" cy="32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62460</xdr:rowOff>
    </xdr:from>
    <xdr:to>
      <xdr:col>64</xdr:col>
      <xdr:colOff>123825</xdr:colOff>
      <xdr:row>30</xdr:row>
      <xdr:rowOff>164060</xdr:rowOff>
    </xdr:to>
    <xdr:sp macro="" textlink="">
      <xdr:nvSpPr>
        <xdr:cNvPr id="149" name="楕円 148">
          <a:extLst>
            <a:ext uri="{FF2B5EF4-FFF2-40B4-BE49-F238E27FC236}">
              <a16:creationId xmlns:a16="http://schemas.microsoft.com/office/drawing/2014/main" id="{80D7D842-61F8-4597-B34E-55A1830D6002}"/>
            </a:ext>
          </a:extLst>
        </xdr:cNvPr>
        <xdr:cNvSpPr/>
      </xdr:nvSpPr>
      <xdr:spPr>
        <a:xfrm>
          <a:off x="12509500" y="5977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113260</xdr:rowOff>
    </xdr:from>
    <xdr:to>
      <xdr:col>68</xdr:col>
      <xdr:colOff>73025</xdr:colOff>
      <xdr:row>32</xdr:row>
      <xdr:rowOff>550</xdr:rowOff>
    </xdr:to>
    <xdr:cxnSp macro="">
      <xdr:nvCxnSpPr>
        <xdr:cNvPr id="150" name="直線コネクタ 149">
          <a:extLst>
            <a:ext uri="{FF2B5EF4-FFF2-40B4-BE49-F238E27FC236}">
              <a16:creationId xmlns:a16="http://schemas.microsoft.com/office/drawing/2014/main" id="{BF9DF2A9-2880-4177-A51F-24F3397BEDAB}"/>
            </a:ext>
          </a:extLst>
        </xdr:cNvPr>
        <xdr:cNvCxnSpPr/>
      </xdr:nvCxnSpPr>
      <xdr:spPr>
        <a:xfrm>
          <a:off x="12560300" y="6028285"/>
          <a:ext cx="762000" cy="230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22878</xdr:rowOff>
    </xdr:from>
    <xdr:to>
      <xdr:col>60</xdr:col>
      <xdr:colOff>123825</xdr:colOff>
      <xdr:row>30</xdr:row>
      <xdr:rowOff>124478</xdr:rowOff>
    </xdr:to>
    <xdr:sp macro="" textlink="">
      <xdr:nvSpPr>
        <xdr:cNvPr id="151" name="楕円 150">
          <a:extLst>
            <a:ext uri="{FF2B5EF4-FFF2-40B4-BE49-F238E27FC236}">
              <a16:creationId xmlns:a16="http://schemas.microsoft.com/office/drawing/2014/main" id="{08CB9D3A-985A-48BA-BB7D-6BBCCC125CF1}"/>
            </a:ext>
          </a:extLst>
        </xdr:cNvPr>
        <xdr:cNvSpPr/>
      </xdr:nvSpPr>
      <xdr:spPr>
        <a:xfrm>
          <a:off x="11747500" y="593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73678</xdr:rowOff>
    </xdr:from>
    <xdr:to>
      <xdr:col>64</xdr:col>
      <xdr:colOff>73025</xdr:colOff>
      <xdr:row>30</xdr:row>
      <xdr:rowOff>113260</xdr:rowOff>
    </xdr:to>
    <xdr:cxnSp macro="">
      <xdr:nvCxnSpPr>
        <xdr:cNvPr id="152" name="直線コネクタ 151">
          <a:extLst>
            <a:ext uri="{FF2B5EF4-FFF2-40B4-BE49-F238E27FC236}">
              <a16:creationId xmlns:a16="http://schemas.microsoft.com/office/drawing/2014/main" id="{CA8647E2-3AED-4AF6-906D-A3F2EFA5F2E2}"/>
            </a:ext>
          </a:extLst>
        </xdr:cNvPr>
        <xdr:cNvCxnSpPr/>
      </xdr:nvCxnSpPr>
      <xdr:spPr>
        <a:xfrm>
          <a:off x="11798300" y="5988703"/>
          <a:ext cx="762000" cy="39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126406</xdr:rowOff>
    </xdr:from>
    <xdr:ext cx="469744" cy="259045"/>
    <xdr:sp macro="" textlink="">
      <xdr:nvSpPr>
        <xdr:cNvPr id="153" name="n_1aveValue債務償還比率">
          <a:extLst>
            <a:ext uri="{FF2B5EF4-FFF2-40B4-BE49-F238E27FC236}">
              <a16:creationId xmlns:a16="http://schemas.microsoft.com/office/drawing/2014/main" id="{2105BB98-1193-4393-9725-3262BEA2F1CD}"/>
            </a:ext>
          </a:extLst>
        </xdr:cNvPr>
        <xdr:cNvSpPr txBox="1"/>
      </xdr:nvSpPr>
      <xdr:spPr>
        <a:xfrm>
          <a:off x="13836727" y="5698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115200</xdr:rowOff>
    </xdr:from>
    <xdr:ext cx="469744" cy="259045"/>
    <xdr:sp macro="" textlink="">
      <xdr:nvSpPr>
        <xdr:cNvPr id="154" name="n_2aveValue債務償還比率">
          <a:extLst>
            <a:ext uri="{FF2B5EF4-FFF2-40B4-BE49-F238E27FC236}">
              <a16:creationId xmlns:a16="http://schemas.microsoft.com/office/drawing/2014/main" id="{C229F0F4-2CF7-4231-99AE-2C54228A8FCA}"/>
            </a:ext>
          </a:extLst>
        </xdr:cNvPr>
        <xdr:cNvSpPr txBox="1"/>
      </xdr:nvSpPr>
      <xdr:spPr>
        <a:xfrm>
          <a:off x="13087427" y="5687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93816</xdr:rowOff>
    </xdr:from>
    <xdr:ext cx="469744" cy="259045"/>
    <xdr:sp macro="" textlink="">
      <xdr:nvSpPr>
        <xdr:cNvPr id="155" name="n_3aveValue債務償還比率">
          <a:extLst>
            <a:ext uri="{FF2B5EF4-FFF2-40B4-BE49-F238E27FC236}">
              <a16:creationId xmlns:a16="http://schemas.microsoft.com/office/drawing/2014/main" id="{FFBAACA1-0A57-4CB2-B9B0-876515A55B60}"/>
            </a:ext>
          </a:extLst>
        </xdr:cNvPr>
        <xdr:cNvSpPr txBox="1"/>
      </xdr:nvSpPr>
      <xdr:spPr>
        <a:xfrm>
          <a:off x="12325427" y="5665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53412</xdr:rowOff>
    </xdr:from>
    <xdr:ext cx="469744" cy="259045"/>
    <xdr:sp macro="" textlink="">
      <xdr:nvSpPr>
        <xdr:cNvPr id="156" name="n_4aveValue債務償還比率">
          <a:extLst>
            <a:ext uri="{FF2B5EF4-FFF2-40B4-BE49-F238E27FC236}">
              <a16:creationId xmlns:a16="http://schemas.microsoft.com/office/drawing/2014/main" id="{58354A75-1C0E-4367-A411-0BB63B9E89D7}"/>
            </a:ext>
          </a:extLst>
        </xdr:cNvPr>
        <xdr:cNvSpPr txBox="1"/>
      </xdr:nvSpPr>
      <xdr:spPr>
        <a:xfrm>
          <a:off x="11563427" y="5625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10401</xdr:rowOff>
    </xdr:from>
    <xdr:ext cx="469744" cy="259045"/>
    <xdr:sp macro="" textlink="">
      <xdr:nvSpPr>
        <xdr:cNvPr id="157" name="n_1mainValue債務償還比率">
          <a:extLst>
            <a:ext uri="{FF2B5EF4-FFF2-40B4-BE49-F238E27FC236}">
              <a16:creationId xmlns:a16="http://schemas.microsoft.com/office/drawing/2014/main" id="{31C73E89-B30D-4DA4-927E-A22F42FF94EE}"/>
            </a:ext>
          </a:extLst>
        </xdr:cNvPr>
        <xdr:cNvSpPr txBox="1"/>
      </xdr:nvSpPr>
      <xdr:spPr>
        <a:xfrm>
          <a:off x="13836727" y="6268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42477</xdr:rowOff>
    </xdr:from>
    <xdr:ext cx="469744" cy="259045"/>
    <xdr:sp macro="" textlink="">
      <xdr:nvSpPr>
        <xdr:cNvPr id="158" name="n_2mainValue債務償還比率">
          <a:extLst>
            <a:ext uri="{FF2B5EF4-FFF2-40B4-BE49-F238E27FC236}">
              <a16:creationId xmlns:a16="http://schemas.microsoft.com/office/drawing/2014/main" id="{EC921BD5-1BE1-4EF0-8834-7C23EA4EFFB0}"/>
            </a:ext>
          </a:extLst>
        </xdr:cNvPr>
        <xdr:cNvSpPr txBox="1"/>
      </xdr:nvSpPr>
      <xdr:spPr>
        <a:xfrm>
          <a:off x="13087427" y="6300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155187</xdr:rowOff>
    </xdr:from>
    <xdr:ext cx="469744" cy="259045"/>
    <xdr:sp macro="" textlink="">
      <xdr:nvSpPr>
        <xdr:cNvPr id="159" name="n_3mainValue債務償還比率">
          <a:extLst>
            <a:ext uri="{FF2B5EF4-FFF2-40B4-BE49-F238E27FC236}">
              <a16:creationId xmlns:a16="http://schemas.microsoft.com/office/drawing/2014/main" id="{057901E5-797F-4298-91DE-32A87F6C4D9C}"/>
            </a:ext>
          </a:extLst>
        </xdr:cNvPr>
        <xdr:cNvSpPr txBox="1"/>
      </xdr:nvSpPr>
      <xdr:spPr>
        <a:xfrm>
          <a:off x="12325427" y="6070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115605</xdr:rowOff>
    </xdr:from>
    <xdr:ext cx="469744" cy="259045"/>
    <xdr:sp macro="" textlink="">
      <xdr:nvSpPr>
        <xdr:cNvPr id="160" name="n_4mainValue債務償還比率">
          <a:extLst>
            <a:ext uri="{FF2B5EF4-FFF2-40B4-BE49-F238E27FC236}">
              <a16:creationId xmlns:a16="http://schemas.microsoft.com/office/drawing/2014/main" id="{EBCA7E3A-3D35-4CFE-8A69-71BACFEAA00D}"/>
            </a:ext>
          </a:extLst>
        </xdr:cNvPr>
        <xdr:cNvSpPr txBox="1"/>
      </xdr:nvSpPr>
      <xdr:spPr>
        <a:xfrm>
          <a:off x="11563427" y="6030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id="{6132A0C4-47EA-4118-8CE4-2C0ED81F6594}"/>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a:extLst>
            <a:ext uri="{FF2B5EF4-FFF2-40B4-BE49-F238E27FC236}">
              <a16:creationId xmlns:a16="http://schemas.microsoft.com/office/drawing/2014/main" id="{BA16C724-8669-4036-8275-E550E67EB739}"/>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a:extLst>
            <a:ext uri="{FF2B5EF4-FFF2-40B4-BE49-F238E27FC236}">
              <a16:creationId xmlns:a16="http://schemas.microsoft.com/office/drawing/2014/main" id="{0BB8AC4F-ADD1-4AF3-9B73-1ED3EF6BDCB7}"/>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a:extLst>
            <a:ext uri="{FF2B5EF4-FFF2-40B4-BE49-F238E27FC236}">
              <a16:creationId xmlns:a16="http://schemas.microsoft.com/office/drawing/2014/main" id="{4F14D24E-255F-475C-954A-450BB38D9448}"/>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a:extLst>
            <a:ext uri="{FF2B5EF4-FFF2-40B4-BE49-F238E27FC236}">
              <a16:creationId xmlns:a16="http://schemas.microsoft.com/office/drawing/2014/main" id="{C5CE9EEF-01FD-4FB1-9072-9C0D00354E48}"/>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a:extLst>
            <a:ext uri="{FF2B5EF4-FFF2-40B4-BE49-F238E27FC236}">
              <a16:creationId xmlns:a16="http://schemas.microsoft.com/office/drawing/2014/main" id="{48B12C53-576B-4D7D-B571-33C9F83AFDBD}"/>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49EFE25F-6C93-44F8-A344-661FC7C14CA1}"/>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E16E0F95-200C-4705-A898-FC1F507F553B}"/>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4CD5BC31-4D0E-4800-BB8E-0DC44DCFEBD2}"/>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170B3635-328F-4BC5-B8A0-B6986480B363}"/>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京都府綾部市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2B77A883-92A8-4A10-9B69-AC1752A8B742}"/>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89E8E89-71C8-484D-B698-C968A55B5D3F}"/>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5304ADA0-4834-4A33-B32A-C0A8C02129C7}"/>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3684252E-9B23-4A8B-9B75-8D5A3CECEA17}"/>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9960093C-2916-42A4-9CFF-269C2276D952}"/>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77DFA972-EDFD-4602-8E2F-95A3DE1694C7}"/>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33,212
32,741
347.10
17,296,936
17,257,469
26,644
9,592,032
14,435,019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3C407AE6-13E9-467D-B41A-4867463299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28E50702-4B25-418A-9559-63D133FFF7E7}"/>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41045575-F9C3-4855-A9E7-E96E15FC8408}"/>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129.5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244B2458-4F28-448C-9550-AF1E4646492F}"/>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CD6DA645-8D63-45D0-A693-2FEF72DE0621}"/>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95372913-0B40-4A3E-B90C-D3F4CFCF1D35}"/>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E0047512-4AFC-48B4-A9A6-1FA4E98CD405}"/>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1B59BB46-6696-45FC-BA80-401A72053075}"/>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CB15316-3D62-41FF-A343-A80B7DF0C562}"/>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DB278117-1C38-4516-9E89-1A96D7E91E53}"/>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1B8C0DB0-6ABC-474B-B1FF-BE57C3650DA2}"/>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B2C75032-9F7A-4F3B-B7B0-2F5E070A6577}"/>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A69F460D-0BBD-4FE0-9725-0A6BD64AB7A6}"/>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582BC0CD-E0AE-4160-8551-026287B861CB}"/>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AC603FBC-801C-440D-BFDA-2FD7D690D27B}"/>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42DCC17B-D077-42E3-BD58-2B9CACDC3311}"/>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1EE4F49B-7977-4F62-9291-06E4110115EB}"/>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59A828FA-1A9B-4B85-B369-688EF77CE8BF}"/>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B350DF8B-C470-4E49-B56D-5E8BF38FB2A7}"/>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285032FE-12E8-4290-B2BD-B62ABA0EA297}"/>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8038596F-8E94-43B2-B6BB-823346726744}"/>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A0213B66-256E-482E-8D9A-29A5BB4796D5}"/>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F3E9F7A-1114-4E47-B28A-17D6DA477DA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4D50A1A4-8718-4618-9704-F4800881A8D5}"/>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BC365DB3-D060-4359-A2A2-EA316E6E80D9}"/>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DAA7F126-6829-43AE-A1D8-A156C91DC29D}"/>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FDEBC9EC-CE86-4B84-BABE-972B65B1622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8CED5BCD-99F9-466E-9D41-1D55C51420DA}"/>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5B2E0D59-B02F-4648-908F-9CE2D6FF982E}"/>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273BB0B6-A3A9-4CAE-BFE3-9BA0CAEB4CAC}"/>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89F05B91-BDFE-46E9-936B-3F7EEE720AC3}"/>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4934127F-D6A4-4CB2-B22D-CF6AAEF62FC1}"/>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50E7B8A2-7EA7-4C69-B167-DD894ED16C69}"/>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13993D2E-2962-4649-8EFD-3D0ACD08760B}"/>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836D5D70-94D1-4C37-B8BA-5C6FE64CFE5E}"/>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9DC83E9B-B7CF-4A33-A1D3-4B6D5A4EB14F}"/>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7C297D38-9587-4444-A4AA-B8AABAD3EDCD}"/>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2C5459E3-6236-4534-A9D3-E6AD090E1BE6}"/>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9A302807-214B-42A3-BCF0-867CD50DF1A7}"/>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E45576B3-5ACA-4BC2-BC44-80477F4F2E1F}"/>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19DBA297-5A53-46BB-AE59-7A428A2E4038}"/>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8D54F479-3A41-4CEA-8D11-82BE463F5231}"/>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DFC90D0D-55F8-4EF1-AD6F-043C8097D883}"/>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CF507C91-75A0-4651-B112-0BB6A3A2323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ADAFF743-A896-4477-A999-5B15F9F01C1A}"/>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63820A5E-F135-468B-9690-A51754EABF05}"/>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1089</xdr:rowOff>
    </xdr:from>
    <xdr:to>
      <xdr:col>24</xdr:col>
      <xdr:colOff>62865</xdr:colOff>
      <xdr:row>42</xdr:row>
      <xdr:rowOff>87630</xdr:rowOff>
    </xdr:to>
    <xdr:cxnSp macro="">
      <xdr:nvCxnSpPr>
        <xdr:cNvPr id="58" name="直線コネクタ 57">
          <a:extLst>
            <a:ext uri="{FF2B5EF4-FFF2-40B4-BE49-F238E27FC236}">
              <a16:creationId xmlns:a16="http://schemas.microsoft.com/office/drawing/2014/main" id="{956BCCF7-B7B8-445F-B9C4-F19375B59438}"/>
            </a:ext>
          </a:extLst>
        </xdr:cNvPr>
        <xdr:cNvCxnSpPr/>
      </xdr:nvCxnSpPr>
      <xdr:spPr>
        <a:xfrm flipV="1">
          <a:off x="4634865" y="5830389"/>
          <a:ext cx="0" cy="1458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91457</xdr:rowOff>
    </xdr:from>
    <xdr:ext cx="405111" cy="259045"/>
    <xdr:sp macro="" textlink="">
      <xdr:nvSpPr>
        <xdr:cNvPr id="59" name="【道路】&#10;有形固定資産減価償却率最小値テキスト">
          <a:extLst>
            <a:ext uri="{FF2B5EF4-FFF2-40B4-BE49-F238E27FC236}">
              <a16:creationId xmlns:a16="http://schemas.microsoft.com/office/drawing/2014/main" id="{B84666FF-0196-4C2E-8DC8-5801C7E7F108}"/>
            </a:ext>
          </a:extLst>
        </xdr:cNvPr>
        <xdr:cNvSpPr txBox="1"/>
      </xdr:nvSpPr>
      <xdr:spPr>
        <a:xfrm>
          <a:off x="4673600" y="729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87630</xdr:rowOff>
    </xdr:from>
    <xdr:to>
      <xdr:col>24</xdr:col>
      <xdr:colOff>152400</xdr:colOff>
      <xdr:row>42</xdr:row>
      <xdr:rowOff>87630</xdr:rowOff>
    </xdr:to>
    <xdr:cxnSp macro="">
      <xdr:nvCxnSpPr>
        <xdr:cNvPr id="60" name="直線コネクタ 59">
          <a:extLst>
            <a:ext uri="{FF2B5EF4-FFF2-40B4-BE49-F238E27FC236}">
              <a16:creationId xmlns:a16="http://schemas.microsoft.com/office/drawing/2014/main" id="{53E267C3-A7D4-4859-99B1-F2D77CE701E9}"/>
            </a:ext>
          </a:extLst>
        </xdr:cNvPr>
        <xdr:cNvCxnSpPr/>
      </xdr:nvCxnSpPr>
      <xdr:spPr>
        <a:xfrm>
          <a:off x="4546600" y="728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119216</xdr:rowOff>
    </xdr:from>
    <xdr:ext cx="405111" cy="259045"/>
    <xdr:sp macro="" textlink="">
      <xdr:nvSpPr>
        <xdr:cNvPr id="61" name="【道路】&#10;有形固定資産減価償却率最大値テキスト">
          <a:extLst>
            <a:ext uri="{FF2B5EF4-FFF2-40B4-BE49-F238E27FC236}">
              <a16:creationId xmlns:a16="http://schemas.microsoft.com/office/drawing/2014/main" id="{8D9D5F0E-6E49-4C82-9055-7FC42C22ED2C}"/>
            </a:ext>
          </a:extLst>
        </xdr:cNvPr>
        <xdr:cNvSpPr txBox="1"/>
      </xdr:nvSpPr>
      <xdr:spPr>
        <a:xfrm>
          <a:off x="4673600" y="560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1089</xdr:rowOff>
    </xdr:from>
    <xdr:to>
      <xdr:col>24</xdr:col>
      <xdr:colOff>152400</xdr:colOff>
      <xdr:row>34</xdr:row>
      <xdr:rowOff>1089</xdr:rowOff>
    </xdr:to>
    <xdr:cxnSp macro="">
      <xdr:nvCxnSpPr>
        <xdr:cNvPr id="62" name="直線コネクタ 61">
          <a:extLst>
            <a:ext uri="{FF2B5EF4-FFF2-40B4-BE49-F238E27FC236}">
              <a16:creationId xmlns:a16="http://schemas.microsoft.com/office/drawing/2014/main" id="{F6BB2D92-F687-4E2A-9635-AF6BDDBBE9F6}"/>
            </a:ext>
          </a:extLst>
        </xdr:cNvPr>
        <xdr:cNvCxnSpPr/>
      </xdr:nvCxnSpPr>
      <xdr:spPr>
        <a:xfrm>
          <a:off x="4546600" y="5830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156046</xdr:rowOff>
    </xdr:from>
    <xdr:ext cx="405111" cy="259045"/>
    <xdr:sp macro="" textlink="">
      <xdr:nvSpPr>
        <xdr:cNvPr id="63" name="【道路】&#10;有形固定資産減価償却率平均値テキスト">
          <a:extLst>
            <a:ext uri="{FF2B5EF4-FFF2-40B4-BE49-F238E27FC236}">
              <a16:creationId xmlns:a16="http://schemas.microsoft.com/office/drawing/2014/main" id="{B5D231D3-075B-4723-B7F2-DA29F6B67898}"/>
            </a:ext>
          </a:extLst>
        </xdr:cNvPr>
        <xdr:cNvSpPr txBox="1"/>
      </xdr:nvSpPr>
      <xdr:spPr>
        <a:xfrm>
          <a:off x="4673600" y="64996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133169</xdr:rowOff>
    </xdr:from>
    <xdr:to>
      <xdr:col>24</xdr:col>
      <xdr:colOff>114300</xdr:colOff>
      <xdr:row>39</xdr:row>
      <xdr:rowOff>63319</xdr:rowOff>
    </xdr:to>
    <xdr:sp macro="" textlink="">
      <xdr:nvSpPr>
        <xdr:cNvPr id="64" name="フローチャート: 判断 63">
          <a:extLst>
            <a:ext uri="{FF2B5EF4-FFF2-40B4-BE49-F238E27FC236}">
              <a16:creationId xmlns:a16="http://schemas.microsoft.com/office/drawing/2014/main" id="{40BD67F7-94F2-4384-9603-200A2078D07E}"/>
            </a:ext>
          </a:extLst>
        </xdr:cNvPr>
        <xdr:cNvSpPr/>
      </xdr:nvSpPr>
      <xdr:spPr>
        <a:xfrm>
          <a:off x="4584700" y="664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93980</xdr:rowOff>
    </xdr:from>
    <xdr:to>
      <xdr:col>20</xdr:col>
      <xdr:colOff>38100</xdr:colOff>
      <xdr:row>39</xdr:row>
      <xdr:rowOff>24130</xdr:rowOff>
    </xdr:to>
    <xdr:sp macro="" textlink="">
      <xdr:nvSpPr>
        <xdr:cNvPr id="65" name="フローチャート: 判断 64">
          <a:extLst>
            <a:ext uri="{FF2B5EF4-FFF2-40B4-BE49-F238E27FC236}">
              <a16:creationId xmlns:a16="http://schemas.microsoft.com/office/drawing/2014/main" id="{135C60B7-756D-462A-B8ED-294166B28722}"/>
            </a:ext>
          </a:extLst>
        </xdr:cNvPr>
        <xdr:cNvSpPr/>
      </xdr:nvSpPr>
      <xdr:spPr>
        <a:xfrm>
          <a:off x="3746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71120</xdr:rowOff>
    </xdr:from>
    <xdr:to>
      <xdr:col>15</xdr:col>
      <xdr:colOff>101600</xdr:colOff>
      <xdr:row>39</xdr:row>
      <xdr:rowOff>1270</xdr:rowOff>
    </xdr:to>
    <xdr:sp macro="" textlink="">
      <xdr:nvSpPr>
        <xdr:cNvPr id="66" name="フローチャート: 判断 65">
          <a:extLst>
            <a:ext uri="{FF2B5EF4-FFF2-40B4-BE49-F238E27FC236}">
              <a16:creationId xmlns:a16="http://schemas.microsoft.com/office/drawing/2014/main" id="{EFED496A-C262-4378-AAF2-29E2903A06DB}"/>
            </a:ext>
          </a:extLst>
        </xdr:cNvPr>
        <xdr:cNvSpPr/>
      </xdr:nvSpPr>
      <xdr:spPr>
        <a:xfrm>
          <a:off x="2857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59690</xdr:rowOff>
    </xdr:from>
    <xdr:to>
      <xdr:col>10</xdr:col>
      <xdr:colOff>165100</xdr:colOff>
      <xdr:row>38</xdr:row>
      <xdr:rowOff>161290</xdr:rowOff>
    </xdr:to>
    <xdr:sp macro="" textlink="">
      <xdr:nvSpPr>
        <xdr:cNvPr id="67" name="フローチャート: 判断 66">
          <a:extLst>
            <a:ext uri="{FF2B5EF4-FFF2-40B4-BE49-F238E27FC236}">
              <a16:creationId xmlns:a16="http://schemas.microsoft.com/office/drawing/2014/main" id="{7592E94D-DC0E-495B-970B-330EEE6AF30A}"/>
            </a:ext>
          </a:extLst>
        </xdr:cNvPr>
        <xdr:cNvSpPr/>
      </xdr:nvSpPr>
      <xdr:spPr>
        <a:xfrm>
          <a:off x="19685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77651</xdr:rowOff>
    </xdr:from>
    <xdr:to>
      <xdr:col>6</xdr:col>
      <xdr:colOff>38100</xdr:colOff>
      <xdr:row>38</xdr:row>
      <xdr:rowOff>7801</xdr:rowOff>
    </xdr:to>
    <xdr:sp macro="" textlink="">
      <xdr:nvSpPr>
        <xdr:cNvPr id="68" name="フローチャート: 判断 67">
          <a:extLst>
            <a:ext uri="{FF2B5EF4-FFF2-40B4-BE49-F238E27FC236}">
              <a16:creationId xmlns:a16="http://schemas.microsoft.com/office/drawing/2014/main" id="{B51B3186-1AA5-41E6-981F-BA184EA96EE6}"/>
            </a:ext>
          </a:extLst>
        </xdr:cNvPr>
        <xdr:cNvSpPr/>
      </xdr:nvSpPr>
      <xdr:spPr>
        <a:xfrm>
          <a:off x="1079500" y="642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64942D65-95E4-4783-9E83-A7ADD85F2EC7}"/>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7F4779C1-19C6-4C87-95B1-B006481C71FC}"/>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F073F3F6-D9DE-4622-AD59-6A1172618D2F}"/>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D0434737-3B72-40A0-8599-3C5F6FDEC174}"/>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DA147F7C-3588-4729-A1BE-5D9F90F8C60B}"/>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46627</xdr:rowOff>
    </xdr:from>
    <xdr:to>
      <xdr:col>24</xdr:col>
      <xdr:colOff>114300</xdr:colOff>
      <xdr:row>39</xdr:row>
      <xdr:rowOff>148227</xdr:rowOff>
    </xdr:to>
    <xdr:sp macro="" textlink="">
      <xdr:nvSpPr>
        <xdr:cNvPr id="74" name="楕円 73">
          <a:extLst>
            <a:ext uri="{FF2B5EF4-FFF2-40B4-BE49-F238E27FC236}">
              <a16:creationId xmlns:a16="http://schemas.microsoft.com/office/drawing/2014/main" id="{428BC47F-023B-4BC9-922B-61A46D9A0C56}"/>
            </a:ext>
          </a:extLst>
        </xdr:cNvPr>
        <xdr:cNvSpPr/>
      </xdr:nvSpPr>
      <xdr:spPr>
        <a:xfrm>
          <a:off x="4584700" y="673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25054</xdr:rowOff>
    </xdr:from>
    <xdr:ext cx="405111" cy="259045"/>
    <xdr:sp macro="" textlink="">
      <xdr:nvSpPr>
        <xdr:cNvPr id="75" name="【道路】&#10;有形固定資産減価償却率該当値テキスト">
          <a:extLst>
            <a:ext uri="{FF2B5EF4-FFF2-40B4-BE49-F238E27FC236}">
              <a16:creationId xmlns:a16="http://schemas.microsoft.com/office/drawing/2014/main" id="{5659CC90-DC30-4ECE-ADF4-EEEBEC0EC99E}"/>
            </a:ext>
          </a:extLst>
        </xdr:cNvPr>
        <xdr:cNvSpPr txBox="1"/>
      </xdr:nvSpPr>
      <xdr:spPr>
        <a:xfrm>
          <a:off x="4673600" y="671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12337</xdr:rowOff>
    </xdr:from>
    <xdr:to>
      <xdr:col>20</xdr:col>
      <xdr:colOff>38100</xdr:colOff>
      <xdr:row>39</xdr:row>
      <xdr:rowOff>113937</xdr:rowOff>
    </xdr:to>
    <xdr:sp macro="" textlink="">
      <xdr:nvSpPr>
        <xdr:cNvPr id="76" name="楕円 75">
          <a:extLst>
            <a:ext uri="{FF2B5EF4-FFF2-40B4-BE49-F238E27FC236}">
              <a16:creationId xmlns:a16="http://schemas.microsoft.com/office/drawing/2014/main" id="{DD2860C6-5142-429D-B74B-54003A654412}"/>
            </a:ext>
          </a:extLst>
        </xdr:cNvPr>
        <xdr:cNvSpPr/>
      </xdr:nvSpPr>
      <xdr:spPr>
        <a:xfrm>
          <a:off x="3746500" y="669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63137</xdr:rowOff>
    </xdr:from>
    <xdr:to>
      <xdr:col>24</xdr:col>
      <xdr:colOff>63500</xdr:colOff>
      <xdr:row>39</xdr:row>
      <xdr:rowOff>97427</xdr:rowOff>
    </xdr:to>
    <xdr:cxnSp macro="">
      <xdr:nvCxnSpPr>
        <xdr:cNvPr id="77" name="直線コネクタ 76">
          <a:extLst>
            <a:ext uri="{FF2B5EF4-FFF2-40B4-BE49-F238E27FC236}">
              <a16:creationId xmlns:a16="http://schemas.microsoft.com/office/drawing/2014/main" id="{C43AED30-7BAB-4892-92AC-86AC855166D2}"/>
            </a:ext>
          </a:extLst>
        </xdr:cNvPr>
        <xdr:cNvCxnSpPr/>
      </xdr:nvCxnSpPr>
      <xdr:spPr>
        <a:xfrm>
          <a:off x="3797300" y="6749687"/>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151130</xdr:rowOff>
    </xdr:from>
    <xdr:to>
      <xdr:col>15</xdr:col>
      <xdr:colOff>101600</xdr:colOff>
      <xdr:row>39</xdr:row>
      <xdr:rowOff>81280</xdr:rowOff>
    </xdr:to>
    <xdr:sp macro="" textlink="">
      <xdr:nvSpPr>
        <xdr:cNvPr id="78" name="楕円 77">
          <a:extLst>
            <a:ext uri="{FF2B5EF4-FFF2-40B4-BE49-F238E27FC236}">
              <a16:creationId xmlns:a16="http://schemas.microsoft.com/office/drawing/2014/main" id="{B28C764D-5979-4576-845F-04F4B62A6614}"/>
            </a:ext>
          </a:extLst>
        </xdr:cNvPr>
        <xdr:cNvSpPr/>
      </xdr:nvSpPr>
      <xdr:spPr>
        <a:xfrm>
          <a:off x="2857500" y="666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30480</xdr:rowOff>
    </xdr:from>
    <xdr:to>
      <xdr:col>19</xdr:col>
      <xdr:colOff>177800</xdr:colOff>
      <xdr:row>39</xdr:row>
      <xdr:rowOff>63137</xdr:rowOff>
    </xdr:to>
    <xdr:cxnSp macro="">
      <xdr:nvCxnSpPr>
        <xdr:cNvPr id="79" name="直線コネクタ 78">
          <a:extLst>
            <a:ext uri="{FF2B5EF4-FFF2-40B4-BE49-F238E27FC236}">
              <a16:creationId xmlns:a16="http://schemas.microsoft.com/office/drawing/2014/main" id="{11C8C749-EF53-4D96-A177-AC9D09B8FD18}"/>
            </a:ext>
          </a:extLst>
        </xdr:cNvPr>
        <xdr:cNvCxnSpPr/>
      </xdr:nvCxnSpPr>
      <xdr:spPr>
        <a:xfrm>
          <a:off x="2908300" y="671703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118473</xdr:rowOff>
    </xdr:from>
    <xdr:to>
      <xdr:col>10</xdr:col>
      <xdr:colOff>165100</xdr:colOff>
      <xdr:row>39</xdr:row>
      <xdr:rowOff>48623</xdr:rowOff>
    </xdr:to>
    <xdr:sp macro="" textlink="">
      <xdr:nvSpPr>
        <xdr:cNvPr id="80" name="楕円 79">
          <a:extLst>
            <a:ext uri="{FF2B5EF4-FFF2-40B4-BE49-F238E27FC236}">
              <a16:creationId xmlns:a16="http://schemas.microsoft.com/office/drawing/2014/main" id="{E0C077E2-2C89-4B58-B574-3F55992F80D0}"/>
            </a:ext>
          </a:extLst>
        </xdr:cNvPr>
        <xdr:cNvSpPr/>
      </xdr:nvSpPr>
      <xdr:spPr>
        <a:xfrm>
          <a:off x="1968500" y="663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169273</xdr:rowOff>
    </xdr:from>
    <xdr:to>
      <xdr:col>15</xdr:col>
      <xdr:colOff>50800</xdr:colOff>
      <xdr:row>39</xdr:row>
      <xdr:rowOff>30480</xdr:rowOff>
    </xdr:to>
    <xdr:cxnSp macro="">
      <xdr:nvCxnSpPr>
        <xdr:cNvPr id="81" name="直線コネクタ 80">
          <a:extLst>
            <a:ext uri="{FF2B5EF4-FFF2-40B4-BE49-F238E27FC236}">
              <a16:creationId xmlns:a16="http://schemas.microsoft.com/office/drawing/2014/main" id="{6A676B9B-3745-4BDD-89B2-D0448AC60F1F}"/>
            </a:ext>
          </a:extLst>
        </xdr:cNvPr>
        <xdr:cNvCxnSpPr/>
      </xdr:nvCxnSpPr>
      <xdr:spPr>
        <a:xfrm>
          <a:off x="2019300" y="668437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110309</xdr:rowOff>
    </xdr:from>
    <xdr:to>
      <xdr:col>6</xdr:col>
      <xdr:colOff>38100</xdr:colOff>
      <xdr:row>39</xdr:row>
      <xdr:rowOff>40459</xdr:rowOff>
    </xdr:to>
    <xdr:sp macro="" textlink="">
      <xdr:nvSpPr>
        <xdr:cNvPr id="82" name="楕円 81">
          <a:extLst>
            <a:ext uri="{FF2B5EF4-FFF2-40B4-BE49-F238E27FC236}">
              <a16:creationId xmlns:a16="http://schemas.microsoft.com/office/drawing/2014/main" id="{CA05BD90-40C3-4CB6-9848-B90213692E17}"/>
            </a:ext>
          </a:extLst>
        </xdr:cNvPr>
        <xdr:cNvSpPr/>
      </xdr:nvSpPr>
      <xdr:spPr>
        <a:xfrm>
          <a:off x="1079500" y="662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161109</xdr:rowOff>
    </xdr:from>
    <xdr:to>
      <xdr:col>10</xdr:col>
      <xdr:colOff>114300</xdr:colOff>
      <xdr:row>38</xdr:row>
      <xdr:rowOff>169273</xdr:rowOff>
    </xdr:to>
    <xdr:cxnSp macro="">
      <xdr:nvCxnSpPr>
        <xdr:cNvPr id="83" name="直線コネクタ 82">
          <a:extLst>
            <a:ext uri="{FF2B5EF4-FFF2-40B4-BE49-F238E27FC236}">
              <a16:creationId xmlns:a16="http://schemas.microsoft.com/office/drawing/2014/main" id="{F04A2C58-8ED4-48C0-B293-82BA00A8F7A3}"/>
            </a:ext>
          </a:extLst>
        </xdr:cNvPr>
        <xdr:cNvCxnSpPr/>
      </xdr:nvCxnSpPr>
      <xdr:spPr>
        <a:xfrm>
          <a:off x="1130300" y="6676209"/>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40657</xdr:rowOff>
    </xdr:from>
    <xdr:ext cx="405111" cy="259045"/>
    <xdr:sp macro="" textlink="">
      <xdr:nvSpPr>
        <xdr:cNvPr id="84" name="n_1aveValue【道路】&#10;有形固定資産減価償却率">
          <a:extLst>
            <a:ext uri="{FF2B5EF4-FFF2-40B4-BE49-F238E27FC236}">
              <a16:creationId xmlns:a16="http://schemas.microsoft.com/office/drawing/2014/main" id="{1C8208A9-8349-4707-94B6-84C0BDBE5C70}"/>
            </a:ext>
          </a:extLst>
        </xdr:cNvPr>
        <xdr:cNvSpPr txBox="1"/>
      </xdr:nvSpPr>
      <xdr:spPr>
        <a:xfrm>
          <a:off x="3582044" y="638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17797</xdr:rowOff>
    </xdr:from>
    <xdr:ext cx="405111" cy="259045"/>
    <xdr:sp macro="" textlink="">
      <xdr:nvSpPr>
        <xdr:cNvPr id="85" name="n_2aveValue【道路】&#10;有形固定資産減価償却率">
          <a:extLst>
            <a:ext uri="{FF2B5EF4-FFF2-40B4-BE49-F238E27FC236}">
              <a16:creationId xmlns:a16="http://schemas.microsoft.com/office/drawing/2014/main" id="{6209AF0B-F5F8-4A6A-B2C1-592AE1DB60D6}"/>
            </a:ext>
          </a:extLst>
        </xdr:cNvPr>
        <xdr:cNvSpPr txBox="1"/>
      </xdr:nvSpPr>
      <xdr:spPr>
        <a:xfrm>
          <a:off x="2705744" y="636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6367</xdr:rowOff>
    </xdr:from>
    <xdr:ext cx="405111" cy="259045"/>
    <xdr:sp macro="" textlink="">
      <xdr:nvSpPr>
        <xdr:cNvPr id="86" name="n_3aveValue【道路】&#10;有形固定資産減価償却率">
          <a:extLst>
            <a:ext uri="{FF2B5EF4-FFF2-40B4-BE49-F238E27FC236}">
              <a16:creationId xmlns:a16="http://schemas.microsoft.com/office/drawing/2014/main" id="{721E533A-0CC1-40E8-A622-B0AF8E4D4CB5}"/>
            </a:ext>
          </a:extLst>
        </xdr:cNvPr>
        <xdr:cNvSpPr txBox="1"/>
      </xdr:nvSpPr>
      <xdr:spPr>
        <a:xfrm>
          <a:off x="1816744" y="635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24328</xdr:rowOff>
    </xdr:from>
    <xdr:ext cx="405111" cy="259045"/>
    <xdr:sp macro="" textlink="">
      <xdr:nvSpPr>
        <xdr:cNvPr id="87" name="n_4aveValue【道路】&#10;有形固定資産減価償却率">
          <a:extLst>
            <a:ext uri="{FF2B5EF4-FFF2-40B4-BE49-F238E27FC236}">
              <a16:creationId xmlns:a16="http://schemas.microsoft.com/office/drawing/2014/main" id="{3FB338BE-831A-4490-A0F6-1453284876C1}"/>
            </a:ext>
          </a:extLst>
        </xdr:cNvPr>
        <xdr:cNvSpPr txBox="1"/>
      </xdr:nvSpPr>
      <xdr:spPr>
        <a:xfrm>
          <a:off x="927744" y="619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105064</xdr:rowOff>
    </xdr:from>
    <xdr:ext cx="405111" cy="259045"/>
    <xdr:sp macro="" textlink="">
      <xdr:nvSpPr>
        <xdr:cNvPr id="88" name="n_1mainValue【道路】&#10;有形固定資産減価償却率">
          <a:extLst>
            <a:ext uri="{FF2B5EF4-FFF2-40B4-BE49-F238E27FC236}">
              <a16:creationId xmlns:a16="http://schemas.microsoft.com/office/drawing/2014/main" id="{FB5990B4-C441-4265-8922-FAA6DE09DB40}"/>
            </a:ext>
          </a:extLst>
        </xdr:cNvPr>
        <xdr:cNvSpPr txBox="1"/>
      </xdr:nvSpPr>
      <xdr:spPr>
        <a:xfrm>
          <a:off x="3582044" y="6791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72407</xdr:rowOff>
    </xdr:from>
    <xdr:ext cx="405111" cy="259045"/>
    <xdr:sp macro="" textlink="">
      <xdr:nvSpPr>
        <xdr:cNvPr id="89" name="n_2mainValue【道路】&#10;有形固定資産減価償却率">
          <a:extLst>
            <a:ext uri="{FF2B5EF4-FFF2-40B4-BE49-F238E27FC236}">
              <a16:creationId xmlns:a16="http://schemas.microsoft.com/office/drawing/2014/main" id="{401F483F-A5EE-46BC-B6E9-9C48076176F0}"/>
            </a:ext>
          </a:extLst>
        </xdr:cNvPr>
        <xdr:cNvSpPr txBox="1"/>
      </xdr:nvSpPr>
      <xdr:spPr>
        <a:xfrm>
          <a:off x="2705744" y="675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39750</xdr:rowOff>
    </xdr:from>
    <xdr:ext cx="405111" cy="259045"/>
    <xdr:sp macro="" textlink="">
      <xdr:nvSpPr>
        <xdr:cNvPr id="90" name="n_3mainValue【道路】&#10;有形固定資産減価償却率">
          <a:extLst>
            <a:ext uri="{FF2B5EF4-FFF2-40B4-BE49-F238E27FC236}">
              <a16:creationId xmlns:a16="http://schemas.microsoft.com/office/drawing/2014/main" id="{4B84F72D-7438-4F02-8AA5-F3C3C142FC1A}"/>
            </a:ext>
          </a:extLst>
        </xdr:cNvPr>
        <xdr:cNvSpPr txBox="1"/>
      </xdr:nvSpPr>
      <xdr:spPr>
        <a:xfrm>
          <a:off x="1816744" y="672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31586</xdr:rowOff>
    </xdr:from>
    <xdr:ext cx="405111" cy="259045"/>
    <xdr:sp macro="" textlink="">
      <xdr:nvSpPr>
        <xdr:cNvPr id="91" name="n_4mainValue【道路】&#10;有形固定資産減価償却率">
          <a:extLst>
            <a:ext uri="{FF2B5EF4-FFF2-40B4-BE49-F238E27FC236}">
              <a16:creationId xmlns:a16="http://schemas.microsoft.com/office/drawing/2014/main" id="{27A5DFC9-7D22-47D7-ABB2-829B5AF0CEAB}"/>
            </a:ext>
          </a:extLst>
        </xdr:cNvPr>
        <xdr:cNvSpPr txBox="1"/>
      </xdr:nvSpPr>
      <xdr:spPr>
        <a:xfrm>
          <a:off x="927744" y="6718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3E6489A-D6C4-48B5-AE3B-63B8D1923AFC}"/>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5733986F-509D-41B6-A6C2-48B751770A75}"/>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7B8A8CF3-7F23-4BFF-A8A4-D6C79CC72059}"/>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504775A0-309C-4DAD-A5BD-5D697DCDD7E4}"/>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B22118DA-8427-4721-BC2C-E4D811BC2D17}"/>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46B61EC6-C8F4-41D6-9E8A-516EAF184961}"/>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ED3F4E1B-AF5B-4822-ABDD-EB4F381D640D}"/>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573F062F-56A8-41BF-8C9D-02B3E4C31BA6}"/>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7B924937-DD05-4CB0-994F-03B98CA4FCE2}"/>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4F2A6421-EDDB-402B-87DF-7BC859D80EFC}"/>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E8DAC518-AC37-47D4-B88A-9BA516569793}"/>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D091877F-8C4A-44B0-80F4-8E07F9962EA5}"/>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C8B42F46-6A5B-45CE-955D-F91D138A2266}"/>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5" name="テキスト ボックス 104">
          <a:extLst>
            <a:ext uri="{FF2B5EF4-FFF2-40B4-BE49-F238E27FC236}">
              <a16:creationId xmlns:a16="http://schemas.microsoft.com/office/drawing/2014/main" id="{B92EB823-F053-40C1-B86E-3E7233132169}"/>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D9294B23-91DF-496D-A3CC-2B9FCC7ACA0F}"/>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7" name="テキスト ボックス 106">
          <a:extLst>
            <a:ext uri="{FF2B5EF4-FFF2-40B4-BE49-F238E27FC236}">
              <a16:creationId xmlns:a16="http://schemas.microsoft.com/office/drawing/2014/main" id="{A34AD698-3E82-46AD-829D-5FB6681610EF}"/>
            </a:ext>
          </a:extLst>
        </xdr:cNvPr>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DF4C5C2E-079F-4AC1-862B-BF884E096DC2}"/>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9" name="テキスト ボックス 108">
          <a:extLst>
            <a:ext uri="{FF2B5EF4-FFF2-40B4-BE49-F238E27FC236}">
              <a16:creationId xmlns:a16="http://schemas.microsoft.com/office/drawing/2014/main" id="{B98B39D5-156D-44D5-99C2-0A4550365815}"/>
            </a:ext>
          </a:extLst>
        </xdr:cNvPr>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A393065F-9092-4643-AE86-B939F054D56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1" name="テキスト ボックス 110">
          <a:extLst>
            <a:ext uri="{FF2B5EF4-FFF2-40B4-BE49-F238E27FC236}">
              <a16:creationId xmlns:a16="http://schemas.microsoft.com/office/drawing/2014/main" id="{1E725308-B639-41B7-A4B1-7E21A1451EE4}"/>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道路】&#10;一人当たり延長グラフ枠">
          <a:extLst>
            <a:ext uri="{FF2B5EF4-FFF2-40B4-BE49-F238E27FC236}">
              <a16:creationId xmlns:a16="http://schemas.microsoft.com/office/drawing/2014/main" id="{A493A71F-A3FF-437B-AEAA-C0A9FAEB6AA9}"/>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114897</xdr:rowOff>
    </xdr:from>
    <xdr:to>
      <xdr:col>54</xdr:col>
      <xdr:colOff>189865</xdr:colOff>
      <xdr:row>41</xdr:row>
      <xdr:rowOff>115190</xdr:rowOff>
    </xdr:to>
    <xdr:cxnSp macro="">
      <xdr:nvCxnSpPr>
        <xdr:cNvPr id="113" name="直線コネクタ 112">
          <a:extLst>
            <a:ext uri="{FF2B5EF4-FFF2-40B4-BE49-F238E27FC236}">
              <a16:creationId xmlns:a16="http://schemas.microsoft.com/office/drawing/2014/main" id="{672C2BE5-1328-4B7E-8E16-4FC61F53A964}"/>
            </a:ext>
          </a:extLst>
        </xdr:cNvPr>
        <xdr:cNvCxnSpPr/>
      </xdr:nvCxnSpPr>
      <xdr:spPr>
        <a:xfrm flipV="1">
          <a:off x="10476865" y="5772747"/>
          <a:ext cx="0" cy="1371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119017</xdr:rowOff>
    </xdr:from>
    <xdr:ext cx="469744" cy="259045"/>
    <xdr:sp macro="" textlink="">
      <xdr:nvSpPr>
        <xdr:cNvPr id="114" name="【道路】&#10;一人当たり延長最小値テキスト">
          <a:extLst>
            <a:ext uri="{FF2B5EF4-FFF2-40B4-BE49-F238E27FC236}">
              <a16:creationId xmlns:a16="http://schemas.microsoft.com/office/drawing/2014/main" id="{D94C591D-4066-4FBB-B5D1-D0A6A1F5D25C}"/>
            </a:ext>
          </a:extLst>
        </xdr:cNvPr>
        <xdr:cNvSpPr txBox="1"/>
      </xdr:nvSpPr>
      <xdr:spPr>
        <a:xfrm>
          <a:off x="10515600" y="7148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115190</xdr:rowOff>
    </xdr:from>
    <xdr:to>
      <xdr:col>55</xdr:col>
      <xdr:colOff>88900</xdr:colOff>
      <xdr:row>41</xdr:row>
      <xdr:rowOff>115190</xdr:rowOff>
    </xdr:to>
    <xdr:cxnSp macro="">
      <xdr:nvCxnSpPr>
        <xdr:cNvPr id="115" name="直線コネクタ 114">
          <a:extLst>
            <a:ext uri="{FF2B5EF4-FFF2-40B4-BE49-F238E27FC236}">
              <a16:creationId xmlns:a16="http://schemas.microsoft.com/office/drawing/2014/main" id="{C404FF08-2DE9-4A00-9BFE-0AA2343AB165}"/>
            </a:ext>
          </a:extLst>
        </xdr:cNvPr>
        <xdr:cNvCxnSpPr/>
      </xdr:nvCxnSpPr>
      <xdr:spPr>
        <a:xfrm>
          <a:off x="10388600" y="7144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61574</xdr:rowOff>
    </xdr:from>
    <xdr:ext cx="599010" cy="259045"/>
    <xdr:sp macro="" textlink="">
      <xdr:nvSpPr>
        <xdr:cNvPr id="116" name="【道路】&#10;一人当たり延長最大値テキスト">
          <a:extLst>
            <a:ext uri="{FF2B5EF4-FFF2-40B4-BE49-F238E27FC236}">
              <a16:creationId xmlns:a16="http://schemas.microsoft.com/office/drawing/2014/main" id="{9C916093-B2AA-466E-86D2-00CE5972F623}"/>
            </a:ext>
          </a:extLst>
        </xdr:cNvPr>
        <xdr:cNvSpPr txBox="1"/>
      </xdr:nvSpPr>
      <xdr:spPr>
        <a:xfrm>
          <a:off x="10515600" y="5547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114897</xdr:rowOff>
    </xdr:from>
    <xdr:to>
      <xdr:col>55</xdr:col>
      <xdr:colOff>88900</xdr:colOff>
      <xdr:row>33</xdr:row>
      <xdr:rowOff>114897</xdr:rowOff>
    </xdr:to>
    <xdr:cxnSp macro="">
      <xdr:nvCxnSpPr>
        <xdr:cNvPr id="117" name="直線コネクタ 116">
          <a:extLst>
            <a:ext uri="{FF2B5EF4-FFF2-40B4-BE49-F238E27FC236}">
              <a16:creationId xmlns:a16="http://schemas.microsoft.com/office/drawing/2014/main" id="{F809A9F3-362D-48F7-B500-5A3E99FA3E4C}"/>
            </a:ext>
          </a:extLst>
        </xdr:cNvPr>
        <xdr:cNvCxnSpPr/>
      </xdr:nvCxnSpPr>
      <xdr:spPr>
        <a:xfrm>
          <a:off x="10388600" y="5772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43403</xdr:rowOff>
    </xdr:from>
    <xdr:ext cx="534377" cy="259045"/>
    <xdr:sp macro="" textlink="">
      <xdr:nvSpPr>
        <xdr:cNvPr id="118" name="【道路】&#10;一人当たり延長平均値テキスト">
          <a:extLst>
            <a:ext uri="{FF2B5EF4-FFF2-40B4-BE49-F238E27FC236}">
              <a16:creationId xmlns:a16="http://schemas.microsoft.com/office/drawing/2014/main" id="{927690E2-AA6A-4ED0-AF28-81DE725020B7}"/>
            </a:ext>
          </a:extLst>
        </xdr:cNvPr>
        <xdr:cNvSpPr txBox="1"/>
      </xdr:nvSpPr>
      <xdr:spPr>
        <a:xfrm>
          <a:off x="10515600" y="6729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20526</xdr:rowOff>
    </xdr:from>
    <xdr:to>
      <xdr:col>55</xdr:col>
      <xdr:colOff>50800</xdr:colOff>
      <xdr:row>40</xdr:row>
      <xdr:rowOff>122126</xdr:rowOff>
    </xdr:to>
    <xdr:sp macro="" textlink="">
      <xdr:nvSpPr>
        <xdr:cNvPr id="119" name="フローチャート: 判断 118">
          <a:extLst>
            <a:ext uri="{FF2B5EF4-FFF2-40B4-BE49-F238E27FC236}">
              <a16:creationId xmlns:a16="http://schemas.microsoft.com/office/drawing/2014/main" id="{A2686C62-AE7B-4D8A-9D32-EA4885F36195}"/>
            </a:ext>
          </a:extLst>
        </xdr:cNvPr>
        <xdr:cNvSpPr/>
      </xdr:nvSpPr>
      <xdr:spPr>
        <a:xfrm>
          <a:off x="10426700" y="687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26552</xdr:rowOff>
    </xdr:from>
    <xdr:to>
      <xdr:col>50</xdr:col>
      <xdr:colOff>165100</xdr:colOff>
      <xdr:row>40</xdr:row>
      <xdr:rowOff>128152</xdr:rowOff>
    </xdr:to>
    <xdr:sp macro="" textlink="">
      <xdr:nvSpPr>
        <xdr:cNvPr id="120" name="フローチャート: 判断 119">
          <a:extLst>
            <a:ext uri="{FF2B5EF4-FFF2-40B4-BE49-F238E27FC236}">
              <a16:creationId xmlns:a16="http://schemas.microsoft.com/office/drawing/2014/main" id="{1E71A0EC-8943-47D3-935E-DDCDA74DEF93}"/>
            </a:ext>
          </a:extLst>
        </xdr:cNvPr>
        <xdr:cNvSpPr/>
      </xdr:nvSpPr>
      <xdr:spPr>
        <a:xfrm>
          <a:off x="9588500" y="6884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40954</xdr:rowOff>
    </xdr:from>
    <xdr:to>
      <xdr:col>46</xdr:col>
      <xdr:colOff>38100</xdr:colOff>
      <xdr:row>40</xdr:row>
      <xdr:rowOff>142554</xdr:rowOff>
    </xdr:to>
    <xdr:sp macro="" textlink="">
      <xdr:nvSpPr>
        <xdr:cNvPr id="121" name="フローチャート: 判断 120">
          <a:extLst>
            <a:ext uri="{FF2B5EF4-FFF2-40B4-BE49-F238E27FC236}">
              <a16:creationId xmlns:a16="http://schemas.microsoft.com/office/drawing/2014/main" id="{86503B28-B220-41EC-86AA-538813EDF8A9}"/>
            </a:ext>
          </a:extLst>
        </xdr:cNvPr>
        <xdr:cNvSpPr/>
      </xdr:nvSpPr>
      <xdr:spPr>
        <a:xfrm>
          <a:off x="8699500" y="6898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38238</xdr:rowOff>
    </xdr:from>
    <xdr:to>
      <xdr:col>41</xdr:col>
      <xdr:colOff>101600</xdr:colOff>
      <xdr:row>40</xdr:row>
      <xdr:rowOff>139838</xdr:rowOff>
    </xdr:to>
    <xdr:sp macro="" textlink="">
      <xdr:nvSpPr>
        <xdr:cNvPr id="122" name="フローチャート: 判断 121">
          <a:extLst>
            <a:ext uri="{FF2B5EF4-FFF2-40B4-BE49-F238E27FC236}">
              <a16:creationId xmlns:a16="http://schemas.microsoft.com/office/drawing/2014/main" id="{98546C02-E49C-463D-B735-6BD93297E377}"/>
            </a:ext>
          </a:extLst>
        </xdr:cNvPr>
        <xdr:cNvSpPr/>
      </xdr:nvSpPr>
      <xdr:spPr>
        <a:xfrm>
          <a:off x="7810500" y="689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57102</xdr:rowOff>
    </xdr:from>
    <xdr:to>
      <xdr:col>36</xdr:col>
      <xdr:colOff>165100</xdr:colOff>
      <xdr:row>40</xdr:row>
      <xdr:rowOff>158702</xdr:rowOff>
    </xdr:to>
    <xdr:sp macro="" textlink="">
      <xdr:nvSpPr>
        <xdr:cNvPr id="123" name="フローチャート: 判断 122">
          <a:extLst>
            <a:ext uri="{FF2B5EF4-FFF2-40B4-BE49-F238E27FC236}">
              <a16:creationId xmlns:a16="http://schemas.microsoft.com/office/drawing/2014/main" id="{33687870-64A8-4B05-82DE-2EFA7268330E}"/>
            </a:ext>
          </a:extLst>
        </xdr:cNvPr>
        <xdr:cNvSpPr/>
      </xdr:nvSpPr>
      <xdr:spPr>
        <a:xfrm>
          <a:off x="6921500" y="691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4585439C-0298-439C-9D74-DDDBAC7F99BE}"/>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8D696600-56FF-4B41-A89D-2CB823205F99}"/>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CF2FF3A8-A4E9-4348-AB6B-629EC2D8EAF8}"/>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C7144321-CE47-40B8-8492-D71444C0E736}"/>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D11883A0-01B5-4A44-AE80-1A7A62EB72E3}"/>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43990</xdr:rowOff>
    </xdr:from>
    <xdr:to>
      <xdr:col>55</xdr:col>
      <xdr:colOff>50800</xdr:colOff>
      <xdr:row>40</xdr:row>
      <xdr:rowOff>145590</xdr:rowOff>
    </xdr:to>
    <xdr:sp macro="" textlink="">
      <xdr:nvSpPr>
        <xdr:cNvPr id="129" name="楕円 128">
          <a:extLst>
            <a:ext uri="{FF2B5EF4-FFF2-40B4-BE49-F238E27FC236}">
              <a16:creationId xmlns:a16="http://schemas.microsoft.com/office/drawing/2014/main" id="{1297EDE8-A821-4385-A5E8-2454B357D186}"/>
            </a:ext>
          </a:extLst>
        </xdr:cNvPr>
        <xdr:cNvSpPr/>
      </xdr:nvSpPr>
      <xdr:spPr>
        <a:xfrm>
          <a:off x="10426700" y="690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22417</xdr:rowOff>
    </xdr:from>
    <xdr:ext cx="534377" cy="259045"/>
    <xdr:sp macro="" textlink="">
      <xdr:nvSpPr>
        <xdr:cNvPr id="130" name="【道路】&#10;一人当たり延長該当値テキスト">
          <a:extLst>
            <a:ext uri="{FF2B5EF4-FFF2-40B4-BE49-F238E27FC236}">
              <a16:creationId xmlns:a16="http://schemas.microsoft.com/office/drawing/2014/main" id="{823EEA81-3371-412B-8CBB-FA6EA3217295}"/>
            </a:ext>
          </a:extLst>
        </xdr:cNvPr>
        <xdr:cNvSpPr txBox="1"/>
      </xdr:nvSpPr>
      <xdr:spPr>
        <a:xfrm>
          <a:off x="10515600" y="6880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47163</xdr:rowOff>
    </xdr:from>
    <xdr:to>
      <xdr:col>50</xdr:col>
      <xdr:colOff>165100</xdr:colOff>
      <xdr:row>40</xdr:row>
      <xdr:rowOff>148763</xdr:rowOff>
    </xdr:to>
    <xdr:sp macro="" textlink="">
      <xdr:nvSpPr>
        <xdr:cNvPr id="131" name="楕円 130">
          <a:extLst>
            <a:ext uri="{FF2B5EF4-FFF2-40B4-BE49-F238E27FC236}">
              <a16:creationId xmlns:a16="http://schemas.microsoft.com/office/drawing/2014/main" id="{9A2512E2-2A2E-41B8-B423-068EB53EDB8D}"/>
            </a:ext>
          </a:extLst>
        </xdr:cNvPr>
        <xdr:cNvSpPr/>
      </xdr:nvSpPr>
      <xdr:spPr>
        <a:xfrm>
          <a:off x="9588500" y="6905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94790</xdr:rowOff>
    </xdr:from>
    <xdr:to>
      <xdr:col>55</xdr:col>
      <xdr:colOff>0</xdr:colOff>
      <xdr:row>40</xdr:row>
      <xdr:rowOff>97963</xdr:rowOff>
    </xdr:to>
    <xdr:cxnSp macro="">
      <xdr:nvCxnSpPr>
        <xdr:cNvPr id="132" name="直線コネクタ 131">
          <a:extLst>
            <a:ext uri="{FF2B5EF4-FFF2-40B4-BE49-F238E27FC236}">
              <a16:creationId xmlns:a16="http://schemas.microsoft.com/office/drawing/2014/main" id="{65D1625B-9C38-4F7B-98E0-E5E5C3907C3E}"/>
            </a:ext>
          </a:extLst>
        </xdr:cNvPr>
        <xdr:cNvCxnSpPr/>
      </xdr:nvCxnSpPr>
      <xdr:spPr>
        <a:xfrm flipV="1">
          <a:off x="9639300" y="6952790"/>
          <a:ext cx="838200" cy="3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49275</xdr:rowOff>
    </xdr:from>
    <xdr:to>
      <xdr:col>46</xdr:col>
      <xdr:colOff>38100</xdr:colOff>
      <xdr:row>40</xdr:row>
      <xdr:rowOff>150875</xdr:rowOff>
    </xdr:to>
    <xdr:sp macro="" textlink="">
      <xdr:nvSpPr>
        <xdr:cNvPr id="133" name="楕円 132">
          <a:extLst>
            <a:ext uri="{FF2B5EF4-FFF2-40B4-BE49-F238E27FC236}">
              <a16:creationId xmlns:a16="http://schemas.microsoft.com/office/drawing/2014/main" id="{5823BEE6-C00C-4741-ACC7-5B277F25DBFE}"/>
            </a:ext>
          </a:extLst>
        </xdr:cNvPr>
        <xdr:cNvSpPr/>
      </xdr:nvSpPr>
      <xdr:spPr>
        <a:xfrm>
          <a:off x="8699500" y="6907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97963</xdr:rowOff>
    </xdr:from>
    <xdr:to>
      <xdr:col>50</xdr:col>
      <xdr:colOff>114300</xdr:colOff>
      <xdr:row>40</xdr:row>
      <xdr:rowOff>100075</xdr:rowOff>
    </xdr:to>
    <xdr:cxnSp macro="">
      <xdr:nvCxnSpPr>
        <xdr:cNvPr id="134" name="直線コネクタ 133">
          <a:extLst>
            <a:ext uri="{FF2B5EF4-FFF2-40B4-BE49-F238E27FC236}">
              <a16:creationId xmlns:a16="http://schemas.microsoft.com/office/drawing/2014/main" id="{2CFE6ABD-A589-461D-A38E-EEFA9E9E4AB5}"/>
            </a:ext>
          </a:extLst>
        </xdr:cNvPr>
        <xdr:cNvCxnSpPr/>
      </xdr:nvCxnSpPr>
      <xdr:spPr>
        <a:xfrm flipV="1">
          <a:off x="8750300" y="6955963"/>
          <a:ext cx="889000" cy="2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52722</xdr:rowOff>
    </xdr:from>
    <xdr:to>
      <xdr:col>41</xdr:col>
      <xdr:colOff>101600</xdr:colOff>
      <xdr:row>40</xdr:row>
      <xdr:rowOff>154322</xdr:rowOff>
    </xdr:to>
    <xdr:sp macro="" textlink="">
      <xdr:nvSpPr>
        <xdr:cNvPr id="135" name="楕円 134">
          <a:extLst>
            <a:ext uri="{FF2B5EF4-FFF2-40B4-BE49-F238E27FC236}">
              <a16:creationId xmlns:a16="http://schemas.microsoft.com/office/drawing/2014/main" id="{D1A193BC-85F0-468E-93D8-86342088CF09}"/>
            </a:ext>
          </a:extLst>
        </xdr:cNvPr>
        <xdr:cNvSpPr/>
      </xdr:nvSpPr>
      <xdr:spPr>
        <a:xfrm>
          <a:off x="7810500" y="6910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100075</xdr:rowOff>
    </xdr:from>
    <xdr:to>
      <xdr:col>45</xdr:col>
      <xdr:colOff>177800</xdr:colOff>
      <xdr:row>40</xdr:row>
      <xdr:rowOff>103522</xdr:rowOff>
    </xdr:to>
    <xdr:cxnSp macro="">
      <xdr:nvCxnSpPr>
        <xdr:cNvPr id="136" name="直線コネクタ 135">
          <a:extLst>
            <a:ext uri="{FF2B5EF4-FFF2-40B4-BE49-F238E27FC236}">
              <a16:creationId xmlns:a16="http://schemas.microsoft.com/office/drawing/2014/main" id="{F482F1E2-AD53-4C47-A2D5-9BF78B39AA94}"/>
            </a:ext>
          </a:extLst>
        </xdr:cNvPr>
        <xdr:cNvCxnSpPr/>
      </xdr:nvCxnSpPr>
      <xdr:spPr>
        <a:xfrm flipV="1">
          <a:off x="7861300" y="6958075"/>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55310</xdr:rowOff>
    </xdr:from>
    <xdr:to>
      <xdr:col>36</xdr:col>
      <xdr:colOff>165100</xdr:colOff>
      <xdr:row>40</xdr:row>
      <xdr:rowOff>156910</xdr:rowOff>
    </xdr:to>
    <xdr:sp macro="" textlink="">
      <xdr:nvSpPr>
        <xdr:cNvPr id="137" name="楕円 136">
          <a:extLst>
            <a:ext uri="{FF2B5EF4-FFF2-40B4-BE49-F238E27FC236}">
              <a16:creationId xmlns:a16="http://schemas.microsoft.com/office/drawing/2014/main" id="{67F4D3FB-CB82-4A04-8F2B-A6D684541599}"/>
            </a:ext>
          </a:extLst>
        </xdr:cNvPr>
        <xdr:cNvSpPr/>
      </xdr:nvSpPr>
      <xdr:spPr>
        <a:xfrm>
          <a:off x="6921500" y="691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103522</xdr:rowOff>
    </xdr:from>
    <xdr:to>
      <xdr:col>41</xdr:col>
      <xdr:colOff>50800</xdr:colOff>
      <xdr:row>40</xdr:row>
      <xdr:rowOff>106110</xdr:rowOff>
    </xdr:to>
    <xdr:cxnSp macro="">
      <xdr:nvCxnSpPr>
        <xdr:cNvPr id="138" name="直線コネクタ 137">
          <a:extLst>
            <a:ext uri="{FF2B5EF4-FFF2-40B4-BE49-F238E27FC236}">
              <a16:creationId xmlns:a16="http://schemas.microsoft.com/office/drawing/2014/main" id="{8A911BD6-825C-4729-93CA-77DB4EB94BFD}"/>
            </a:ext>
          </a:extLst>
        </xdr:cNvPr>
        <xdr:cNvCxnSpPr/>
      </xdr:nvCxnSpPr>
      <xdr:spPr>
        <a:xfrm flipV="1">
          <a:off x="6972300" y="6961522"/>
          <a:ext cx="889000" cy="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144679</xdr:rowOff>
    </xdr:from>
    <xdr:ext cx="534377" cy="259045"/>
    <xdr:sp macro="" textlink="">
      <xdr:nvSpPr>
        <xdr:cNvPr id="139" name="n_1aveValue【道路】&#10;一人当たり延長">
          <a:extLst>
            <a:ext uri="{FF2B5EF4-FFF2-40B4-BE49-F238E27FC236}">
              <a16:creationId xmlns:a16="http://schemas.microsoft.com/office/drawing/2014/main" id="{8C21444D-7CB1-4D7F-98B6-A9C1A4DAE9E9}"/>
            </a:ext>
          </a:extLst>
        </xdr:cNvPr>
        <xdr:cNvSpPr txBox="1"/>
      </xdr:nvSpPr>
      <xdr:spPr>
        <a:xfrm>
          <a:off x="9359411" y="6659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159081</xdr:rowOff>
    </xdr:from>
    <xdr:ext cx="534377" cy="259045"/>
    <xdr:sp macro="" textlink="">
      <xdr:nvSpPr>
        <xdr:cNvPr id="140" name="n_2aveValue【道路】&#10;一人当たり延長">
          <a:extLst>
            <a:ext uri="{FF2B5EF4-FFF2-40B4-BE49-F238E27FC236}">
              <a16:creationId xmlns:a16="http://schemas.microsoft.com/office/drawing/2014/main" id="{0D15D36D-24B7-4103-AF18-D3D5F5F181F9}"/>
            </a:ext>
          </a:extLst>
        </xdr:cNvPr>
        <xdr:cNvSpPr txBox="1"/>
      </xdr:nvSpPr>
      <xdr:spPr>
        <a:xfrm>
          <a:off x="8483111" y="6674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156365</xdr:rowOff>
    </xdr:from>
    <xdr:ext cx="534377" cy="259045"/>
    <xdr:sp macro="" textlink="">
      <xdr:nvSpPr>
        <xdr:cNvPr id="141" name="n_3aveValue【道路】&#10;一人当たり延長">
          <a:extLst>
            <a:ext uri="{FF2B5EF4-FFF2-40B4-BE49-F238E27FC236}">
              <a16:creationId xmlns:a16="http://schemas.microsoft.com/office/drawing/2014/main" id="{0261937C-2CB0-448B-BA63-2723048C32AF}"/>
            </a:ext>
          </a:extLst>
        </xdr:cNvPr>
        <xdr:cNvSpPr txBox="1"/>
      </xdr:nvSpPr>
      <xdr:spPr>
        <a:xfrm>
          <a:off x="7594111" y="667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149829</xdr:rowOff>
    </xdr:from>
    <xdr:ext cx="534377" cy="259045"/>
    <xdr:sp macro="" textlink="">
      <xdr:nvSpPr>
        <xdr:cNvPr id="142" name="n_4aveValue【道路】&#10;一人当たり延長">
          <a:extLst>
            <a:ext uri="{FF2B5EF4-FFF2-40B4-BE49-F238E27FC236}">
              <a16:creationId xmlns:a16="http://schemas.microsoft.com/office/drawing/2014/main" id="{568D77E6-241C-480B-8664-7828D409F1E6}"/>
            </a:ext>
          </a:extLst>
        </xdr:cNvPr>
        <xdr:cNvSpPr txBox="1"/>
      </xdr:nvSpPr>
      <xdr:spPr>
        <a:xfrm>
          <a:off x="6705111" y="700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139890</xdr:rowOff>
    </xdr:from>
    <xdr:ext cx="534377" cy="259045"/>
    <xdr:sp macro="" textlink="">
      <xdr:nvSpPr>
        <xdr:cNvPr id="143" name="n_1mainValue【道路】&#10;一人当たり延長">
          <a:extLst>
            <a:ext uri="{FF2B5EF4-FFF2-40B4-BE49-F238E27FC236}">
              <a16:creationId xmlns:a16="http://schemas.microsoft.com/office/drawing/2014/main" id="{B9B188DD-1C0F-487B-9B82-9B05FA3A8BA9}"/>
            </a:ext>
          </a:extLst>
        </xdr:cNvPr>
        <xdr:cNvSpPr txBox="1"/>
      </xdr:nvSpPr>
      <xdr:spPr>
        <a:xfrm>
          <a:off x="9359411" y="6997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142002</xdr:rowOff>
    </xdr:from>
    <xdr:ext cx="534377" cy="259045"/>
    <xdr:sp macro="" textlink="">
      <xdr:nvSpPr>
        <xdr:cNvPr id="144" name="n_2mainValue【道路】&#10;一人当たり延長">
          <a:extLst>
            <a:ext uri="{FF2B5EF4-FFF2-40B4-BE49-F238E27FC236}">
              <a16:creationId xmlns:a16="http://schemas.microsoft.com/office/drawing/2014/main" id="{81B2DC72-7845-45F7-9630-25D892451B9D}"/>
            </a:ext>
          </a:extLst>
        </xdr:cNvPr>
        <xdr:cNvSpPr txBox="1"/>
      </xdr:nvSpPr>
      <xdr:spPr>
        <a:xfrm>
          <a:off x="8483111" y="7000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145449</xdr:rowOff>
    </xdr:from>
    <xdr:ext cx="534377" cy="259045"/>
    <xdr:sp macro="" textlink="">
      <xdr:nvSpPr>
        <xdr:cNvPr id="145" name="n_3mainValue【道路】&#10;一人当たり延長">
          <a:extLst>
            <a:ext uri="{FF2B5EF4-FFF2-40B4-BE49-F238E27FC236}">
              <a16:creationId xmlns:a16="http://schemas.microsoft.com/office/drawing/2014/main" id="{6DA5D254-A903-4A82-A339-502D2763365F}"/>
            </a:ext>
          </a:extLst>
        </xdr:cNvPr>
        <xdr:cNvSpPr txBox="1"/>
      </xdr:nvSpPr>
      <xdr:spPr>
        <a:xfrm>
          <a:off x="7594111" y="7003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1987</xdr:rowOff>
    </xdr:from>
    <xdr:ext cx="534377" cy="259045"/>
    <xdr:sp macro="" textlink="">
      <xdr:nvSpPr>
        <xdr:cNvPr id="146" name="n_4mainValue【道路】&#10;一人当たり延長">
          <a:extLst>
            <a:ext uri="{FF2B5EF4-FFF2-40B4-BE49-F238E27FC236}">
              <a16:creationId xmlns:a16="http://schemas.microsoft.com/office/drawing/2014/main" id="{BBE9B7ED-D68B-4001-AC7A-45E6A6448A7A}"/>
            </a:ext>
          </a:extLst>
        </xdr:cNvPr>
        <xdr:cNvSpPr txBox="1"/>
      </xdr:nvSpPr>
      <xdr:spPr>
        <a:xfrm>
          <a:off x="6705111" y="6688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BB754FEB-7782-4533-B4A2-F7462C1F3EB5}"/>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E33E317C-FC70-4AE1-82CE-099006684885}"/>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081754AF-2361-4195-9F59-4EF3057F0DAD}"/>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DE0CF5D4-F565-49A6-A0FC-8336BD8AB74B}"/>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4A2033E1-9C5A-4079-8433-6E16B7B7D576}"/>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755A7408-B38C-4596-8097-0568E53065CE}"/>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30ACA425-5475-4E1E-A362-37DBE3E5D7B3}"/>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9785F43E-489D-45F9-BEDD-B5F8B78A19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FD442345-0C0C-4454-861B-A68C07A99EB2}"/>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4F0EF692-758E-41F3-BC87-B89D08BF8344}"/>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D6398A0A-D17F-432B-A7A6-5A071142448F}"/>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a:extLst>
            <a:ext uri="{FF2B5EF4-FFF2-40B4-BE49-F238E27FC236}">
              <a16:creationId xmlns:a16="http://schemas.microsoft.com/office/drawing/2014/main" id="{2E5C2C39-6910-4E4F-B1BD-C41C8764382C}"/>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9" name="テキスト ボックス 158">
          <a:extLst>
            <a:ext uri="{FF2B5EF4-FFF2-40B4-BE49-F238E27FC236}">
              <a16:creationId xmlns:a16="http://schemas.microsoft.com/office/drawing/2014/main" id="{601EEF98-EA9A-46C3-8DF3-2159055F96E1}"/>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a:extLst>
            <a:ext uri="{FF2B5EF4-FFF2-40B4-BE49-F238E27FC236}">
              <a16:creationId xmlns:a16="http://schemas.microsoft.com/office/drawing/2014/main" id="{4BF9FCB9-45C5-49D2-87E8-1E56466BEE65}"/>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a:extLst>
            <a:ext uri="{FF2B5EF4-FFF2-40B4-BE49-F238E27FC236}">
              <a16:creationId xmlns:a16="http://schemas.microsoft.com/office/drawing/2014/main" id="{EA658DB4-06C6-491A-8981-191E5FABABB7}"/>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a:extLst>
            <a:ext uri="{FF2B5EF4-FFF2-40B4-BE49-F238E27FC236}">
              <a16:creationId xmlns:a16="http://schemas.microsoft.com/office/drawing/2014/main" id="{9DECF8FD-00C2-4EC7-A897-5CDC1BEAE2DF}"/>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a:extLst>
            <a:ext uri="{FF2B5EF4-FFF2-40B4-BE49-F238E27FC236}">
              <a16:creationId xmlns:a16="http://schemas.microsoft.com/office/drawing/2014/main" id="{07010E1C-A36C-4150-BA5A-A6996412C8C3}"/>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a:extLst>
            <a:ext uri="{FF2B5EF4-FFF2-40B4-BE49-F238E27FC236}">
              <a16:creationId xmlns:a16="http://schemas.microsoft.com/office/drawing/2014/main" id="{2CBF1D50-2501-4FD1-8A2F-1CF0E4063871}"/>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a:extLst>
            <a:ext uri="{FF2B5EF4-FFF2-40B4-BE49-F238E27FC236}">
              <a16:creationId xmlns:a16="http://schemas.microsoft.com/office/drawing/2014/main" id="{A4C46CAD-8B83-41B0-BC10-F14A594C7FBF}"/>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a:extLst>
            <a:ext uri="{FF2B5EF4-FFF2-40B4-BE49-F238E27FC236}">
              <a16:creationId xmlns:a16="http://schemas.microsoft.com/office/drawing/2014/main" id="{FF1F22D8-2B93-4A73-836C-6140CC1D80EE}"/>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7" name="テキスト ボックス 166">
          <a:extLst>
            <a:ext uri="{FF2B5EF4-FFF2-40B4-BE49-F238E27FC236}">
              <a16:creationId xmlns:a16="http://schemas.microsoft.com/office/drawing/2014/main" id="{733F57C0-BEB4-4738-866B-66C3F32B8157}"/>
            </a:ext>
          </a:extLst>
        </xdr:cNvPr>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a:extLst>
            <a:ext uri="{FF2B5EF4-FFF2-40B4-BE49-F238E27FC236}">
              <a16:creationId xmlns:a16="http://schemas.microsoft.com/office/drawing/2014/main" id="{B48BC883-14BA-4362-A1F5-455BDBA9E1A7}"/>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9" name="【橋りょう・トンネル】&#10;有形固定資産減価償却率グラフ枠">
          <a:extLst>
            <a:ext uri="{FF2B5EF4-FFF2-40B4-BE49-F238E27FC236}">
              <a16:creationId xmlns:a16="http://schemas.microsoft.com/office/drawing/2014/main" id="{8B347C99-B797-4B3B-AB1B-7AF7D45C1521}"/>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160020</xdr:rowOff>
    </xdr:from>
    <xdr:to>
      <xdr:col>24</xdr:col>
      <xdr:colOff>62865</xdr:colOff>
      <xdr:row>64</xdr:row>
      <xdr:rowOff>127635</xdr:rowOff>
    </xdr:to>
    <xdr:cxnSp macro="">
      <xdr:nvCxnSpPr>
        <xdr:cNvPr id="170" name="直線コネクタ 169">
          <a:extLst>
            <a:ext uri="{FF2B5EF4-FFF2-40B4-BE49-F238E27FC236}">
              <a16:creationId xmlns:a16="http://schemas.microsoft.com/office/drawing/2014/main" id="{F6283F3F-3F25-4FA3-AE81-FC9C583D5757}"/>
            </a:ext>
          </a:extLst>
        </xdr:cNvPr>
        <xdr:cNvCxnSpPr/>
      </xdr:nvCxnSpPr>
      <xdr:spPr>
        <a:xfrm flipV="1">
          <a:off x="4634865" y="9589770"/>
          <a:ext cx="0" cy="1510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131462</xdr:rowOff>
    </xdr:from>
    <xdr:ext cx="405111" cy="259045"/>
    <xdr:sp macro="" textlink="">
      <xdr:nvSpPr>
        <xdr:cNvPr id="171" name="【橋りょう・トンネル】&#10;有形固定資産減価償却率最小値テキスト">
          <a:extLst>
            <a:ext uri="{FF2B5EF4-FFF2-40B4-BE49-F238E27FC236}">
              <a16:creationId xmlns:a16="http://schemas.microsoft.com/office/drawing/2014/main" id="{8D71E4CC-CA8D-4153-8D5E-CC65F92508F4}"/>
            </a:ext>
          </a:extLst>
        </xdr:cNvPr>
        <xdr:cNvSpPr txBox="1"/>
      </xdr:nvSpPr>
      <xdr:spPr>
        <a:xfrm>
          <a:off x="4673600" y="1110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127635</xdr:rowOff>
    </xdr:from>
    <xdr:to>
      <xdr:col>24</xdr:col>
      <xdr:colOff>152400</xdr:colOff>
      <xdr:row>64</xdr:row>
      <xdr:rowOff>127635</xdr:rowOff>
    </xdr:to>
    <xdr:cxnSp macro="">
      <xdr:nvCxnSpPr>
        <xdr:cNvPr id="172" name="直線コネクタ 171">
          <a:extLst>
            <a:ext uri="{FF2B5EF4-FFF2-40B4-BE49-F238E27FC236}">
              <a16:creationId xmlns:a16="http://schemas.microsoft.com/office/drawing/2014/main" id="{F8FAD8DB-0B89-40FF-8E6E-C59501FEE863}"/>
            </a:ext>
          </a:extLst>
        </xdr:cNvPr>
        <xdr:cNvCxnSpPr/>
      </xdr:nvCxnSpPr>
      <xdr:spPr>
        <a:xfrm>
          <a:off x="4546600" y="1110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106697</xdr:rowOff>
    </xdr:from>
    <xdr:ext cx="340478" cy="259045"/>
    <xdr:sp macro="" textlink="">
      <xdr:nvSpPr>
        <xdr:cNvPr id="173" name="【橋りょう・トンネル】&#10;有形固定資産減価償却率最大値テキスト">
          <a:extLst>
            <a:ext uri="{FF2B5EF4-FFF2-40B4-BE49-F238E27FC236}">
              <a16:creationId xmlns:a16="http://schemas.microsoft.com/office/drawing/2014/main" id="{D3AD2EE3-9524-4A0A-8764-4D9213906ED4}"/>
            </a:ext>
          </a:extLst>
        </xdr:cNvPr>
        <xdr:cNvSpPr txBox="1"/>
      </xdr:nvSpPr>
      <xdr:spPr>
        <a:xfrm>
          <a:off x="4673600" y="93649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160020</xdr:rowOff>
    </xdr:from>
    <xdr:to>
      <xdr:col>24</xdr:col>
      <xdr:colOff>152400</xdr:colOff>
      <xdr:row>55</xdr:row>
      <xdr:rowOff>160020</xdr:rowOff>
    </xdr:to>
    <xdr:cxnSp macro="">
      <xdr:nvCxnSpPr>
        <xdr:cNvPr id="174" name="直線コネクタ 173">
          <a:extLst>
            <a:ext uri="{FF2B5EF4-FFF2-40B4-BE49-F238E27FC236}">
              <a16:creationId xmlns:a16="http://schemas.microsoft.com/office/drawing/2014/main" id="{8E47B661-A347-4C91-B966-E4CB3A7D7DDE}"/>
            </a:ext>
          </a:extLst>
        </xdr:cNvPr>
        <xdr:cNvCxnSpPr/>
      </xdr:nvCxnSpPr>
      <xdr:spPr>
        <a:xfrm>
          <a:off x="4546600" y="958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19702</xdr:rowOff>
    </xdr:from>
    <xdr:ext cx="405111" cy="259045"/>
    <xdr:sp macro="" textlink="">
      <xdr:nvSpPr>
        <xdr:cNvPr id="175" name="【橋りょう・トンネル】&#10;有形固定資産減価償却率平均値テキスト">
          <a:extLst>
            <a:ext uri="{FF2B5EF4-FFF2-40B4-BE49-F238E27FC236}">
              <a16:creationId xmlns:a16="http://schemas.microsoft.com/office/drawing/2014/main" id="{30AC5D94-F7E3-47C1-91B4-90EA82C81D11}"/>
            </a:ext>
          </a:extLst>
        </xdr:cNvPr>
        <xdr:cNvSpPr txBox="1"/>
      </xdr:nvSpPr>
      <xdr:spPr>
        <a:xfrm>
          <a:off x="4673600" y="10478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168275</xdr:rowOff>
    </xdr:from>
    <xdr:to>
      <xdr:col>24</xdr:col>
      <xdr:colOff>114300</xdr:colOff>
      <xdr:row>62</xdr:row>
      <xdr:rowOff>98425</xdr:rowOff>
    </xdr:to>
    <xdr:sp macro="" textlink="">
      <xdr:nvSpPr>
        <xdr:cNvPr id="176" name="フローチャート: 判断 175">
          <a:extLst>
            <a:ext uri="{FF2B5EF4-FFF2-40B4-BE49-F238E27FC236}">
              <a16:creationId xmlns:a16="http://schemas.microsoft.com/office/drawing/2014/main" id="{24DA1F97-C81A-48E9-AF6A-F529E62AA22B}"/>
            </a:ext>
          </a:extLst>
        </xdr:cNvPr>
        <xdr:cNvSpPr/>
      </xdr:nvSpPr>
      <xdr:spPr>
        <a:xfrm>
          <a:off x="4584700" y="1062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141605</xdr:rowOff>
    </xdr:from>
    <xdr:to>
      <xdr:col>20</xdr:col>
      <xdr:colOff>38100</xdr:colOff>
      <xdr:row>62</xdr:row>
      <xdr:rowOff>71755</xdr:rowOff>
    </xdr:to>
    <xdr:sp macro="" textlink="">
      <xdr:nvSpPr>
        <xdr:cNvPr id="177" name="フローチャート: 判断 176">
          <a:extLst>
            <a:ext uri="{FF2B5EF4-FFF2-40B4-BE49-F238E27FC236}">
              <a16:creationId xmlns:a16="http://schemas.microsoft.com/office/drawing/2014/main" id="{5803E17B-F0F5-41F1-994E-792D9E5FC5A4}"/>
            </a:ext>
          </a:extLst>
        </xdr:cNvPr>
        <xdr:cNvSpPr/>
      </xdr:nvSpPr>
      <xdr:spPr>
        <a:xfrm>
          <a:off x="3746500" y="1060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113030</xdr:rowOff>
    </xdr:from>
    <xdr:to>
      <xdr:col>15</xdr:col>
      <xdr:colOff>101600</xdr:colOff>
      <xdr:row>62</xdr:row>
      <xdr:rowOff>43180</xdr:rowOff>
    </xdr:to>
    <xdr:sp macro="" textlink="">
      <xdr:nvSpPr>
        <xdr:cNvPr id="178" name="フローチャート: 判断 177">
          <a:extLst>
            <a:ext uri="{FF2B5EF4-FFF2-40B4-BE49-F238E27FC236}">
              <a16:creationId xmlns:a16="http://schemas.microsoft.com/office/drawing/2014/main" id="{01BB89EC-9238-4828-9BB4-9F0534580C6D}"/>
            </a:ext>
          </a:extLst>
        </xdr:cNvPr>
        <xdr:cNvSpPr/>
      </xdr:nvSpPr>
      <xdr:spPr>
        <a:xfrm>
          <a:off x="2857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84455</xdr:rowOff>
    </xdr:from>
    <xdr:to>
      <xdr:col>10</xdr:col>
      <xdr:colOff>165100</xdr:colOff>
      <xdr:row>62</xdr:row>
      <xdr:rowOff>14605</xdr:rowOff>
    </xdr:to>
    <xdr:sp macro="" textlink="">
      <xdr:nvSpPr>
        <xdr:cNvPr id="179" name="フローチャート: 判断 178">
          <a:extLst>
            <a:ext uri="{FF2B5EF4-FFF2-40B4-BE49-F238E27FC236}">
              <a16:creationId xmlns:a16="http://schemas.microsoft.com/office/drawing/2014/main" id="{1CA9C61F-1D09-48E7-BCAA-3858A67D0BD5}"/>
            </a:ext>
          </a:extLst>
        </xdr:cNvPr>
        <xdr:cNvSpPr/>
      </xdr:nvSpPr>
      <xdr:spPr>
        <a:xfrm>
          <a:off x="1968500" y="1054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44450</xdr:rowOff>
    </xdr:from>
    <xdr:to>
      <xdr:col>6</xdr:col>
      <xdr:colOff>38100</xdr:colOff>
      <xdr:row>61</xdr:row>
      <xdr:rowOff>146050</xdr:rowOff>
    </xdr:to>
    <xdr:sp macro="" textlink="">
      <xdr:nvSpPr>
        <xdr:cNvPr id="180" name="フローチャート: 判断 179">
          <a:extLst>
            <a:ext uri="{FF2B5EF4-FFF2-40B4-BE49-F238E27FC236}">
              <a16:creationId xmlns:a16="http://schemas.microsoft.com/office/drawing/2014/main" id="{AC80AA12-2AFB-42D7-82FB-AA26A0DF94E2}"/>
            </a:ext>
          </a:extLst>
        </xdr:cNvPr>
        <xdr:cNvSpPr/>
      </xdr:nvSpPr>
      <xdr:spPr>
        <a:xfrm>
          <a:off x="1079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D0537B29-6143-4116-BC63-1FBBD5DDEDD6}"/>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82832811-BCEA-48BC-AD05-7F4E13B01D73}"/>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3A817F71-A21C-45A2-85F3-0B66C5106B51}"/>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18A1FAC6-B80F-44A7-847F-A26CF2817002}"/>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91F10585-C0B9-4603-946A-01C34ED1AE22}"/>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19685</xdr:rowOff>
    </xdr:from>
    <xdr:to>
      <xdr:col>24</xdr:col>
      <xdr:colOff>114300</xdr:colOff>
      <xdr:row>62</xdr:row>
      <xdr:rowOff>121285</xdr:rowOff>
    </xdr:to>
    <xdr:sp macro="" textlink="">
      <xdr:nvSpPr>
        <xdr:cNvPr id="186" name="楕円 185">
          <a:extLst>
            <a:ext uri="{FF2B5EF4-FFF2-40B4-BE49-F238E27FC236}">
              <a16:creationId xmlns:a16="http://schemas.microsoft.com/office/drawing/2014/main" id="{B9F423EC-C1DD-4E77-8C04-99FF9A83EABC}"/>
            </a:ext>
          </a:extLst>
        </xdr:cNvPr>
        <xdr:cNvSpPr/>
      </xdr:nvSpPr>
      <xdr:spPr>
        <a:xfrm>
          <a:off x="4584700" y="1064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169562</xdr:rowOff>
    </xdr:from>
    <xdr:ext cx="405111" cy="259045"/>
    <xdr:sp macro="" textlink="">
      <xdr:nvSpPr>
        <xdr:cNvPr id="187" name="【橋りょう・トンネル】&#10;有形固定資産減価償却率該当値テキスト">
          <a:extLst>
            <a:ext uri="{FF2B5EF4-FFF2-40B4-BE49-F238E27FC236}">
              <a16:creationId xmlns:a16="http://schemas.microsoft.com/office/drawing/2014/main" id="{4B9CF4D2-27F2-4365-BC20-28A5BB85DC14}"/>
            </a:ext>
          </a:extLst>
        </xdr:cNvPr>
        <xdr:cNvSpPr txBox="1"/>
      </xdr:nvSpPr>
      <xdr:spPr>
        <a:xfrm>
          <a:off x="4673600" y="10628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164465</xdr:rowOff>
    </xdr:from>
    <xdr:to>
      <xdr:col>20</xdr:col>
      <xdr:colOff>38100</xdr:colOff>
      <xdr:row>62</xdr:row>
      <xdr:rowOff>94615</xdr:rowOff>
    </xdr:to>
    <xdr:sp macro="" textlink="">
      <xdr:nvSpPr>
        <xdr:cNvPr id="188" name="楕円 187">
          <a:extLst>
            <a:ext uri="{FF2B5EF4-FFF2-40B4-BE49-F238E27FC236}">
              <a16:creationId xmlns:a16="http://schemas.microsoft.com/office/drawing/2014/main" id="{F3DE7904-315E-4953-B072-D593C0A50AB9}"/>
            </a:ext>
          </a:extLst>
        </xdr:cNvPr>
        <xdr:cNvSpPr/>
      </xdr:nvSpPr>
      <xdr:spPr>
        <a:xfrm>
          <a:off x="3746500" y="1062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43815</xdr:rowOff>
    </xdr:from>
    <xdr:to>
      <xdr:col>24</xdr:col>
      <xdr:colOff>63500</xdr:colOff>
      <xdr:row>62</xdr:row>
      <xdr:rowOff>70485</xdr:rowOff>
    </xdr:to>
    <xdr:cxnSp macro="">
      <xdr:nvCxnSpPr>
        <xdr:cNvPr id="189" name="直線コネクタ 188">
          <a:extLst>
            <a:ext uri="{FF2B5EF4-FFF2-40B4-BE49-F238E27FC236}">
              <a16:creationId xmlns:a16="http://schemas.microsoft.com/office/drawing/2014/main" id="{FB3B5020-90D8-46BD-A42A-FDD6B2218DCE}"/>
            </a:ext>
          </a:extLst>
        </xdr:cNvPr>
        <xdr:cNvCxnSpPr/>
      </xdr:nvCxnSpPr>
      <xdr:spPr>
        <a:xfrm>
          <a:off x="3797300" y="10673715"/>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137795</xdr:rowOff>
    </xdr:from>
    <xdr:to>
      <xdr:col>15</xdr:col>
      <xdr:colOff>101600</xdr:colOff>
      <xdr:row>62</xdr:row>
      <xdr:rowOff>67945</xdr:rowOff>
    </xdr:to>
    <xdr:sp macro="" textlink="">
      <xdr:nvSpPr>
        <xdr:cNvPr id="190" name="楕円 189">
          <a:extLst>
            <a:ext uri="{FF2B5EF4-FFF2-40B4-BE49-F238E27FC236}">
              <a16:creationId xmlns:a16="http://schemas.microsoft.com/office/drawing/2014/main" id="{47E16646-4BD1-40B1-9934-0143450610A2}"/>
            </a:ext>
          </a:extLst>
        </xdr:cNvPr>
        <xdr:cNvSpPr/>
      </xdr:nvSpPr>
      <xdr:spPr>
        <a:xfrm>
          <a:off x="2857500" y="1059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17145</xdr:rowOff>
    </xdr:from>
    <xdr:to>
      <xdr:col>19</xdr:col>
      <xdr:colOff>177800</xdr:colOff>
      <xdr:row>62</xdr:row>
      <xdr:rowOff>43815</xdr:rowOff>
    </xdr:to>
    <xdr:cxnSp macro="">
      <xdr:nvCxnSpPr>
        <xdr:cNvPr id="191" name="直線コネクタ 190">
          <a:extLst>
            <a:ext uri="{FF2B5EF4-FFF2-40B4-BE49-F238E27FC236}">
              <a16:creationId xmlns:a16="http://schemas.microsoft.com/office/drawing/2014/main" id="{88A05913-42FA-4EE7-ADCB-5D212F05E581}"/>
            </a:ext>
          </a:extLst>
        </xdr:cNvPr>
        <xdr:cNvCxnSpPr/>
      </xdr:nvCxnSpPr>
      <xdr:spPr>
        <a:xfrm>
          <a:off x="2908300" y="1064704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109220</xdr:rowOff>
    </xdr:from>
    <xdr:to>
      <xdr:col>10</xdr:col>
      <xdr:colOff>165100</xdr:colOff>
      <xdr:row>62</xdr:row>
      <xdr:rowOff>39370</xdr:rowOff>
    </xdr:to>
    <xdr:sp macro="" textlink="">
      <xdr:nvSpPr>
        <xdr:cNvPr id="192" name="楕円 191">
          <a:extLst>
            <a:ext uri="{FF2B5EF4-FFF2-40B4-BE49-F238E27FC236}">
              <a16:creationId xmlns:a16="http://schemas.microsoft.com/office/drawing/2014/main" id="{6896A147-FDA8-4923-8AF3-9FFADBEE92A9}"/>
            </a:ext>
          </a:extLst>
        </xdr:cNvPr>
        <xdr:cNvSpPr/>
      </xdr:nvSpPr>
      <xdr:spPr>
        <a:xfrm>
          <a:off x="1968500" y="1056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160020</xdr:rowOff>
    </xdr:from>
    <xdr:to>
      <xdr:col>15</xdr:col>
      <xdr:colOff>50800</xdr:colOff>
      <xdr:row>62</xdr:row>
      <xdr:rowOff>17145</xdr:rowOff>
    </xdr:to>
    <xdr:cxnSp macro="">
      <xdr:nvCxnSpPr>
        <xdr:cNvPr id="193" name="直線コネクタ 192">
          <a:extLst>
            <a:ext uri="{FF2B5EF4-FFF2-40B4-BE49-F238E27FC236}">
              <a16:creationId xmlns:a16="http://schemas.microsoft.com/office/drawing/2014/main" id="{553BE6CA-D3D7-477F-B5EC-1D0F9F4E94D5}"/>
            </a:ext>
          </a:extLst>
        </xdr:cNvPr>
        <xdr:cNvCxnSpPr/>
      </xdr:nvCxnSpPr>
      <xdr:spPr>
        <a:xfrm>
          <a:off x="2019300" y="1061847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84455</xdr:rowOff>
    </xdr:from>
    <xdr:to>
      <xdr:col>6</xdr:col>
      <xdr:colOff>38100</xdr:colOff>
      <xdr:row>62</xdr:row>
      <xdr:rowOff>14605</xdr:rowOff>
    </xdr:to>
    <xdr:sp macro="" textlink="">
      <xdr:nvSpPr>
        <xdr:cNvPr id="194" name="楕円 193">
          <a:extLst>
            <a:ext uri="{FF2B5EF4-FFF2-40B4-BE49-F238E27FC236}">
              <a16:creationId xmlns:a16="http://schemas.microsoft.com/office/drawing/2014/main" id="{2A2A2614-8128-45EF-8B25-3481BABA166F}"/>
            </a:ext>
          </a:extLst>
        </xdr:cNvPr>
        <xdr:cNvSpPr/>
      </xdr:nvSpPr>
      <xdr:spPr>
        <a:xfrm>
          <a:off x="1079500" y="1054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135255</xdr:rowOff>
    </xdr:from>
    <xdr:to>
      <xdr:col>10</xdr:col>
      <xdr:colOff>114300</xdr:colOff>
      <xdr:row>61</xdr:row>
      <xdr:rowOff>160020</xdr:rowOff>
    </xdr:to>
    <xdr:cxnSp macro="">
      <xdr:nvCxnSpPr>
        <xdr:cNvPr id="195" name="直線コネクタ 194">
          <a:extLst>
            <a:ext uri="{FF2B5EF4-FFF2-40B4-BE49-F238E27FC236}">
              <a16:creationId xmlns:a16="http://schemas.microsoft.com/office/drawing/2014/main" id="{1DE0EE55-3A2F-4D92-8504-680C49546BBC}"/>
            </a:ext>
          </a:extLst>
        </xdr:cNvPr>
        <xdr:cNvCxnSpPr/>
      </xdr:nvCxnSpPr>
      <xdr:spPr>
        <a:xfrm>
          <a:off x="1130300" y="1059370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88282</xdr:rowOff>
    </xdr:from>
    <xdr:ext cx="405111" cy="259045"/>
    <xdr:sp macro="" textlink="">
      <xdr:nvSpPr>
        <xdr:cNvPr id="196" name="n_1aveValue【橋りょう・トンネル】&#10;有形固定資産減価償却率">
          <a:extLst>
            <a:ext uri="{FF2B5EF4-FFF2-40B4-BE49-F238E27FC236}">
              <a16:creationId xmlns:a16="http://schemas.microsoft.com/office/drawing/2014/main" id="{D40A8AAA-8028-4128-88F2-AEE5F5E7E6AD}"/>
            </a:ext>
          </a:extLst>
        </xdr:cNvPr>
        <xdr:cNvSpPr txBox="1"/>
      </xdr:nvSpPr>
      <xdr:spPr>
        <a:xfrm>
          <a:off x="3582044" y="1037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59707</xdr:rowOff>
    </xdr:from>
    <xdr:ext cx="405111" cy="259045"/>
    <xdr:sp macro="" textlink="">
      <xdr:nvSpPr>
        <xdr:cNvPr id="197" name="n_2aveValue【橋りょう・トンネル】&#10;有形固定資産減価償却率">
          <a:extLst>
            <a:ext uri="{FF2B5EF4-FFF2-40B4-BE49-F238E27FC236}">
              <a16:creationId xmlns:a16="http://schemas.microsoft.com/office/drawing/2014/main" id="{EEDA5964-918F-4E6C-9A11-E12F10031AE5}"/>
            </a:ext>
          </a:extLst>
        </xdr:cNvPr>
        <xdr:cNvSpPr txBox="1"/>
      </xdr:nvSpPr>
      <xdr:spPr>
        <a:xfrm>
          <a:off x="2705744" y="10346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31132</xdr:rowOff>
    </xdr:from>
    <xdr:ext cx="405111" cy="259045"/>
    <xdr:sp macro="" textlink="">
      <xdr:nvSpPr>
        <xdr:cNvPr id="198" name="n_3aveValue【橋りょう・トンネル】&#10;有形固定資産減価償却率">
          <a:extLst>
            <a:ext uri="{FF2B5EF4-FFF2-40B4-BE49-F238E27FC236}">
              <a16:creationId xmlns:a16="http://schemas.microsoft.com/office/drawing/2014/main" id="{1AA32E50-3BA0-49D5-B39F-1847678DDAC7}"/>
            </a:ext>
          </a:extLst>
        </xdr:cNvPr>
        <xdr:cNvSpPr txBox="1"/>
      </xdr:nvSpPr>
      <xdr:spPr>
        <a:xfrm>
          <a:off x="1816744" y="10318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162577</xdr:rowOff>
    </xdr:from>
    <xdr:ext cx="405111" cy="259045"/>
    <xdr:sp macro="" textlink="">
      <xdr:nvSpPr>
        <xdr:cNvPr id="199" name="n_4aveValue【橋りょう・トンネル】&#10;有形固定資産減価償却率">
          <a:extLst>
            <a:ext uri="{FF2B5EF4-FFF2-40B4-BE49-F238E27FC236}">
              <a16:creationId xmlns:a16="http://schemas.microsoft.com/office/drawing/2014/main" id="{B52C4615-37A3-45DF-B114-2E190AAEAAA5}"/>
            </a:ext>
          </a:extLst>
        </xdr:cNvPr>
        <xdr:cNvSpPr txBox="1"/>
      </xdr:nvSpPr>
      <xdr:spPr>
        <a:xfrm>
          <a:off x="927744" y="10278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85742</xdr:rowOff>
    </xdr:from>
    <xdr:ext cx="405111" cy="259045"/>
    <xdr:sp macro="" textlink="">
      <xdr:nvSpPr>
        <xdr:cNvPr id="200" name="n_1mainValue【橋りょう・トンネル】&#10;有形固定資産減価償却率">
          <a:extLst>
            <a:ext uri="{FF2B5EF4-FFF2-40B4-BE49-F238E27FC236}">
              <a16:creationId xmlns:a16="http://schemas.microsoft.com/office/drawing/2014/main" id="{7C8B213C-77B9-4862-92F1-37C4DD3A6EFB}"/>
            </a:ext>
          </a:extLst>
        </xdr:cNvPr>
        <xdr:cNvSpPr txBox="1"/>
      </xdr:nvSpPr>
      <xdr:spPr>
        <a:xfrm>
          <a:off x="3582044" y="10715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59072</xdr:rowOff>
    </xdr:from>
    <xdr:ext cx="405111" cy="259045"/>
    <xdr:sp macro="" textlink="">
      <xdr:nvSpPr>
        <xdr:cNvPr id="201" name="n_2mainValue【橋りょう・トンネル】&#10;有形固定資産減価償却率">
          <a:extLst>
            <a:ext uri="{FF2B5EF4-FFF2-40B4-BE49-F238E27FC236}">
              <a16:creationId xmlns:a16="http://schemas.microsoft.com/office/drawing/2014/main" id="{43473BBD-A85F-4D93-9E6E-4A2E29703040}"/>
            </a:ext>
          </a:extLst>
        </xdr:cNvPr>
        <xdr:cNvSpPr txBox="1"/>
      </xdr:nvSpPr>
      <xdr:spPr>
        <a:xfrm>
          <a:off x="2705744" y="1068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30497</xdr:rowOff>
    </xdr:from>
    <xdr:ext cx="405111" cy="259045"/>
    <xdr:sp macro="" textlink="">
      <xdr:nvSpPr>
        <xdr:cNvPr id="202" name="n_3mainValue【橋りょう・トンネル】&#10;有形固定資産減価償却率">
          <a:extLst>
            <a:ext uri="{FF2B5EF4-FFF2-40B4-BE49-F238E27FC236}">
              <a16:creationId xmlns:a16="http://schemas.microsoft.com/office/drawing/2014/main" id="{C10ADE49-9EA6-4BE3-856F-8CAF29F93C44}"/>
            </a:ext>
          </a:extLst>
        </xdr:cNvPr>
        <xdr:cNvSpPr txBox="1"/>
      </xdr:nvSpPr>
      <xdr:spPr>
        <a:xfrm>
          <a:off x="1816744" y="1066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5732</xdr:rowOff>
    </xdr:from>
    <xdr:ext cx="405111" cy="259045"/>
    <xdr:sp macro="" textlink="">
      <xdr:nvSpPr>
        <xdr:cNvPr id="203" name="n_4mainValue【橋りょう・トンネル】&#10;有形固定資産減価償却率">
          <a:extLst>
            <a:ext uri="{FF2B5EF4-FFF2-40B4-BE49-F238E27FC236}">
              <a16:creationId xmlns:a16="http://schemas.microsoft.com/office/drawing/2014/main" id="{919C7540-4DAE-4115-9003-F791E9DC528B}"/>
            </a:ext>
          </a:extLst>
        </xdr:cNvPr>
        <xdr:cNvSpPr txBox="1"/>
      </xdr:nvSpPr>
      <xdr:spPr>
        <a:xfrm>
          <a:off x="927744" y="1063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a:extLst>
            <a:ext uri="{FF2B5EF4-FFF2-40B4-BE49-F238E27FC236}">
              <a16:creationId xmlns:a16="http://schemas.microsoft.com/office/drawing/2014/main" id="{0D827D6D-E2E2-4236-A681-2FCB98B693E2}"/>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a:extLst>
            <a:ext uri="{FF2B5EF4-FFF2-40B4-BE49-F238E27FC236}">
              <a16:creationId xmlns:a16="http://schemas.microsoft.com/office/drawing/2014/main" id="{3C559BA4-C561-4A29-AC41-3A45E901554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a:extLst>
            <a:ext uri="{FF2B5EF4-FFF2-40B4-BE49-F238E27FC236}">
              <a16:creationId xmlns:a16="http://schemas.microsoft.com/office/drawing/2014/main" id="{A807C47C-D190-4CEB-90FF-70AC44E415C8}"/>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a:extLst>
            <a:ext uri="{FF2B5EF4-FFF2-40B4-BE49-F238E27FC236}">
              <a16:creationId xmlns:a16="http://schemas.microsoft.com/office/drawing/2014/main" id="{CC569CD9-392B-4AE8-AD6F-0F4B9E5A02FA}"/>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a:extLst>
            <a:ext uri="{FF2B5EF4-FFF2-40B4-BE49-F238E27FC236}">
              <a16:creationId xmlns:a16="http://schemas.microsoft.com/office/drawing/2014/main" id="{0BE20425-4219-4110-BC3B-A98FC6DA009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a:extLst>
            <a:ext uri="{FF2B5EF4-FFF2-40B4-BE49-F238E27FC236}">
              <a16:creationId xmlns:a16="http://schemas.microsoft.com/office/drawing/2014/main" id="{41175F56-2964-4106-9FBA-541BDEE7C4F1}"/>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a:extLst>
            <a:ext uri="{FF2B5EF4-FFF2-40B4-BE49-F238E27FC236}">
              <a16:creationId xmlns:a16="http://schemas.microsoft.com/office/drawing/2014/main" id="{F6249158-6BCE-48EA-AF07-B43789CEEEF6}"/>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a:extLst>
            <a:ext uri="{FF2B5EF4-FFF2-40B4-BE49-F238E27FC236}">
              <a16:creationId xmlns:a16="http://schemas.microsoft.com/office/drawing/2014/main" id="{4B4F1EA9-B426-4FA9-83B6-93C8AEDBD21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a:extLst>
            <a:ext uri="{FF2B5EF4-FFF2-40B4-BE49-F238E27FC236}">
              <a16:creationId xmlns:a16="http://schemas.microsoft.com/office/drawing/2014/main" id="{EE43C55D-F654-439E-82A8-CA1CC99F011C}"/>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a:extLst>
            <a:ext uri="{FF2B5EF4-FFF2-40B4-BE49-F238E27FC236}">
              <a16:creationId xmlns:a16="http://schemas.microsoft.com/office/drawing/2014/main" id="{1422B8DA-FDC9-4305-949C-A25FD5384DC9}"/>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4" name="直線コネクタ 213">
          <a:extLst>
            <a:ext uri="{FF2B5EF4-FFF2-40B4-BE49-F238E27FC236}">
              <a16:creationId xmlns:a16="http://schemas.microsoft.com/office/drawing/2014/main" id="{810B8092-C085-4F6B-82E0-980620E3726D}"/>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5" name="テキスト ボックス 214">
          <a:extLst>
            <a:ext uri="{FF2B5EF4-FFF2-40B4-BE49-F238E27FC236}">
              <a16:creationId xmlns:a16="http://schemas.microsoft.com/office/drawing/2014/main" id="{0599278E-0E3A-4A05-8D94-A30D113E1835}"/>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6" name="直線コネクタ 215">
          <a:extLst>
            <a:ext uri="{FF2B5EF4-FFF2-40B4-BE49-F238E27FC236}">
              <a16:creationId xmlns:a16="http://schemas.microsoft.com/office/drawing/2014/main" id="{8928A7B7-E023-478D-8CF9-A803AE04BFCA}"/>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7" name="テキスト ボックス 216">
          <a:extLst>
            <a:ext uri="{FF2B5EF4-FFF2-40B4-BE49-F238E27FC236}">
              <a16:creationId xmlns:a16="http://schemas.microsoft.com/office/drawing/2014/main" id="{6F16DDEC-63BD-4FD5-A82D-739E4B7984E1}"/>
            </a:ext>
          </a:extLst>
        </xdr:cNvPr>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8" name="直線コネクタ 217">
          <a:extLst>
            <a:ext uri="{FF2B5EF4-FFF2-40B4-BE49-F238E27FC236}">
              <a16:creationId xmlns:a16="http://schemas.microsoft.com/office/drawing/2014/main" id="{DB195F1C-2847-4E0E-9A41-1F599EAAA7A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19" name="テキスト ボックス 218">
          <a:extLst>
            <a:ext uri="{FF2B5EF4-FFF2-40B4-BE49-F238E27FC236}">
              <a16:creationId xmlns:a16="http://schemas.microsoft.com/office/drawing/2014/main" id="{053E256D-5F44-4143-9E21-E24C099D2C51}"/>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0" name="直線コネクタ 219">
          <a:extLst>
            <a:ext uri="{FF2B5EF4-FFF2-40B4-BE49-F238E27FC236}">
              <a16:creationId xmlns:a16="http://schemas.microsoft.com/office/drawing/2014/main" id="{8B7F99C2-F4D2-4A0C-A5A9-5F07064DE511}"/>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1" name="テキスト ボックス 220">
          <a:extLst>
            <a:ext uri="{FF2B5EF4-FFF2-40B4-BE49-F238E27FC236}">
              <a16:creationId xmlns:a16="http://schemas.microsoft.com/office/drawing/2014/main" id="{B3EF37F7-30D3-4864-8B12-606A5ADDCBFC}"/>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a:extLst>
            <a:ext uri="{FF2B5EF4-FFF2-40B4-BE49-F238E27FC236}">
              <a16:creationId xmlns:a16="http://schemas.microsoft.com/office/drawing/2014/main" id="{7D1EBDBD-F039-490D-831E-5876FA83ABDE}"/>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3" name="テキスト ボックス 222">
          <a:extLst>
            <a:ext uri="{FF2B5EF4-FFF2-40B4-BE49-F238E27FC236}">
              <a16:creationId xmlns:a16="http://schemas.microsoft.com/office/drawing/2014/main" id="{A10A060A-549F-4BE8-BA1D-C6E1EC5FE79B}"/>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橋りょう・トンネル】&#10;一人当たり有形固定資産（償却資産）額グラフ枠">
          <a:extLst>
            <a:ext uri="{FF2B5EF4-FFF2-40B4-BE49-F238E27FC236}">
              <a16:creationId xmlns:a16="http://schemas.microsoft.com/office/drawing/2014/main" id="{1278C663-DF76-42D6-B634-F5CE7FA38D8A}"/>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52705</xdr:rowOff>
    </xdr:from>
    <xdr:to>
      <xdr:col>54</xdr:col>
      <xdr:colOff>189865</xdr:colOff>
      <xdr:row>63</xdr:row>
      <xdr:rowOff>170380</xdr:rowOff>
    </xdr:to>
    <xdr:cxnSp macro="">
      <xdr:nvCxnSpPr>
        <xdr:cNvPr id="225" name="直線コネクタ 224">
          <a:extLst>
            <a:ext uri="{FF2B5EF4-FFF2-40B4-BE49-F238E27FC236}">
              <a16:creationId xmlns:a16="http://schemas.microsoft.com/office/drawing/2014/main" id="{4E49ACAB-436E-4FF0-A50B-49AA12900189}"/>
            </a:ext>
          </a:extLst>
        </xdr:cNvPr>
        <xdr:cNvCxnSpPr/>
      </xdr:nvCxnSpPr>
      <xdr:spPr>
        <a:xfrm flipV="1">
          <a:off x="10476865" y="9482455"/>
          <a:ext cx="0" cy="1489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2757</xdr:rowOff>
    </xdr:from>
    <xdr:ext cx="469744" cy="259045"/>
    <xdr:sp macro="" textlink="">
      <xdr:nvSpPr>
        <xdr:cNvPr id="226" name="【橋りょう・トンネル】&#10;一人当たり有形固定資産（償却資産）額最小値テキスト">
          <a:extLst>
            <a:ext uri="{FF2B5EF4-FFF2-40B4-BE49-F238E27FC236}">
              <a16:creationId xmlns:a16="http://schemas.microsoft.com/office/drawing/2014/main" id="{B800C8C6-CDA5-4291-A614-7D91BAD2662D}"/>
            </a:ext>
          </a:extLst>
        </xdr:cNvPr>
        <xdr:cNvSpPr txBox="1"/>
      </xdr:nvSpPr>
      <xdr:spPr>
        <a:xfrm>
          <a:off x="10515600" y="10975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170380</xdr:rowOff>
    </xdr:from>
    <xdr:to>
      <xdr:col>55</xdr:col>
      <xdr:colOff>88900</xdr:colOff>
      <xdr:row>63</xdr:row>
      <xdr:rowOff>170380</xdr:rowOff>
    </xdr:to>
    <xdr:cxnSp macro="">
      <xdr:nvCxnSpPr>
        <xdr:cNvPr id="227" name="直線コネクタ 226">
          <a:extLst>
            <a:ext uri="{FF2B5EF4-FFF2-40B4-BE49-F238E27FC236}">
              <a16:creationId xmlns:a16="http://schemas.microsoft.com/office/drawing/2014/main" id="{EC038DC3-2B2A-457A-B43F-5769CD52189C}"/>
            </a:ext>
          </a:extLst>
        </xdr:cNvPr>
        <xdr:cNvCxnSpPr/>
      </xdr:nvCxnSpPr>
      <xdr:spPr>
        <a:xfrm>
          <a:off x="10388600" y="1097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170832</xdr:rowOff>
    </xdr:from>
    <xdr:ext cx="690189" cy="259045"/>
    <xdr:sp macro="" textlink="">
      <xdr:nvSpPr>
        <xdr:cNvPr id="228" name="【橋りょう・トンネル】&#10;一人当たり有形固定資産（償却資産）額最大値テキスト">
          <a:extLst>
            <a:ext uri="{FF2B5EF4-FFF2-40B4-BE49-F238E27FC236}">
              <a16:creationId xmlns:a16="http://schemas.microsoft.com/office/drawing/2014/main" id="{D4BF7F1E-0E48-4675-8E87-B306570954BE}"/>
            </a:ext>
          </a:extLst>
        </xdr:cNvPr>
        <xdr:cNvSpPr txBox="1"/>
      </xdr:nvSpPr>
      <xdr:spPr>
        <a:xfrm>
          <a:off x="10515600" y="92576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1,629,861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52705</xdr:rowOff>
    </xdr:from>
    <xdr:to>
      <xdr:col>55</xdr:col>
      <xdr:colOff>88900</xdr:colOff>
      <xdr:row>55</xdr:row>
      <xdr:rowOff>52705</xdr:rowOff>
    </xdr:to>
    <xdr:cxnSp macro="">
      <xdr:nvCxnSpPr>
        <xdr:cNvPr id="229" name="直線コネクタ 228">
          <a:extLst>
            <a:ext uri="{FF2B5EF4-FFF2-40B4-BE49-F238E27FC236}">
              <a16:creationId xmlns:a16="http://schemas.microsoft.com/office/drawing/2014/main" id="{2520FB1A-1623-4176-B283-144B6A9C9387}"/>
            </a:ext>
          </a:extLst>
        </xdr:cNvPr>
        <xdr:cNvCxnSpPr/>
      </xdr:nvCxnSpPr>
      <xdr:spPr>
        <a:xfrm>
          <a:off x="10388600" y="9482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107228</xdr:rowOff>
    </xdr:from>
    <xdr:ext cx="599010" cy="259045"/>
    <xdr:sp macro="" textlink="">
      <xdr:nvSpPr>
        <xdr:cNvPr id="230" name="【橋りょう・トンネル】&#10;一人当たり有形固定資産（償却資産）額平均値テキスト">
          <a:extLst>
            <a:ext uri="{FF2B5EF4-FFF2-40B4-BE49-F238E27FC236}">
              <a16:creationId xmlns:a16="http://schemas.microsoft.com/office/drawing/2014/main" id="{5E362BE8-19E7-460E-9781-4DEF866AA9B4}"/>
            </a:ext>
          </a:extLst>
        </xdr:cNvPr>
        <xdr:cNvSpPr txBox="1"/>
      </xdr:nvSpPr>
      <xdr:spPr>
        <a:xfrm>
          <a:off x="10515600" y="105656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128801</xdr:rowOff>
    </xdr:from>
    <xdr:to>
      <xdr:col>55</xdr:col>
      <xdr:colOff>50800</xdr:colOff>
      <xdr:row>62</xdr:row>
      <xdr:rowOff>58951</xdr:rowOff>
    </xdr:to>
    <xdr:sp macro="" textlink="">
      <xdr:nvSpPr>
        <xdr:cNvPr id="231" name="フローチャート: 判断 230">
          <a:extLst>
            <a:ext uri="{FF2B5EF4-FFF2-40B4-BE49-F238E27FC236}">
              <a16:creationId xmlns:a16="http://schemas.microsoft.com/office/drawing/2014/main" id="{403532ED-C972-4067-AC92-E1504EC85DE5}"/>
            </a:ext>
          </a:extLst>
        </xdr:cNvPr>
        <xdr:cNvSpPr/>
      </xdr:nvSpPr>
      <xdr:spPr>
        <a:xfrm>
          <a:off x="10426700" y="10587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128346</xdr:rowOff>
    </xdr:from>
    <xdr:to>
      <xdr:col>50</xdr:col>
      <xdr:colOff>165100</xdr:colOff>
      <xdr:row>62</xdr:row>
      <xdr:rowOff>58496</xdr:rowOff>
    </xdr:to>
    <xdr:sp macro="" textlink="">
      <xdr:nvSpPr>
        <xdr:cNvPr id="232" name="フローチャート: 判断 231">
          <a:extLst>
            <a:ext uri="{FF2B5EF4-FFF2-40B4-BE49-F238E27FC236}">
              <a16:creationId xmlns:a16="http://schemas.microsoft.com/office/drawing/2014/main" id="{37CF980C-C5E2-4C37-B73C-F6E9854F1B03}"/>
            </a:ext>
          </a:extLst>
        </xdr:cNvPr>
        <xdr:cNvSpPr/>
      </xdr:nvSpPr>
      <xdr:spPr>
        <a:xfrm>
          <a:off x="9588500" y="1058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137719</xdr:rowOff>
    </xdr:from>
    <xdr:to>
      <xdr:col>46</xdr:col>
      <xdr:colOff>38100</xdr:colOff>
      <xdr:row>62</xdr:row>
      <xdr:rowOff>67869</xdr:rowOff>
    </xdr:to>
    <xdr:sp macro="" textlink="">
      <xdr:nvSpPr>
        <xdr:cNvPr id="233" name="フローチャート: 判断 232">
          <a:extLst>
            <a:ext uri="{FF2B5EF4-FFF2-40B4-BE49-F238E27FC236}">
              <a16:creationId xmlns:a16="http://schemas.microsoft.com/office/drawing/2014/main" id="{9166AF83-92CD-48DC-9D02-73DA4A20438B}"/>
            </a:ext>
          </a:extLst>
        </xdr:cNvPr>
        <xdr:cNvSpPr/>
      </xdr:nvSpPr>
      <xdr:spPr>
        <a:xfrm>
          <a:off x="8699500" y="1059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147317</xdr:rowOff>
    </xdr:from>
    <xdr:to>
      <xdr:col>41</xdr:col>
      <xdr:colOff>101600</xdr:colOff>
      <xdr:row>62</xdr:row>
      <xdr:rowOff>77467</xdr:rowOff>
    </xdr:to>
    <xdr:sp macro="" textlink="">
      <xdr:nvSpPr>
        <xdr:cNvPr id="234" name="フローチャート: 判断 233">
          <a:extLst>
            <a:ext uri="{FF2B5EF4-FFF2-40B4-BE49-F238E27FC236}">
              <a16:creationId xmlns:a16="http://schemas.microsoft.com/office/drawing/2014/main" id="{B83930F3-54DE-4E91-A1C4-73695C11B561}"/>
            </a:ext>
          </a:extLst>
        </xdr:cNvPr>
        <xdr:cNvSpPr/>
      </xdr:nvSpPr>
      <xdr:spPr>
        <a:xfrm>
          <a:off x="7810500" y="1060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45409</xdr:rowOff>
    </xdr:from>
    <xdr:to>
      <xdr:col>36</xdr:col>
      <xdr:colOff>165100</xdr:colOff>
      <xdr:row>62</xdr:row>
      <xdr:rowOff>147009</xdr:rowOff>
    </xdr:to>
    <xdr:sp macro="" textlink="">
      <xdr:nvSpPr>
        <xdr:cNvPr id="235" name="フローチャート: 判断 234">
          <a:extLst>
            <a:ext uri="{FF2B5EF4-FFF2-40B4-BE49-F238E27FC236}">
              <a16:creationId xmlns:a16="http://schemas.microsoft.com/office/drawing/2014/main" id="{882DE9DD-CCC6-44DF-8602-53D015D394EB}"/>
            </a:ext>
          </a:extLst>
        </xdr:cNvPr>
        <xdr:cNvSpPr/>
      </xdr:nvSpPr>
      <xdr:spPr>
        <a:xfrm>
          <a:off x="6921500" y="1067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4A632CF4-F7BB-4D80-9BE9-C02284116CD4}"/>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FA104409-CCB5-428A-8F37-9F028A88D4DA}"/>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CD5B8289-23BB-489F-9891-DA105B2FBDD1}"/>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AAA9346C-5D8E-4350-B62D-2FFED2D8256E}"/>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7C8BCC06-577E-477C-B35B-27F69F833D9C}"/>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103340</xdr:rowOff>
    </xdr:from>
    <xdr:to>
      <xdr:col>55</xdr:col>
      <xdr:colOff>50800</xdr:colOff>
      <xdr:row>61</xdr:row>
      <xdr:rowOff>33490</xdr:rowOff>
    </xdr:to>
    <xdr:sp macro="" textlink="">
      <xdr:nvSpPr>
        <xdr:cNvPr id="241" name="楕円 240">
          <a:extLst>
            <a:ext uri="{FF2B5EF4-FFF2-40B4-BE49-F238E27FC236}">
              <a16:creationId xmlns:a16="http://schemas.microsoft.com/office/drawing/2014/main" id="{03B703B1-46C7-4485-A35D-AE8511B24425}"/>
            </a:ext>
          </a:extLst>
        </xdr:cNvPr>
        <xdr:cNvSpPr/>
      </xdr:nvSpPr>
      <xdr:spPr>
        <a:xfrm>
          <a:off x="10426700" y="1039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126217</xdr:rowOff>
    </xdr:from>
    <xdr:ext cx="599010" cy="259045"/>
    <xdr:sp macro="" textlink="">
      <xdr:nvSpPr>
        <xdr:cNvPr id="242" name="【橋りょう・トンネル】&#10;一人当たり有形固定資産（償却資産）額該当値テキスト">
          <a:extLst>
            <a:ext uri="{FF2B5EF4-FFF2-40B4-BE49-F238E27FC236}">
              <a16:creationId xmlns:a16="http://schemas.microsoft.com/office/drawing/2014/main" id="{7E0E32DC-E39E-494A-9EF0-25FCE52B6A1E}"/>
            </a:ext>
          </a:extLst>
        </xdr:cNvPr>
        <xdr:cNvSpPr txBox="1"/>
      </xdr:nvSpPr>
      <xdr:spPr>
        <a:xfrm>
          <a:off x="10515600" y="10241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112001</xdr:rowOff>
    </xdr:from>
    <xdr:to>
      <xdr:col>50</xdr:col>
      <xdr:colOff>165100</xdr:colOff>
      <xdr:row>61</xdr:row>
      <xdr:rowOff>42151</xdr:rowOff>
    </xdr:to>
    <xdr:sp macro="" textlink="">
      <xdr:nvSpPr>
        <xdr:cNvPr id="243" name="楕円 242">
          <a:extLst>
            <a:ext uri="{FF2B5EF4-FFF2-40B4-BE49-F238E27FC236}">
              <a16:creationId xmlns:a16="http://schemas.microsoft.com/office/drawing/2014/main" id="{CFC7B3CD-1EC5-4E81-9E8C-A18E264A3C18}"/>
            </a:ext>
          </a:extLst>
        </xdr:cNvPr>
        <xdr:cNvSpPr/>
      </xdr:nvSpPr>
      <xdr:spPr>
        <a:xfrm>
          <a:off x="9588500" y="10399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154140</xdr:rowOff>
    </xdr:from>
    <xdr:to>
      <xdr:col>55</xdr:col>
      <xdr:colOff>0</xdr:colOff>
      <xdr:row>60</xdr:row>
      <xdr:rowOff>162801</xdr:rowOff>
    </xdr:to>
    <xdr:cxnSp macro="">
      <xdr:nvCxnSpPr>
        <xdr:cNvPr id="244" name="直線コネクタ 243">
          <a:extLst>
            <a:ext uri="{FF2B5EF4-FFF2-40B4-BE49-F238E27FC236}">
              <a16:creationId xmlns:a16="http://schemas.microsoft.com/office/drawing/2014/main" id="{C79CE13B-F584-4DCA-845C-0260241297B6}"/>
            </a:ext>
          </a:extLst>
        </xdr:cNvPr>
        <xdr:cNvCxnSpPr/>
      </xdr:nvCxnSpPr>
      <xdr:spPr>
        <a:xfrm flipV="1">
          <a:off x="9639300" y="10441140"/>
          <a:ext cx="838200" cy="8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117746</xdr:rowOff>
    </xdr:from>
    <xdr:to>
      <xdr:col>46</xdr:col>
      <xdr:colOff>38100</xdr:colOff>
      <xdr:row>61</xdr:row>
      <xdr:rowOff>47896</xdr:rowOff>
    </xdr:to>
    <xdr:sp macro="" textlink="">
      <xdr:nvSpPr>
        <xdr:cNvPr id="245" name="楕円 244">
          <a:extLst>
            <a:ext uri="{FF2B5EF4-FFF2-40B4-BE49-F238E27FC236}">
              <a16:creationId xmlns:a16="http://schemas.microsoft.com/office/drawing/2014/main" id="{4006C014-CDFB-435B-83CE-A3337BA9EF73}"/>
            </a:ext>
          </a:extLst>
        </xdr:cNvPr>
        <xdr:cNvSpPr/>
      </xdr:nvSpPr>
      <xdr:spPr>
        <a:xfrm>
          <a:off x="8699500" y="10404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162801</xdr:rowOff>
    </xdr:from>
    <xdr:to>
      <xdr:col>50</xdr:col>
      <xdr:colOff>114300</xdr:colOff>
      <xdr:row>60</xdr:row>
      <xdr:rowOff>168546</xdr:rowOff>
    </xdr:to>
    <xdr:cxnSp macro="">
      <xdr:nvCxnSpPr>
        <xdr:cNvPr id="246" name="直線コネクタ 245">
          <a:extLst>
            <a:ext uri="{FF2B5EF4-FFF2-40B4-BE49-F238E27FC236}">
              <a16:creationId xmlns:a16="http://schemas.microsoft.com/office/drawing/2014/main" id="{BC7E36BD-A6A0-45E9-A96A-0A7217B3EBCC}"/>
            </a:ext>
          </a:extLst>
        </xdr:cNvPr>
        <xdr:cNvCxnSpPr/>
      </xdr:nvCxnSpPr>
      <xdr:spPr>
        <a:xfrm flipV="1">
          <a:off x="8750300" y="10449801"/>
          <a:ext cx="8890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125323</xdr:rowOff>
    </xdr:from>
    <xdr:to>
      <xdr:col>41</xdr:col>
      <xdr:colOff>101600</xdr:colOff>
      <xdr:row>61</xdr:row>
      <xdr:rowOff>55473</xdr:rowOff>
    </xdr:to>
    <xdr:sp macro="" textlink="">
      <xdr:nvSpPr>
        <xdr:cNvPr id="247" name="楕円 246">
          <a:extLst>
            <a:ext uri="{FF2B5EF4-FFF2-40B4-BE49-F238E27FC236}">
              <a16:creationId xmlns:a16="http://schemas.microsoft.com/office/drawing/2014/main" id="{E7CBD540-99B7-4C8E-92F3-2AFB592177CB}"/>
            </a:ext>
          </a:extLst>
        </xdr:cNvPr>
        <xdr:cNvSpPr/>
      </xdr:nvSpPr>
      <xdr:spPr>
        <a:xfrm>
          <a:off x="7810500" y="10412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168546</xdr:rowOff>
    </xdr:from>
    <xdr:to>
      <xdr:col>45</xdr:col>
      <xdr:colOff>177800</xdr:colOff>
      <xdr:row>61</xdr:row>
      <xdr:rowOff>4673</xdr:rowOff>
    </xdr:to>
    <xdr:cxnSp macro="">
      <xdr:nvCxnSpPr>
        <xdr:cNvPr id="248" name="直線コネクタ 247">
          <a:extLst>
            <a:ext uri="{FF2B5EF4-FFF2-40B4-BE49-F238E27FC236}">
              <a16:creationId xmlns:a16="http://schemas.microsoft.com/office/drawing/2014/main" id="{C7BC6222-C894-435C-90F3-ECA22C50B08F}"/>
            </a:ext>
          </a:extLst>
        </xdr:cNvPr>
        <xdr:cNvCxnSpPr/>
      </xdr:nvCxnSpPr>
      <xdr:spPr>
        <a:xfrm flipV="1">
          <a:off x="7861300" y="10455546"/>
          <a:ext cx="889000" cy="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133496</xdr:rowOff>
    </xdr:from>
    <xdr:to>
      <xdr:col>36</xdr:col>
      <xdr:colOff>165100</xdr:colOff>
      <xdr:row>61</xdr:row>
      <xdr:rowOff>63646</xdr:rowOff>
    </xdr:to>
    <xdr:sp macro="" textlink="">
      <xdr:nvSpPr>
        <xdr:cNvPr id="249" name="楕円 248">
          <a:extLst>
            <a:ext uri="{FF2B5EF4-FFF2-40B4-BE49-F238E27FC236}">
              <a16:creationId xmlns:a16="http://schemas.microsoft.com/office/drawing/2014/main" id="{58E8C679-B4E7-4F1C-8063-BBADC3BBA5FA}"/>
            </a:ext>
          </a:extLst>
        </xdr:cNvPr>
        <xdr:cNvSpPr/>
      </xdr:nvSpPr>
      <xdr:spPr>
        <a:xfrm>
          <a:off x="6921500" y="1042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4673</xdr:rowOff>
    </xdr:from>
    <xdr:to>
      <xdr:col>41</xdr:col>
      <xdr:colOff>50800</xdr:colOff>
      <xdr:row>61</xdr:row>
      <xdr:rowOff>12846</xdr:rowOff>
    </xdr:to>
    <xdr:cxnSp macro="">
      <xdr:nvCxnSpPr>
        <xdr:cNvPr id="250" name="直線コネクタ 249">
          <a:extLst>
            <a:ext uri="{FF2B5EF4-FFF2-40B4-BE49-F238E27FC236}">
              <a16:creationId xmlns:a16="http://schemas.microsoft.com/office/drawing/2014/main" id="{A4EA9075-9209-4D2C-9908-8653BCB3F4AD}"/>
            </a:ext>
          </a:extLst>
        </xdr:cNvPr>
        <xdr:cNvCxnSpPr/>
      </xdr:nvCxnSpPr>
      <xdr:spPr>
        <a:xfrm flipV="1">
          <a:off x="6972300" y="10463123"/>
          <a:ext cx="889000" cy="8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49623</xdr:rowOff>
    </xdr:from>
    <xdr:ext cx="599010" cy="259045"/>
    <xdr:sp macro="" textlink="">
      <xdr:nvSpPr>
        <xdr:cNvPr id="251" name="n_1aveValue【橋りょう・トンネル】&#10;一人当たり有形固定資産（償却資産）額">
          <a:extLst>
            <a:ext uri="{FF2B5EF4-FFF2-40B4-BE49-F238E27FC236}">
              <a16:creationId xmlns:a16="http://schemas.microsoft.com/office/drawing/2014/main" id="{19FC8184-8CEB-4901-BE65-B4281AAC1998}"/>
            </a:ext>
          </a:extLst>
        </xdr:cNvPr>
        <xdr:cNvSpPr txBox="1"/>
      </xdr:nvSpPr>
      <xdr:spPr>
        <a:xfrm>
          <a:off x="9327095" y="10679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58996</xdr:rowOff>
    </xdr:from>
    <xdr:ext cx="599010" cy="259045"/>
    <xdr:sp macro="" textlink="">
      <xdr:nvSpPr>
        <xdr:cNvPr id="252" name="n_2aveValue【橋りょう・トンネル】&#10;一人当たり有形固定資産（償却資産）額">
          <a:extLst>
            <a:ext uri="{FF2B5EF4-FFF2-40B4-BE49-F238E27FC236}">
              <a16:creationId xmlns:a16="http://schemas.microsoft.com/office/drawing/2014/main" id="{035FAE62-9D88-4AFB-8E46-0EC9184427C9}"/>
            </a:ext>
          </a:extLst>
        </xdr:cNvPr>
        <xdr:cNvSpPr txBox="1"/>
      </xdr:nvSpPr>
      <xdr:spPr>
        <a:xfrm>
          <a:off x="8450795" y="10688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68594</xdr:rowOff>
    </xdr:from>
    <xdr:ext cx="599010" cy="259045"/>
    <xdr:sp macro="" textlink="">
      <xdr:nvSpPr>
        <xdr:cNvPr id="253" name="n_3aveValue【橋りょう・トンネル】&#10;一人当たり有形固定資産（償却資産）額">
          <a:extLst>
            <a:ext uri="{FF2B5EF4-FFF2-40B4-BE49-F238E27FC236}">
              <a16:creationId xmlns:a16="http://schemas.microsoft.com/office/drawing/2014/main" id="{6BA81BE3-DEAC-4667-9CC3-6CA271C06275}"/>
            </a:ext>
          </a:extLst>
        </xdr:cNvPr>
        <xdr:cNvSpPr txBox="1"/>
      </xdr:nvSpPr>
      <xdr:spPr>
        <a:xfrm>
          <a:off x="7561795" y="1069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138136</xdr:rowOff>
    </xdr:from>
    <xdr:ext cx="599010" cy="259045"/>
    <xdr:sp macro="" textlink="">
      <xdr:nvSpPr>
        <xdr:cNvPr id="254" name="n_4aveValue【橋りょう・トンネル】&#10;一人当たり有形固定資産（償却資産）額">
          <a:extLst>
            <a:ext uri="{FF2B5EF4-FFF2-40B4-BE49-F238E27FC236}">
              <a16:creationId xmlns:a16="http://schemas.microsoft.com/office/drawing/2014/main" id="{3DB93D56-B33D-46DD-86B1-863883A1DD28}"/>
            </a:ext>
          </a:extLst>
        </xdr:cNvPr>
        <xdr:cNvSpPr txBox="1"/>
      </xdr:nvSpPr>
      <xdr:spPr>
        <a:xfrm>
          <a:off x="6672795" y="10768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58678</xdr:rowOff>
    </xdr:from>
    <xdr:ext cx="599010" cy="259045"/>
    <xdr:sp macro="" textlink="">
      <xdr:nvSpPr>
        <xdr:cNvPr id="255" name="n_1mainValue【橋りょう・トンネル】&#10;一人当たり有形固定資産（償却資産）額">
          <a:extLst>
            <a:ext uri="{FF2B5EF4-FFF2-40B4-BE49-F238E27FC236}">
              <a16:creationId xmlns:a16="http://schemas.microsoft.com/office/drawing/2014/main" id="{B1D2DD01-231A-4B8B-8D40-6790B63AFE00}"/>
            </a:ext>
          </a:extLst>
        </xdr:cNvPr>
        <xdr:cNvSpPr txBox="1"/>
      </xdr:nvSpPr>
      <xdr:spPr>
        <a:xfrm>
          <a:off x="9327095" y="10174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64423</xdr:rowOff>
    </xdr:from>
    <xdr:ext cx="599010" cy="259045"/>
    <xdr:sp macro="" textlink="">
      <xdr:nvSpPr>
        <xdr:cNvPr id="256" name="n_2mainValue【橋りょう・トンネル】&#10;一人当たり有形固定資産（償却資産）額">
          <a:extLst>
            <a:ext uri="{FF2B5EF4-FFF2-40B4-BE49-F238E27FC236}">
              <a16:creationId xmlns:a16="http://schemas.microsoft.com/office/drawing/2014/main" id="{D9320050-E1B5-48AD-9AF0-128749CA0CA1}"/>
            </a:ext>
          </a:extLst>
        </xdr:cNvPr>
        <xdr:cNvSpPr txBox="1"/>
      </xdr:nvSpPr>
      <xdr:spPr>
        <a:xfrm>
          <a:off x="8450795" y="10179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72000</xdr:rowOff>
    </xdr:from>
    <xdr:ext cx="599010" cy="259045"/>
    <xdr:sp macro="" textlink="">
      <xdr:nvSpPr>
        <xdr:cNvPr id="257" name="n_3mainValue【橋りょう・トンネル】&#10;一人当たり有形固定資産（償却資産）額">
          <a:extLst>
            <a:ext uri="{FF2B5EF4-FFF2-40B4-BE49-F238E27FC236}">
              <a16:creationId xmlns:a16="http://schemas.microsoft.com/office/drawing/2014/main" id="{B94A7855-0121-46BF-97DF-9F5109E257D3}"/>
            </a:ext>
          </a:extLst>
        </xdr:cNvPr>
        <xdr:cNvSpPr txBox="1"/>
      </xdr:nvSpPr>
      <xdr:spPr>
        <a:xfrm>
          <a:off x="7561795" y="10187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80173</xdr:rowOff>
    </xdr:from>
    <xdr:ext cx="599010" cy="259045"/>
    <xdr:sp macro="" textlink="">
      <xdr:nvSpPr>
        <xdr:cNvPr id="258" name="n_4mainValue【橋りょう・トンネル】&#10;一人当たり有形固定資産（償却資産）額">
          <a:extLst>
            <a:ext uri="{FF2B5EF4-FFF2-40B4-BE49-F238E27FC236}">
              <a16:creationId xmlns:a16="http://schemas.microsoft.com/office/drawing/2014/main" id="{3F6E9E6F-C7DF-4CB8-842E-CF47AE4B8FC2}"/>
            </a:ext>
          </a:extLst>
        </xdr:cNvPr>
        <xdr:cNvSpPr txBox="1"/>
      </xdr:nvSpPr>
      <xdr:spPr>
        <a:xfrm>
          <a:off x="6672795" y="10195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a:extLst>
            <a:ext uri="{FF2B5EF4-FFF2-40B4-BE49-F238E27FC236}">
              <a16:creationId xmlns:a16="http://schemas.microsoft.com/office/drawing/2014/main" id="{E376C678-3963-45F0-9F2B-5FDF6C1BE81A}"/>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a:extLst>
            <a:ext uri="{FF2B5EF4-FFF2-40B4-BE49-F238E27FC236}">
              <a16:creationId xmlns:a16="http://schemas.microsoft.com/office/drawing/2014/main" id="{58290ABA-264C-49EC-BC51-53EE80EF0F83}"/>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a:extLst>
            <a:ext uri="{FF2B5EF4-FFF2-40B4-BE49-F238E27FC236}">
              <a16:creationId xmlns:a16="http://schemas.microsoft.com/office/drawing/2014/main" id="{96AA4457-F341-4D00-B6A6-587BC2F7344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a:extLst>
            <a:ext uri="{FF2B5EF4-FFF2-40B4-BE49-F238E27FC236}">
              <a16:creationId xmlns:a16="http://schemas.microsoft.com/office/drawing/2014/main" id="{7CCD3365-8101-4B22-A5A3-C81C8EF52A7D}"/>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a:extLst>
            <a:ext uri="{FF2B5EF4-FFF2-40B4-BE49-F238E27FC236}">
              <a16:creationId xmlns:a16="http://schemas.microsoft.com/office/drawing/2014/main" id="{3C7F13D3-B9C7-43E0-9CED-C909B141AF33}"/>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a:extLst>
            <a:ext uri="{FF2B5EF4-FFF2-40B4-BE49-F238E27FC236}">
              <a16:creationId xmlns:a16="http://schemas.microsoft.com/office/drawing/2014/main" id="{A3E0D710-A9D2-44EC-9434-21D1755C4BDA}"/>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a:extLst>
            <a:ext uri="{FF2B5EF4-FFF2-40B4-BE49-F238E27FC236}">
              <a16:creationId xmlns:a16="http://schemas.microsoft.com/office/drawing/2014/main" id="{DB9D8925-6423-41F4-B7F8-96D38F5BF793}"/>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a:extLst>
            <a:ext uri="{FF2B5EF4-FFF2-40B4-BE49-F238E27FC236}">
              <a16:creationId xmlns:a16="http://schemas.microsoft.com/office/drawing/2014/main" id="{04BE091A-14C8-45F1-9328-BC64C8B57BB4}"/>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a:extLst>
            <a:ext uri="{FF2B5EF4-FFF2-40B4-BE49-F238E27FC236}">
              <a16:creationId xmlns:a16="http://schemas.microsoft.com/office/drawing/2014/main" id="{BDD578F6-4256-4CB1-96EA-DE62CB837859}"/>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a:extLst>
            <a:ext uri="{FF2B5EF4-FFF2-40B4-BE49-F238E27FC236}">
              <a16:creationId xmlns:a16="http://schemas.microsoft.com/office/drawing/2014/main" id="{A00A761B-06BC-4353-BA71-1F0D8585C84B}"/>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a:extLst>
            <a:ext uri="{FF2B5EF4-FFF2-40B4-BE49-F238E27FC236}">
              <a16:creationId xmlns:a16="http://schemas.microsoft.com/office/drawing/2014/main" id="{D00BB5EE-DBEF-4AD3-B9EB-8F00AE797754}"/>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0" name="直線コネクタ 269">
          <a:extLst>
            <a:ext uri="{FF2B5EF4-FFF2-40B4-BE49-F238E27FC236}">
              <a16:creationId xmlns:a16="http://schemas.microsoft.com/office/drawing/2014/main" id="{BBC84FCE-4CA4-4A94-9143-CC477216FC5F}"/>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1" name="テキスト ボックス 270">
          <a:extLst>
            <a:ext uri="{FF2B5EF4-FFF2-40B4-BE49-F238E27FC236}">
              <a16:creationId xmlns:a16="http://schemas.microsoft.com/office/drawing/2014/main" id="{9EDAE6F1-A684-49BA-AE3C-620EF2EEE6F6}"/>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2" name="直線コネクタ 271">
          <a:extLst>
            <a:ext uri="{FF2B5EF4-FFF2-40B4-BE49-F238E27FC236}">
              <a16:creationId xmlns:a16="http://schemas.microsoft.com/office/drawing/2014/main" id="{947302E0-26E4-437A-86E7-8FF4B594B61A}"/>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3" name="テキスト ボックス 272">
          <a:extLst>
            <a:ext uri="{FF2B5EF4-FFF2-40B4-BE49-F238E27FC236}">
              <a16:creationId xmlns:a16="http://schemas.microsoft.com/office/drawing/2014/main" id="{3C8E90EC-6BFA-4751-ABD5-273B8095C5E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4" name="直線コネクタ 273">
          <a:extLst>
            <a:ext uri="{FF2B5EF4-FFF2-40B4-BE49-F238E27FC236}">
              <a16:creationId xmlns:a16="http://schemas.microsoft.com/office/drawing/2014/main" id="{EF2CDA72-7E69-4770-90C8-F0FB7624F8F9}"/>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5" name="テキスト ボックス 274">
          <a:extLst>
            <a:ext uri="{FF2B5EF4-FFF2-40B4-BE49-F238E27FC236}">
              <a16:creationId xmlns:a16="http://schemas.microsoft.com/office/drawing/2014/main" id="{54D4C624-953B-4A6F-BCAB-BC931E896F31}"/>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6" name="直線コネクタ 275">
          <a:extLst>
            <a:ext uri="{FF2B5EF4-FFF2-40B4-BE49-F238E27FC236}">
              <a16:creationId xmlns:a16="http://schemas.microsoft.com/office/drawing/2014/main" id="{F1723838-7E5B-47C6-9AB5-6B48A5BDA816}"/>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7" name="テキスト ボックス 276">
          <a:extLst>
            <a:ext uri="{FF2B5EF4-FFF2-40B4-BE49-F238E27FC236}">
              <a16:creationId xmlns:a16="http://schemas.microsoft.com/office/drawing/2014/main" id="{B1F69FBC-6790-4577-8170-2D3EE171C327}"/>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8" name="直線コネクタ 277">
          <a:extLst>
            <a:ext uri="{FF2B5EF4-FFF2-40B4-BE49-F238E27FC236}">
              <a16:creationId xmlns:a16="http://schemas.microsoft.com/office/drawing/2014/main" id="{E7751DD4-BDD2-439F-907A-0284F0EE7838}"/>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9" name="テキスト ボックス 278">
          <a:extLst>
            <a:ext uri="{FF2B5EF4-FFF2-40B4-BE49-F238E27FC236}">
              <a16:creationId xmlns:a16="http://schemas.microsoft.com/office/drawing/2014/main" id="{0E06BDCD-745D-47B1-B742-553B15A7A53E}"/>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0" name="直線コネクタ 279">
          <a:extLst>
            <a:ext uri="{FF2B5EF4-FFF2-40B4-BE49-F238E27FC236}">
              <a16:creationId xmlns:a16="http://schemas.microsoft.com/office/drawing/2014/main" id="{A8BA784F-F85B-458B-AD2D-CCC1B26EBC96}"/>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1" name="テキスト ボックス 280">
          <a:extLst>
            <a:ext uri="{FF2B5EF4-FFF2-40B4-BE49-F238E27FC236}">
              <a16:creationId xmlns:a16="http://schemas.microsoft.com/office/drawing/2014/main" id="{0AA34CFA-E50E-467D-9057-AA2406437AC4}"/>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2" name="【公営住宅】&#10;有形固定資産減価償却率グラフ枠">
          <a:extLst>
            <a:ext uri="{FF2B5EF4-FFF2-40B4-BE49-F238E27FC236}">
              <a16:creationId xmlns:a16="http://schemas.microsoft.com/office/drawing/2014/main" id="{CF82A744-DB56-4E92-B2D5-E58199399098}"/>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169545</xdr:rowOff>
    </xdr:from>
    <xdr:to>
      <xdr:col>24</xdr:col>
      <xdr:colOff>62865</xdr:colOff>
      <xdr:row>86</xdr:row>
      <xdr:rowOff>114300</xdr:rowOff>
    </xdr:to>
    <xdr:cxnSp macro="">
      <xdr:nvCxnSpPr>
        <xdr:cNvPr id="283" name="直線コネクタ 282">
          <a:extLst>
            <a:ext uri="{FF2B5EF4-FFF2-40B4-BE49-F238E27FC236}">
              <a16:creationId xmlns:a16="http://schemas.microsoft.com/office/drawing/2014/main" id="{2E73D971-73F7-4770-B2BD-7EA0A2F751DC}"/>
            </a:ext>
          </a:extLst>
        </xdr:cNvPr>
        <xdr:cNvCxnSpPr/>
      </xdr:nvCxnSpPr>
      <xdr:spPr>
        <a:xfrm flipV="1">
          <a:off x="4634865" y="13542645"/>
          <a:ext cx="0"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4" name="【公営住宅】&#10;有形固定資産減価償却率最小値テキスト">
          <a:extLst>
            <a:ext uri="{FF2B5EF4-FFF2-40B4-BE49-F238E27FC236}">
              <a16:creationId xmlns:a16="http://schemas.microsoft.com/office/drawing/2014/main" id="{812E78FF-5F69-479B-A14C-39335A73D632}"/>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5" name="直線コネクタ 284">
          <a:extLst>
            <a:ext uri="{FF2B5EF4-FFF2-40B4-BE49-F238E27FC236}">
              <a16:creationId xmlns:a16="http://schemas.microsoft.com/office/drawing/2014/main" id="{9D077201-339E-42E9-923E-F8BB98FCB7A5}"/>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116222</xdr:rowOff>
    </xdr:from>
    <xdr:ext cx="405111" cy="259045"/>
    <xdr:sp macro="" textlink="">
      <xdr:nvSpPr>
        <xdr:cNvPr id="286" name="【公営住宅】&#10;有形固定資産減価償却率最大値テキスト">
          <a:extLst>
            <a:ext uri="{FF2B5EF4-FFF2-40B4-BE49-F238E27FC236}">
              <a16:creationId xmlns:a16="http://schemas.microsoft.com/office/drawing/2014/main" id="{AE8615A0-FD1E-41B2-A91D-8B0DF09F4B1C}"/>
            </a:ext>
          </a:extLst>
        </xdr:cNvPr>
        <xdr:cNvSpPr txBox="1"/>
      </xdr:nvSpPr>
      <xdr:spPr>
        <a:xfrm>
          <a:off x="4673600" y="13317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169545</xdr:rowOff>
    </xdr:from>
    <xdr:to>
      <xdr:col>24</xdr:col>
      <xdr:colOff>152400</xdr:colOff>
      <xdr:row>78</xdr:row>
      <xdr:rowOff>169545</xdr:rowOff>
    </xdr:to>
    <xdr:cxnSp macro="">
      <xdr:nvCxnSpPr>
        <xdr:cNvPr id="287" name="直線コネクタ 286">
          <a:extLst>
            <a:ext uri="{FF2B5EF4-FFF2-40B4-BE49-F238E27FC236}">
              <a16:creationId xmlns:a16="http://schemas.microsoft.com/office/drawing/2014/main" id="{23D0E088-F626-45D9-AED3-CDB18BB575EE}"/>
            </a:ext>
          </a:extLst>
        </xdr:cNvPr>
        <xdr:cNvCxnSpPr/>
      </xdr:nvCxnSpPr>
      <xdr:spPr>
        <a:xfrm>
          <a:off x="4546600" y="13542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153052</xdr:rowOff>
    </xdr:from>
    <xdr:ext cx="405111" cy="259045"/>
    <xdr:sp macro="" textlink="">
      <xdr:nvSpPr>
        <xdr:cNvPr id="288" name="【公営住宅】&#10;有形固定資産減価償却率平均値テキスト">
          <a:extLst>
            <a:ext uri="{FF2B5EF4-FFF2-40B4-BE49-F238E27FC236}">
              <a16:creationId xmlns:a16="http://schemas.microsoft.com/office/drawing/2014/main" id="{92492980-1889-4C42-BDEA-4493120D0241}"/>
            </a:ext>
          </a:extLst>
        </xdr:cNvPr>
        <xdr:cNvSpPr txBox="1"/>
      </xdr:nvSpPr>
      <xdr:spPr>
        <a:xfrm>
          <a:off x="4673600" y="140405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130175</xdr:rowOff>
    </xdr:from>
    <xdr:to>
      <xdr:col>24</xdr:col>
      <xdr:colOff>114300</xdr:colOff>
      <xdr:row>83</xdr:row>
      <xdr:rowOff>60325</xdr:rowOff>
    </xdr:to>
    <xdr:sp macro="" textlink="">
      <xdr:nvSpPr>
        <xdr:cNvPr id="289" name="フローチャート: 判断 288">
          <a:extLst>
            <a:ext uri="{FF2B5EF4-FFF2-40B4-BE49-F238E27FC236}">
              <a16:creationId xmlns:a16="http://schemas.microsoft.com/office/drawing/2014/main" id="{B34BE227-23D3-4F12-9C64-88B4F357B0A4}"/>
            </a:ext>
          </a:extLst>
        </xdr:cNvPr>
        <xdr:cNvSpPr/>
      </xdr:nvSpPr>
      <xdr:spPr>
        <a:xfrm>
          <a:off x="4584700" y="1418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107314</xdr:rowOff>
    </xdr:from>
    <xdr:to>
      <xdr:col>20</xdr:col>
      <xdr:colOff>38100</xdr:colOff>
      <xdr:row>83</xdr:row>
      <xdr:rowOff>37464</xdr:rowOff>
    </xdr:to>
    <xdr:sp macro="" textlink="">
      <xdr:nvSpPr>
        <xdr:cNvPr id="290" name="フローチャート: 判断 289">
          <a:extLst>
            <a:ext uri="{FF2B5EF4-FFF2-40B4-BE49-F238E27FC236}">
              <a16:creationId xmlns:a16="http://schemas.microsoft.com/office/drawing/2014/main" id="{9081BFF2-DB41-404B-8319-69036E1F5172}"/>
            </a:ext>
          </a:extLst>
        </xdr:cNvPr>
        <xdr:cNvSpPr/>
      </xdr:nvSpPr>
      <xdr:spPr>
        <a:xfrm>
          <a:off x="3746500" y="1416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84455</xdr:rowOff>
    </xdr:from>
    <xdr:to>
      <xdr:col>15</xdr:col>
      <xdr:colOff>101600</xdr:colOff>
      <xdr:row>83</xdr:row>
      <xdr:rowOff>14605</xdr:rowOff>
    </xdr:to>
    <xdr:sp macro="" textlink="">
      <xdr:nvSpPr>
        <xdr:cNvPr id="291" name="フローチャート: 判断 290">
          <a:extLst>
            <a:ext uri="{FF2B5EF4-FFF2-40B4-BE49-F238E27FC236}">
              <a16:creationId xmlns:a16="http://schemas.microsoft.com/office/drawing/2014/main" id="{D1C7131B-B866-4E87-8C59-4BD518F81D02}"/>
            </a:ext>
          </a:extLst>
        </xdr:cNvPr>
        <xdr:cNvSpPr/>
      </xdr:nvSpPr>
      <xdr:spPr>
        <a:xfrm>
          <a:off x="2857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55880</xdr:rowOff>
    </xdr:from>
    <xdr:to>
      <xdr:col>10</xdr:col>
      <xdr:colOff>165100</xdr:colOff>
      <xdr:row>82</xdr:row>
      <xdr:rowOff>157480</xdr:rowOff>
    </xdr:to>
    <xdr:sp macro="" textlink="">
      <xdr:nvSpPr>
        <xdr:cNvPr id="292" name="フローチャート: 判断 291">
          <a:extLst>
            <a:ext uri="{FF2B5EF4-FFF2-40B4-BE49-F238E27FC236}">
              <a16:creationId xmlns:a16="http://schemas.microsoft.com/office/drawing/2014/main" id="{5CA84B9D-92DE-4C94-888A-FA9755ED8466}"/>
            </a:ext>
          </a:extLst>
        </xdr:cNvPr>
        <xdr:cNvSpPr/>
      </xdr:nvSpPr>
      <xdr:spPr>
        <a:xfrm>
          <a:off x="1968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29211</xdr:rowOff>
    </xdr:from>
    <xdr:to>
      <xdr:col>6</xdr:col>
      <xdr:colOff>38100</xdr:colOff>
      <xdr:row>82</xdr:row>
      <xdr:rowOff>130811</xdr:rowOff>
    </xdr:to>
    <xdr:sp macro="" textlink="">
      <xdr:nvSpPr>
        <xdr:cNvPr id="293" name="フローチャート: 判断 292">
          <a:extLst>
            <a:ext uri="{FF2B5EF4-FFF2-40B4-BE49-F238E27FC236}">
              <a16:creationId xmlns:a16="http://schemas.microsoft.com/office/drawing/2014/main" id="{8CD3D68B-4515-4BDB-935A-C4DF0A5584A0}"/>
            </a:ext>
          </a:extLst>
        </xdr:cNvPr>
        <xdr:cNvSpPr/>
      </xdr:nvSpPr>
      <xdr:spPr>
        <a:xfrm>
          <a:off x="1079500" y="1408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3BD84442-5407-42F8-A5D9-07E725BC03F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532BBCBA-7DED-448E-BBBD-F1E20B94FCBD}"/>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F6B5DE95-61DA-42D0-9ACE-EC3C07380627}"/>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27A4743C-CE36-47F3-8571-FA2E4B191AC7}"/>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AE9784D3-8083-4D66-AEDC-2E67F60B2C14}"/>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122555</xdr:rowOff>
    </xdr:from>
    <xdr:to>
      <xdr:col>24</xdr:col>
      <xdr:colOff>114300</xdr:colOff>
      <xdr:row>86</xdr:row>
      <xdr:rowOff>52705</xdr:rowOff>
    </xdr:to>
    <xdr:sp macro="" textlink="">
      <xdr:nvSpPr>
        <xdr:cNvPr id="299" name="楕円 298">
          <a:extLst>
            <a:ext uri="{FF2B5EF4-FFF2-40B4-BE49-F238E27FC236}">
              <a16:creationId xmlns:a16="http://schemas.microsoft.com/office/drawing/2014/main" id="{744EE96E-A05C-44C8-8A27-AB3A1D7449F6}"/>
            </a:ext>
          </a:extLst>
        </xdr:cNvPr>
        <xdr:cNvSpPr/>
      </xdr:nvSpPr>
      <xdr:spPr>
        <a:xfrm>
          <a:off x="4584700" y="1469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37482</xdr:rowOff>
    </xdr:from>
    <xdr:ext cx="405111" cy="259045"/>
    <xdr:sp macro="" textlink="">
      <xdr:nvSpPr>
        <xdr:cNvPr id="300" name="【公営住宅】&#10;有形固定資産減価償却率該当値テキスト">
          <a:extLst>
            <a:ext uri="{FF2B5EF4-FFF2-40B4-BE49-F238E27FC236}">
              <a16:creationId xmlns:a16="http://schemas.microsoft.com/office/drawing/2014/main" id="{29C8F3FF-9441-47C9-B1D0-75240F57B872}"/>
            </a:ext>
          </a:extLst>
        </xdr:cNvPr>
        <xdr:cNvSpPr txBox="1"/>
      </xdr:nvSpPr>
      <xdr:spPr>
        <a:xfrm>
          <a:off x="4673600" y="14610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111125</xdr:rowOff>
    </xdr:from>
    <xdr:to>
      <xdr:col>20</xdr:col>
      <xdr:colOff>38100</xdr:colOff>
      <xdr:row>86</xdr:row>
      <xdr:rowOff>41275</xdr:rowOff>
    </xdr:to>
    <xdr:sp macro="" textlink="">
      <xdr:nvSpPr>
        <xdr:cNvPr id="301" name="楕円 300">
          <a:extLst>
            <a:ext uri="{FF2B5EF4-FFF2-40B4-BE49-F238E27FC236}">
              <a16:creationId xmlns:a16="http://schemas.microsoft.com/office/drawing/2014/main" id="{E37AA164-23BE-4D85-9908-829EF80620A1}"/>
            </a:ext>
          </a:extLst>
        </xdr:cNvPr>
        <xdr:cNvSpPr/>
      </xdr:nvSpPr>
      <xdr:spPr>
        <a:xfrm>
          <a:off x="3746500" y="1468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161925</xdr:rowOff>
    </xdr:from>
    <xdr:to>
      <xdr:col>24</xdr:col>
      <xdr:colOff>63500</xdr:colOff>
      <xdr:row>86</xdr:row>
      <xdr:rowOff>1905</xdr:rowOff>
    </xdr:to>
    <xdr:cxnSp macro="">
      <xdr:nvCxnSpPr>
        <xdr:cNvPr id="302" name="直線コネクタ 301">
          <a:extLst>
            <a:ext uri="{FF2B5EF4-FFF2-40B4-BE49-F238E27FC236}">
              <a16:creationId xmlns:a16="http://schemas.microsoft.com/office/drawing/2014/main" id="{9F11E83C-A15D-408D-B516-7CD112A0C988}"/>
            </a:ext>
          </a:extLst>
        </xdr:cNvPr>
        <xdr:cNvCxnSpPr/>
      </xdr:nvCxnSpPr>
      <xdr:spPr>
        <a:xfrm>
          <a:off x="3797300" y="1473517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80645</xdr:rowOff>
    </xdr:from>
    <xdr:to>
      <xdr:col>15</xdr:col>
      <xdr:colOff>101600</xdr:colOff>
      <xdr:row>86</xdr:row>
      <xdr:rowOff>10795</xdr:rowOff>
    </xdr:to>
    <xdr:sp macro="" textlink="">
      <xdr:nvSpPr>
        <xdr:cNvPr id="303" name="楕円 302">
          <a:extLst>
            <a:ext uri="{FF2B5EF4-FFF2-40B4-BE49-F238E27FC236}">
              <a16:creationId xmlns:a16="http://schemas.microsoft.com/office/drawing/2014/main" id="{497F76B4-7277-4AE7-98E1-FB27CD99D76C}"/>
            </a:ext>
          </a:extLst>
        </xdr:cNvPr>
        <xdr:cNvSpPr/>
      </xdr:nvSpPr>
      <xdr:spPr>
        <a:xfrm>
          <a:off x="2857500" y="1465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131445</xdr:rowOff>
    </xdr:from>
    <xdr:to>
      <xdr:col>19</xdr:col>
      <xdr:colOff>177800</xdr:colOff>
      <xdr:row>85</xdr:row>
      <xdr:rowOff>161925</xdr:rowOff>
    </xdr:to>
    <xdr:cxnSp macro="">
      <xdr:nvCxnSpPr>
        <xdr:cNvPr id="304" name="直線コネクタ 303">
          <a:extLst>
            <a:ext uri="{FF2B5EF4-FFF2-40B4-BE49-F238E27FC236}">
              <a16:creationId xmlns:a16="http://schemas.microsoft.com/office/drawing/2014/main" id="{BC3E850A-E5C9-4B0F-8842-AA688D8BEF77}"/>
            </a:ext>
          </a:extLst>
        </xdr:cNvPr>
        <xdr:cNvCxnSpPr/>
      </xdr:nvCxnSpPr>
      <xdr:spPr>
        <a:xfrm>
          <a:off x="2908300" y="1470469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17780</xdr:rowOff>
    </xdr:from>
    <xdr:to>
      <xdr:col>10</xdr:col>
      <xdr:colOff>165100</xdr:colOff>
      <xdr:row>85</xdr:row>
      <xdr:rowOff>119380</xdr:rowOff>
    </xdr:to>
    <xdr:sp macro="" textlink="">
      <xdr:nvSpPr>
        <xdr:cNvPr id="305" name="楕円 304">
          <a:extLst>
            <a:ext uri="{FF2B5EF4-FFF2-40B4-BE49-F238E27FC236}">
              <a16:creationId xmlns:a16="http://schemas.microsoft.com/office/drawing/2014/main" id="{467D745C-F829-4B8C-9DEE-B7C79A551F81}"/>
            </a:ext>
          </a:extLst>
        </xdr:cNvPr>
        <xdr:cNvSpPr/>
      </xdr:nvSpPr>
      <xdr:spPr>
        <a:xfrm>
          <a:off x="1968500" y="1459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68580</xdr:rowOff>
    </xdr:from>
    <xdr:to>
      <xdr:col>15</xdr:col>
      <xdr:colOff>50800</xdr:colOff>
      <xdr:row>85</xdr:row>
      <xdr:rowOff>131445</xdr:rowOff>
    </xdr:to>
    <xdr:cxnSp macro="">
      <xdr:nvCxnSpPr>
        <xdr:cNvPr id="306" name="直線コネクタ 305">
          <a:extLst>
            <a:ext uri="{FF2B5EF4-FFF2-40B4-BE49-F238E27FC236}">
              <a16:creationId xmlns:a16="http://schemas.microsoft.com/office/drawing/2014/main" id="{6BC8D84E-F23F-4AAD-B922-8B57F046167C}"/>
            </a:ext>
          </a:extLst>
        </xdr:cNvPr>
        <xdr:cNvCxnSpPr/>
      </xdr:nvCxnSpPr>
      <xdr:spPr>
        <a:xfrm>
          <a:off x="2019300" y="14641830"/>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103505</xdr:rowOff>
    </xdr:from>
    <xdr:to>
      <xdr:col>6</xdr:col>
      <xdr:colOff>38100</xdr:colOff>
      <xdr:row>80</xdr:row>
      <xdr:rowOff>33655</xdr:rowOff>
    </xdr:to>
    <xdr:sp macro="" textlink="">
      <xdr:nvSpPr>
        <xdr:cNvPr id="307" name="楕円 306">
          <a:extLst>
            <a:ext uri="{FF2B5EF4-FFF2-40B4-BE49-F238E27FC236}">
              <a16:creationId xmlns:a16="http://schemas.microsoft.com/office/drawing/2014/main" id="{74742E08-4EC7-44C7-A304-FA3FBE8ACCAB}"/>
            </a:ext>
          </a:extLst>
        </xdr:cNvPr>
        <xdr:cNvSpPr/>
      </xdr:nvSpPr>
      <xdr:spPr>
        <a:xfrm>
          <a:off x="1079500" y="1364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154305</xdr:rowOff>
    </xdr:from>
    <xdr:to>
      <xdr:col>10</xdr:col>
      <xdr:colOff>114300</xdr:colOff>
      <xdr:row>85</xdr:row>
      <xdr:rowOff>68580</xdr:rowOff>
    </xdr:to>
    <xdr:cxnSp macro="">
      <xdr:nvCxnSpPr>
        <xdr:cNvPr id="308" name="直線コネクタ 307">
          <a:extLst>
            <a:ext uri="{FF2B5EF4-FFF2-40B4-BE49-F238E27FC236}">
              <a16:creationId xmlns:a16="http://schemas.microsoft.com/office/drawing/2014/main" id="{C01B7F0B-F906-42F3-A9BE-512323251763}"/>
            </a:ext>
          </a:extLst>
        </xdr:cNvPr>
        <xdr:cNvCxnSpPr/>
      </xdr:nvCxnSpPr>
      <xdr:spPr>
        <a:xfrm>
          <a:off x="1130300" y="13698855"/>
          <a:ext cx="889000" cy="942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53991</xdr:rowOff>
    </xdr:from>
    <xdr:ext cx="405111" cy="259045"/>
    <xdr:sp macro="" textlink="">
      <xdr:nvSpPr>
        <xdr:cNvPr id="309" name="n_1aveValue【公営住宅】&#10;有形固定資産減価償却率">
          <a:extLst>
            <a:ext uri="{FF2B5EF4-FFF2-40B4-BE49-F238E27FC236}">
              <a16:creationId xmlns:a16="http://schemas.microsoft.com/office/drawing/2014/main" id="{0EDA5F63-F846-4108-B01F-208F8CDDB2C9}"/>
            </a:ext>
          </a:extLst>
        </xdr:cNvPr>
        <xdr:cNvSpPr txBox="1"/>
      </xdr:nvSpPr>
      <xdr:spPr>
        <a:xfrm>
          <a:off x="3582044" y="13941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31132</xdr:rowOff>
    </xdr:from>
    <xdr:ext cx="405111" cy="259045"/>
    <xdr:sp macro="" textlink="">
      <xdr:nvSpPr>
        <xdr:cNvPr id="310" name="n_2aveValue【公営住宅】&#10;有形固定資産減価償却率">
          <a:extLst>
            <a:ext uri="{FF2B5EF4-FFF2-40B4-BE49-F238E27FC236}">
              <a16:creationId xmlns:a16="http://schemas.microsoft.com/office/drawing/2014/main" id="{53BE07E9-9E89-4283-B26D-806E555D0174}"/>
            </a:ext>
          </a:extLst>
        </xdr:cNvPr>
        <xdr:cNvSpPr txBox="1"/>
      </xdr:nvSpPr>
      <xdr:spPr>
        <a:xfrm>
          <a:off x="2705744" y="1391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2557</xdr:rowOff>
    </xdr:from>
    <xdr:ext cx="405111" cy="259045"/>
    <xdr:sp macro="" textlink="">
      <xdr:nvSpPr>
        <xdr:cNvPr id="311" name="n_3aveValue【公営住宅】&#10;有形固定資産減価償却率">
          <a:extLst>
            <a:ext uri="{FF2B5EF4-FFF2-40B4-BE49-F238E27FC236}">
              <a16:creationId xmlns:a16="http://schemas.microsoft.com/office/drawing/2014/main" id="{C799C791-380C-448A-9256-43353387692F}"/>
            </a:ext>
          </a:extLst>
        </xdr:cNvPr>
        <xdr:cNvSpPr txBox="1"/>
      </xdr:nvSpPr>
      <xdr:spPr>
        <a:xfrm>
          <a:off x="1816744" y="1389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121938</xdr:rowOff>
    </xdr:from>
    <xdr:ext cx="405111" cy="259045"/>
    <xdr:sp macro="" textlink="">
      <xdr:nvSpPr>
        <xdr:cNvPr id="312" name="n_4aveValue【公営住宅】&#10;有形固定資産減価償却率">
          <a:extLst>
            <a:ext uri="{FF2B5EF4-FFF2-40B4-BE49-F238E27FC236}">
              <a16:creationId xmlns:a16="http://schemas.microsoft.com/office/drawing/2014/main" id="{2B21FEB3-9B95-4691-915A-DA8731EAD98A}"/>
            </a:ext>
          </a:extLst>
        </xdr:cNvPr>
        <xdr:cNvSpPr txBox="1"/>
      </xdr:nvSpPr>
      <xdr:spPr>
        <a:xfrm>
          <a:off x="927744" y="14180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32402</xdr:rowOff>
    </xdr:from>
    <xdr:ext cx="405111" cy="259045"/>
    <xdr:sp macro="" textlink="">
      <xdr:nvSpPr>
        <xdr:cNvPr id="313" name="n_1mainValue【公営住宅】&#10;有形固定資産減価償却率">
          <a:extLst>
            <a:ext uri="{FF2B5EF4-FFF2-40B4-BE49-F238E27FC236}">
              <a16:creationId xmlns:a16="http://schemas.microsoft.com/office/drawing/2014/main" id="{C09F8A16-17DA-4DD1-9726-28EA70C516C3}"/>
            </a:ext>
          </a:extLst>
        </xdr:cNvPr>
        <xdr:cNvSpPr txBox="1"/>
      </xdr:nvSpPr>
      <xdr:spPr>
        <a:xfrm>
          <a:off x="3582044" y="1477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1922</xdr:rowOff>
    </xdr:from>
    <xdr:ext cx="405111" cy="259045"/>
    <xdr:sp macro="" textlink="">
      <xdr:nvSpPr>
        <xdr:cNvPr id="314" name="n_2mainValue【公営住宅】&#10;有形固定資産減価償却率">
          <a:extLst>
            <a:ext uri="{FF2B5EF4-FFF2-40B4-BE49-F238E27FC236}">
              <a16:creationId xmlns:a16="http://schemas.microsoft.com/office/drawing/2014/main" id="{24A73E2F-722D-4EB9-B9C1-EA90DAD3E034}"/>
            </a:ext>
          </a:extLst>
        </xdr:cNvPr>
        <xdr:cNvSpPr txBox="1"/>
      </xdr:nvSpPr>
      <xdr:spPr>
        <a:xfrm>
          <a:off x="2705744" y="1474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110507</xdr:rowOff>
    </xdr:from>
    <xdr:ext cx="405111" cy="259045"/>
    <xdr:sp macro="" textlink="">
      <xdr:nvSpPr>
        <xdr:cNvPr id="315" name="n_3mainValue【公営住宅】&#10;有形固定資産減価償却率">
          <a:extLst>
            <a:ext uri="{FF2B5EF4-FFF2-40B4-BE49-F238E27FC236}">
              <a16:creationId xmlns:a16="http://schemas.microsoft.com/office/drawing/2014/main" id="{A561D493-A587-4956-A997-3B34BEE4014A}"/>
            </a:ext>
          </a:extLst>
        </xdr:cNvPr>
        <xdr:cNvSpPr txBox="1"/>
      </xdr:nvSpPr>
      <xdr:spPr>
        <a:xfrm>
          <a:off x="1816744" y="1468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50182</xdr:rowOff>
    </xdr:from>
    <xdr:ext cx="405111" cy="259045"/>
    <xdr:sp macro="" textlink="">
      <xdr:nvSpPr>
        <xdr:cNvPr id="316" name="n_4mainValue【公営住宅】&#10;有形固定資産減価償却率">
          <a:extLst>
            <a:ext uri="{FF2B5EF4-FFF2-40B4-BE49-F238E27FC236}">
              <a16:creationId xmlns:a16="http://schemas.microsoft.com/office/drawing/2014/main" id="{17F84371-3032-4618-9568-52152522CE3D}"/>
            </a:ext>
          </a:extLst>
        </xdr:cNvPr>
        <xdr:cNvSpPr txBox="1"/>
      </xdr:nvSpPr>
      <xdr:spPr>
        <a:xfrm>
          <a:off x="927744" y="1342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7" name="正方形/長方形 316">
          <a:extLst>
            <a:ext uri="{FF2B5EF4-FFF2-40B4-BE49-F238E27FC236}">
              <a16:creationId xmlns:a16="http://schemas.microsoft.com/office/drawing/2014/main" id="{97FBCEFB-A15F-4D38-B4CC-CC160C1BB278}"/>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8" name="正方形/長方形 317">
          <a:extLst>
            <a:ext uri="{FF2B5EF4-FFF2-40B4-BE49-F238E27FC236}">
              <a16:creationId xmlns:a16="http://schemas.microsoft.com/office/drawing/2014/main" id="{25767670-B020-471C-9A6D-1D077E848CF4}"/>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9" name="正方形/長方形 318">
          <a:extLst>
            <a:ext uri="{FF2B5EF4-FFF2-40B4-BE49-F238E27FC236}">
              <a16:creationId xmlns:a16="http://schemas.microsoft.com/office/drawing/2014/main" id="{7768551C-3BEF-4AAA-B3D4-539FEFA81F1F}"/>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0" name="正方形/長方形 319">
          <a:extLst>
            <a:ext uri="{FF2B5EF4-FFF2-40B4-BE49-F238E27FC236}">
              <a16:creationId xmlns:a16="http://schemas.microsoft.com/office/drawing/2014/main" id="{EBAFC0C9-8209-4773-A663-897C89F3FB02}"/>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1" name="正方形/長方形 320">
          <a:extLst>
            <a:ext uri="{FF2B5EF4-FFF2-40B4-BE49-F238E27FC236}">
              <a16:creationId xmlns:a16="http://schemas.microsoft.com/office/drawing/2014/main" id="{646FD429-75B9-480C-9C7B-E1C46CB05B2F}"/>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2" name="正方形/長方形 321">
          <a:extLst>
            <a:ext uri="{FF2B5EF4-FFF2-40B4-BE49-F238E27FC236}">
              <a16:creationId xmlns:a16="http://schemas.microsoft.com/office/drawing/2014/main" id="{BF05966C-BC0A-41B5-8273-2D2A2870C186}"/>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3" name="正方形/長方形 322">
          <a:extLst>
            <a:ext uri="{FF2B5EF4-FFF2-40B4-BE49-F238E27FC236}">
              <a16:creationId xmlns:a16="http://schemas.microsoft.com/office/drawing/2014/main" id="{4E448996-C8C1-4BD8-936E-D16110C815A4}"/>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4" name="正方形/長方形 323">
          <a:extLst>
            <a:ext uri="{FF2B5EF4-FFF2-40B4-BE49-F238E27FC236}">
              <a16:creationId xmlns:a16="http://schemas.microsoft.com/office/drawing/2014/main" id="{492B3D6F-7EC1-46CC-8566-94E3A11FB9C9}"/>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5" name="テキスト ボックス 324">
          <a:extLst>
            <a:ext uri="{FF2B5EF4-FFF2-40B4-BE49-F238E27FC236}">
              <a16:creationId xmlns:a16="http://schemas.microsoft.com/office/drawing/2014/main" id="{5BA7A8C8-C57E-4909-AB8C-5133CE302E54}"/>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6" name="直線コネクタ 325">
          <a:extLst>
            <a:ext uri="{FF2B5EF4-FFF2-40B4-BE49-F238E27FC236}">
              <a16:creationId xmlns:a16="http://schemas.microsoft.com/office/drawing/2014/main" id="{D35AB907-FDBA-4A14-B699-F8D3890B9E36}"/>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7" name="直線コネクタ 326">
          <a:extLst>
            <a:ext uri="{FF2B5EF4-FFF2-40B4-BE49-F238E27FC236}">
              <a16:creationId xmlns:a16="http://schemas.microsoft.com/office/drawing/2014/main" id="{615288D2-A3AF-4612-A699-C1255AF069C8}"/>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8" name="テキスト ボックス 327">
          <a:extLst>
            <a:ext uri="{FF2B5EF4-FFF2-40B4-BE49-F238E27FC236}">
              <a16:creationId xmlns:a16="http://schemas.microsoft.com/office/drawing/2014/main" id="{1709FEF9-875B-4FFC-A36E-7916010893F2}"/>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29" name="直線コネクタ 328">
          <a:extLst>
            <a:ext uri="{FF2B5EF4-FFF2-40B4-BE49-F238E27FC236}">
              <a16:creationId xmlns:a16="http://schemas.microsoft.com/office/drawing/2014/main" id="{2158A0F2-2B59-482B-8852-AC4DC3FFAD59}"/>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0" name="テキスト ボックス 329">
          <a:extLst>
            <a:ext uri="{FF2B5EF4-FFF2-40B4-BE49-F238E27FC236}">
              <a16:creationId xmlns:a16="http://schemas.microsoft.com/office/drawing/2014/main" id="{21C8144D-7ABA-43F9-B831-004967262AF3}"/>
            </a:ext>
          </a:extLst>
        </xdr:cNvPr>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1" name="直線コネクタ 330">
          <a:extLst>
            <a:ext uri="{FF2B5EF4-FFF2-40B4-BE49-F238E27FC236}">
              <a16:creationId xmlns:a16="http://schemas.microsoft.com/office/drawing/2014/main" id="{01D431F2-A29E-48B7-9320-3DC9581ED785}"/>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2" name="テキスト ボックス 331">
          <a:extLst>
            <a:ext uri="{FF2B5EF4-FFF2-40B4-BE49-F238E27FC236}">
              <a16:creationId xmlns:a16="http://schemas.microsoft.com/office/drawing/2014/main" id="{5A996C6C-263B-4C02-8773-D76FF7D2DF43}"/>
            </a:ext>
          </a:extLst>
        </xdr:cNvPr>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3" name="直線コネクタ 332">
          <a:extLst>
            <a:ext uri="{FF2B5EF4-FFF2-40B4-BE49-F238E27FC236}">
              <a16:creationId xmlns:a16="http://schemas.microsoft.com/office/drawing/2014/main" id="{6A665B4D-5DB1-4236-B287-3F78C66F079D}"/>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4" name="テキスト ボックス 333">
          <a:extLst>
            <a:ext uri="{FF2B5EF4-FFF2-40B4-BE49-F238E27FC236}">
              <a16:creationId xmlns:a16="http://schemas.microsoft.com/office/drawing/2014/main" id="{5E831A0D-9E54-4328-9BED-06A3266BDF4C}"/>
            </a:ext>
          </a:extLst>
        </xdr:cNvPr>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5" name="直線コネクタ 334">
          <a:extLst>
            <a:ext uri="{FF2B5EF4-FFF2-40B4-BE49-F238E27FC236}">
              <a16:creationId xmlns:a16="http://schemas.microsoft.com/office/drawing/2014/main" id="{F43122F2-21D7-4651-BF60-FC09A9CEAD74}"/>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36" name="テキスト ボックス 335">
          <a:extLst>
            <a:ext uri="{FF2B5EF4-FFF2-40B4-BE49-F238E27FC236}">
              <a16:creationId xmlns:a16="http://schemas.microsoft.com/office/drawing/2014/main" id="{F8845AB7-31CD-4C41-9FD8-99EDC8A9DE0D}"/>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7" name="【公営住宅】&#10;一人当たり面積グラフ枠">
          <a:extLst>
            <a:ext uri="{FF2B5EF4-FFF2-40B4-BE49-F238E27FC236}">
              <a16:creationId xmlns:a16="http://schemas.microsoft.com/office/drawing/2014/main" id="{17933F0E-627A-43F4-9AAD-A9B818582514}"/>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135530</xdr:rowOff>
    </xdr:from>
    <xdr:to>
      <xdr:col>54</xdr:col>
      <xdr:colOff>189865</xdr:colOff>
      <xdr:row>86</xdr:row>
      <xdr:rowOff>32979</xdr:rowOff>
    </xdr:to>
    <xdr:cxnSp macro="">
      <xdr:nvCxnSpPr>
        <xdr:cNvPr id="338" name="直線コネクタ 337">
          <a:extLst>
            <a:ext uri="{FF2B5EF4-FFF2-40B4-BE49-F238E27FC236}">
              <a16:creationId xmlns:a16="http://schemas.microsoft.com/office/drawing/2014/main" id="{443E08CE-719C-4B84-B53D-08F5EB10A8EC}"/>
            </a:ext>
          </a:extLst>
        </xdr:cNvPr>
        <xdr:cNvCxnSpPr/>
      </xdr:nvCxnSpPr>
      <xdr:spPr>
        <a:xfrm flipV="1">
          <a:off x="10476865" y="13680080"/>
          <a:ext cx="0" cy="1097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36806</xdr:rowOff>
    </xdr:from>
    <xdr:ext cx="469744" cy="259045"/>
    <xdr:sp macro="" textlink="">
      <xdr:nvSpPr>
        <xdr:cNvPr id="339" name="【公営住宅】&#10;一人当たり面積最小値テキスト">
          <a:extLst>
            <a:ext uri="{FF2B5EF4-FFF2-40B4-BE49-F238E27FC236}">
              <a16:creationId xmlns:a16="http://schemas.microsoft.com/office/drawing/2014/main" id="{6660090F-D20E-4A70-A201-6CE4ACD72834}"/>
            </a:ext>
          </a:extLst>
        </xdr:cNvPr>
        <xdr:cNvSpPr txBox="1"/>
      </xdr:nvSpPr>
      <xdr:spPr>
        <a:xfrm>
          <a:off x="10515600" y="14781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32979</xdr:rowOff>
    </xdr:from>
    <xdr:to>
      <xdr:col>55</xdr:col>
      <xdr:colOff>88900</xdr:colOff>
      <xdr:row>86</xdr:row>
      <xdr:rowOff>32979</xdr:rowOff>
    </xdr:to>
    <xdr:cxnSp macro="">
      <xdr:nvCxnSpPr>
        <xdr:cNvPr id="340" name="直線コネクタ 339">
          <a:extLst>
            <a:ext uri="{FF2B5EF4-FFF2-40B4-BE49-F238E27FC236}">
              <a16:creationId xmlns:a16="http://schemas.microsoft.com/office/drawing/2014/main" id="{4040220C-B9DB-4B4F-B8D1-E6DB26092E40}"/>
            </a:ext>
          </a:extLst>
        </xdr:cNvPr>
        <xdr:cNvCxnSpPr/>
      </xdr:nvCxnSpPr>
      <xdr:spPr>
        <a:xfrm>
          <a:off x="10388600" y="14777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82207</xdr:rowOff>
    </xdr:from>
    <xdr:ext cx="534377" cy="259045"/>
    <xdr:sp macro="" textlink="">
      <xdr:nvSpPr>
        <xdr:cNvPr id="341" name="【公営住宅】&#10;一人当たり面積最大値テキスト">
          <a:extLst>
            <a:ext uri="{FF2B5EF4-FFF2-40B4-BE49-F238E27FC236}">
              <a16:creationId xmlns:a16="http://schemas.microsoft.com/office/drawing/2014/main" id="{8AEECBA2-CC1A-459D-99A9-F462DCC3AA87}"/>
            </a:ext>
          </a:extLst>
        </xdr:cNvPr>
        <xdr:cNvSpPr txBox="1"/>
      </xdr:nvSpPr>
      <xdr:spPr>
        <a:xfrm>
          <a:off x="10515600" y="1345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135530</xdr:rowOff>
    </xdr:from>
    <xdr:to>
      <xdr:col>55</xdr:col>
      <xdr:colOff>88900</xdr:colOff>
      <xdr:row>79</xdr:row>
      <xdr:rowOff>135530</xdr:rowOff>
    </xdr:to>
    <xdr:cxnSp macro="">
      <xdr:nvCxnSpPr>
        <xdr:cNvPr id="342" name="直線コネクタ 341">
          <a:extLst>
            <a:ext uri="{FF2B5EF4-FFF2-40B4-BE49-F238E27FC236}">
              <a16:creationId xmlns:a16="http://schemas.microsoft.com/office/drawing/2014/main" id="{E3AEC15E-EECD-4532-9221-F01473348B14}"/>
            </a:ext>
          </a:extLst>
        </xdr:cNvPr>
        <xdr:cNvCxnSpPr/>
      </xdr:nvCxnSpPr>
      <xdr:spPr>
        <a:xfrm>
          <a:off x="10388600" y="1368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123471</xdr:rowOff>
    </xdr:from>
    <xdr:ext cx="469744" cy="259045"/>
    <xdr:sp macro="" textlink="">
      <xdr:nvSpPr>
        <xdr:cNvPr id="343" name="【公営住宅】&#10;一人当たり面積平均値テキスト">
          <a:extLst>
            <a:ext uri="{FF2B5EF4-FFF2-40B4-BE49-F238E27FC236}">
              <a16:creationId xmlns:a16="http://schemas.microsoft.com/office/drawing/2014/main" id="{3ED5D8D6-DF43-43BC-8ACB-95B2E18CB8B2}"/>
            </a:ext>
          </a:extLst>
        </xdr:cNvPr>
        <xdr:cNvSpPr txBox="1"/>
      </xdr:nvSpPr>
      <xdr:spPr>
        <a:xfrm>
          <a:off x="10515600" y="145252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100594</xdr:rowOff>
    </xdr:from>
    <xdr:to>
      <xdr:col>55</xdr:col>
      <xdr:colOff>50800</xdr:colOff>
      <xdr:row>86</xdr:row>
      <xdr:rowOff>30744</xdr:rowOff>
    </xdr:to>
    <xdr:sp macro="" textlink="">
      <xdr:nvSpPr>
        <xdr:cNvPr id="344" name="フローチャート: 判断 343">
          <a:extLst>
            <a:ext uri="{FF2B5EF4-FFF2-40B4-BE49-F238E27FC236}">
              <a16:creationId xmlns:a16="http://schemas.microsoft.com/office/drawing/2014/main" id="{E0013100-06E0-4310-B68B-11989EECA6B2}"/>
            </a:ext>
          </a:extLst>
        </xdr:cNvPr>
        <xdr:cNvSpPr/>
      </xdr:nvSpPr>
      <xdr:spPr>
        <a:xfrm>
          <a:off x="10426700" y="1467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101828</xdr:rowOff>
    </xdr:from>
    <xdr:to>
      <xdr:col>50</xdr:col>
      <xdr:colOff>165100</xdr:colOff>
      <xdr:row>86</xdr:row>
      <xdr:rowOff>31978</xdr:rowOff>
    </xdr:to>
    <xdr:sp macro="" textlink="">
      <xdr:nvSpPr>
        <xdr:cNvPr id="345" name="フローチャート: 判断 344">
          <a:extLst>
            <a:ext uri="{FF2B5EF4-FFF2-40B4-BE49-F238E27FC236}">
              <a16:creationId xmlns:a16="http://schemas.microsoft.com/office/drawing/2014/main" id="{51E91073-0D29-4C3A-A6EB-6FF900C6947E}"/>
            </a:ext>
          </a:extLst>
        </xdr:cNvPr>
        <xdr:cNvSpPr/>
      </xdr:nvSpPr>
      <xdr:spPr>
        <a:xfrm>
          <a:off x="9588500" y="14675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104023</xdr:rowOff>
    </xdr:from>
    <xdr:to>
      <xdr:col>46</xdr:col>
      <xdr:colOff>38100</xdr:colOff>
      <xdr:row>86</xdr:row>
      <xdr:rowOff>34173</xdr:rowOff>
    </xdr:to>
    <xdr:sp macro="" textlink="">
      <xdr:nvSpPr>
        <xdr:cNvPr id="346" name="フローチャート: 判断 345">
          <a:extLst>
            <a:ext uri="{FF2B5EF4-FFF2-40B4-BE49-F238E27FC236}">
              <a16:creationId xmlns:a16="http://schemas.microsoft.com/office/drawing/2014/main" id="{92A5D238-C650-4E33-937B-A5F6E9A5E668}"/>
            </a:ext>
          </a:extLst>
        </xdr:cNvPr>
        <xdr:cNvSpPr/>
      </xdr:nvSpPr>
      <xdr:spPr>
        <a:xfrm>
          <a:off x="8699500" y="1467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104708</xdr:rowOff>
    </xdr:from>
    <xdr:to>
      <xdr:col>41</xdr:col>
      <xdr:colOff>101600</xdr:colOff>
      <xdr:row>86</xdr:row>
      <xdr:rowOff>34858</xdr:rowOff>
    </xdr:to>
    <xdr:sp macro="" textlink="">
      <xdr:nvSpPr>
        <xdr:cNvPr id="347" name="フローチャート: 判断 346">
          <a:extLst>
            <a:ext uri="{FF2B5EF4-FFF2-40B4-BE49-F238E27FC236}">
              <a16:creationId xmlns:a16="http://schemas.microsoft.com/office/drawing/2014/main" id="{35508654-D038-4E07-B15E-B1A6076C610C}"/>
            </a:ext>
          </a:extLst>
        </xdr:cNvPr>
        <xdr:cNvSpPr/>
      </xdr:nvSpPr>
      <xdr:spPr>
        <a:xfrm>
          <a:off x="7810500" y="14677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107635</xdr:rowOff>
    </xdr:from>
    <xdr:to>
      <xdr:col>36</xdr:col>
      <xdr:colOff>165100</xdr:colOff>
      <xdr:row>86</xdr:row>
      <xdr:rowOff>37785</xdr:rowOff>
    </xdr:to>
    <xdr:sp macro="" textlink="">
      <xdr:nvSpPr>
        <xdr:cNvPr id="348" name="フローチャート: 判断 347">
          <a:extLst>
            <a:ext uri="{FF2B5EF4-FFF2-40B4-BE49-F238E27FC236}">
              <a16:creationId xmlns:a16="http://schemas.microsoft.com/office/drawing/2014/main" id="{F176A0D7-FB05-422C-BE1B-987A80E82223}"/>
            </a:ext>
          </a:extLst>
        </xdr:cNvPr>
        <xdr:cNvSpPr/>
      </xdr:nvSpPr>
      <xdr:spPr>
        <a:xfrm>
          <a:off x="6921500" y="1468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9" name="テキスト ボックス 348">
          <a:extLst>
            <a:ext uri="{FF2B5EF4-FFF2-40B4-BE49-F238E27FC236}">
              <a16:creationId xmlns:a16="http://schemas.microsoft.com/office/drawing/2014/main" id="{DEC97556-04E3-4660-9D83-C0FB2074224D}"/>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0" name="テキスト ボックス 349">
          <a:extLst>
            <a:ext uri="{FF2B5EF4-FFF2-40B4-BE49-F238E27FC236}">
              <a16:creationId xmlns:a16="http://schemas.microsoft.com/office/drawing/2014/main" id="{DD680873-6B50-47C8-ACA7-15217C7B8625}"/>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E5A910DC-655D-4AD1-98A0-875D27C2464A}"/>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6DCAC3CD-D775-45A3-ABAC-AD0EB07BFA5C}"/>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DF112E91-B511-4290-8E00-D8BB3564E72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135251</xdr:rowOff>
    </xdr:from>
    <xdr:to>
      <xdr:col>55</xdr:col>
      <xdr:colOff>50800</xdr:colOff>
      <xdr:row>86</xdr:row>
      <xdr:rowOff>65401</xdr:rowOff>
    </xdr:to>
    <xdr:sp macro="" textlink="">
      <xdr:nvSpPr>
        <xdr:cNvPr id="354" name="楕円 353">
          <a:extLst>
            <a:ext uri="{FF2B5EF4-FFF2-40B4-BE49-F238E27FC236}">
              <a16:creationId xmlns:a16="http://schemas.microsoft.com/office/drawing/2014/main" id="{925CAD38-DA6D-45F6-B24C-64CEE87E903A}"/>
            </a:ext>
          </a:extLst>
        </xdr:cNvPr>
        <xdr:cNvSpPr/>
      </xdr:nvSpPr>
      <xdr:spPr>
        <a:xfrm>
          <a:off x="10426700" y="1470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79022</xdr:rowOff>
    </xdr:from>
    <xdr:ext cx="469744" cy="259045"/>
    <xdr:sp macro="" textlink="">
      <xdr:nvSpPr>
        <xdr:cNvPr id="355" name="【公営住宅】&#10;一人当たり面積該当値テキスト">
          <a:extLst>
            <a:ext uri="{FF2B5EF4-FFF2-40B4-BE49-F238E27FC236}">
              <a16:creationId xmlns:a16="http://schemas.microsoft.com/office/drawing/2014/main" id="{A225EE18-D09D-45D2-8A4E-1B633420CF63}"/>
            </a:ext>
          </a:extLst>
        </xdr:cNvPr>
        <xdr:cNvSpPr txBox="1"/>
      </xdr:nvSpPr>
      <xdr:spPr>
        <a:xfrm>
          <a:off x="10515600" y="14652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135113</xdr:rowOff>
    </xdr:from>
    <xdr:to>
      <xdr:col>50</xdr:col>
      <xdr:colOff>165100</xdr:colOff>
      <xdr:row>86</xdr:row>
      <xdr:rowOff>65263</xdr:rowOff>
    </xdr:to>
    <xdr:sp macro="" textlink="">
      <xdr:nvSpPr>
        <xdr:cNvPr id="356" name="楕円 355">
          <a:extLst>
            <a:ext uri="{FF2B5EF4-FFF2-40B4-BE49-F238E27FC236}">
              <a16:creationId xmlns:a16="http://schemas.microsoft.com/office/drawing/2014/main" id="{D7CA70D8-0539-4AC7-A30E-6A352C81ADFF}"/>
            </a:ext>
          </a:extLst>
        </xdr:cNvPr>
        <xdr:cNvSpPr/>
      </xdr:nvSpPr>
      <xdr:spPr>
        <a:xfrm>
          <a:off x="9588500" y="1470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14463</xdr:rowOff>
    </xdr:from>
    <xdr:to>
      <xdr:col>55</xdr:col>
      <xdr:colOff>0</xdr:colOff>
      <xdr:row>86</xdr:row>
      <xdr:rowOff>14601</xdr:rowOff>
    </xdr:to>
    <xdr:cxnSp macro="">
      <xdr:nvCxnSpPr>
        <xdr:cNvPr id="357" name="直線コネクタ 356">
          <a:extLst>
            <a:ext uri="{FF2B5EF4-FFF2-40B4-BE49-F238E27FC236}">
              <a16:creationId xmlns:a16="http://schemas.microsoft.com/office/drawing/2014/main" id="{B1EAF289-9FD0-4CBC-8871-2C17A6D7E2A7}"/>
            </a:ext>
          </a:extLst>
        </xdr:cNvPr>
        <xdr:cNvCxnSpPr/>
      </xdr:nvCxnSpPr>
      <xdr:spPr>
        <a:xfrm>
          <a:off x="9639300" y="14759163"/>
          <a:ext cx="838200" cy="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135159</xdr:rowOff>
    </xdr:from>
    <xdr:to>
      <xdr:col>46</xdr:col>
      <xdr:colOff>38100</xdr:colOff>
      <xdr:row>86</xdr:row>
      <xdr:rowOff>65309</xdr:rowOff>
    </xdr:to>
    <xdr:sp macro="" textlink="">
      <xdr:nvSpPr>
        <xdr:cNvPr id="358" name="楕円 357">
          <a:extLst>
            <a:ext uri="{FF2B5EF4-FFF2-40B4-BE49-F238E27FC236}">
              <a16:creationId xmlns:a16="http://schemas.microsoft.com/office/drawing/2014/main" id="{C2059734-DAA9-443D-BC35-50448DE61FB7}"/>
            </a:ext>
          </a:extLst>
        </xdr:cNvPr>
        <xdr:cNvSpPr/>
      </xdr:nvSpPr>
      <xdr:spPr>
        <a:xfrm>
          <a:off x="8699500" y="14708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14463</xdr:rowOff>
    </xdr:from>
    <xdr:to>
      <xdr:col>50</xdr:col>
      <xdr:colOff>114300</xdr:colOff>
      <xdr:row>86</xdr:row>
      <xdr:rowOff>14509</xdr:rowOff>
    </xdr:to>
    <xdr:cxnSp macro="">
      <xdr:nvCxnSpPr>
        <xdr:cNvPr id="359" name="直線コネクタ 358">
          <a:extLst>
            <a:ext uri="{FF2B5EF4-FFF2-40B4-BE49-F238E27FC236}">
              <a16:creationId xmlns:a16="http://schemas.microsoft.com/office/drawing/2014/main" id="{78F50A96-7B74-4CB6-BDC9-F76959E7BE38}"/>
            </a:ext>
          </a:extLst>
        </xdr:cNvPr>
        <xdr:cNvCxnSpPr/>
      </xdr:nvCxnSpPr>
      <xdr:spPr>
        <a:xfrm flipV="1">
          <a:off x="8750300" y="14759163"/>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136164</xdr:rowOff>
    </xdr:from>
    <xdr:to>
      <xdr:col>41</xdr:col>
      <xdr:colOff>101600</xdr:colOff>
      <xdr:row>86</xdr:row>
      <xdr:rowOff>66314</xdr:rowOff>
    </xdr:to>
    <xdr:sp macro="" textlink="">
      <xdr:nvSpPr>
        <xdr:cNvPr id="360" name="楕円 359">
          <a:extLst>
            <a:ext uri="{FF2B5EF4-FFF2-40B4-BE49-F238E27FC236}">
              <a16:creationId xmlns:a16="http://schemas.microsoft.com/office/drawing/2014/main" id="{80B666E8-27E3-445A-88E9-F757BD519915}"/>
            </a:ext>
          </a:extLst>
        </xdr:cNvPr>
        <xdr:cNvSpPr/>
      </xdr:nvSpPr>
      <xdr:spPr>
        <a:xfrm>
          <a:off x="7810500" y="1470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14509</xdr:rowOff>
    </xdr:from>
    <xdr:to>
      <xdr:col>45</xdr:col>
      <xdr:colOff>177800</xdr:colOff>
      <xdr:row>86</xdr:row>
      <xdr:rowOff>15514</xdr:rowOff>
    </xdr:to>
    <xdr:cxnSp macro="">
      <xdr:nvCxnSpPr>
        <xdr:cNvPr id="361" name="直線コネクタ 360">
          <a:extLst>
            <a:ext uri="{FF2B5EF4-FFF2-40B4-BE49-F238E27FC236}">
              <a16:creationId xmlns:a16="http://schemas.microsoft.com/office/drawing/2014/main" id="{DE900718-D575-4116-B629-4C42C7CF88B1}"/>
            </a:ext>
          </a:extLst>
        </xdr:cNvPr>
        <xdr:cNvCxnSpPr/>
      </xdr:nvCxnSpPr>
      <xdr:spPr>
        <a:xfrm flipV="1">
          <a:off x="7861300" y="14759209"/>
          <a:ext cx="889000" cy="1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136119</xdr:rowOff>
    </xdr:from>
    <xdr:to>
      <xdr:col>36</xdr:col>
      <xdr:colOff>165100</xdr:colOff>
      <xdr:row>86</xdr:row>
      <xdr:rowOff>66269</xdr:rowOff>
    </xdr:to>
    <xdr:sp macro="" textlink="">
      <xdr:nvSpPr>
        <xdr:cNvPr id="362" name="楕円 361">
          <a:extLst>
            <a:ext uri="{FF2B5EF4-FFF2-40B4-BE49-F238E27FC236}">
              <a16:creationId xmlns:a16="http://schemas.microsoft.com/office/drawing/2014/main" id="{5F579176-75F4-46A6-8DA8-695A880AB4A1}"/>
            </a:ext>
          </a:extLst>
        </xdr:cNvPr>
        <xdr:cNvSpPr/>
      </xdr:nvSpPr>
      <xdr:spPr>
        <a:xfrm>
          <a:off x="6921500" y="14709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15469</xdr:rowOff>
    </xdr:from>
    <xdr:to>
      <xdr:col>41</xdr:col>
      <xdr:colOff>50800</xdr:colOff>
      <xdr:row>86</xdr:row>
      <xdr:rowOff>15514</xdr:rowOff>
    </xdr:to>
    <xdr:cxnSp macro="">
      <xdr:nvCxnSpPr>
        <xdr:cNvPr id="363" name="直線コネクタ 362">
          <a:extLst>
            <a:ext uri="{FF2B5EF4-FFF2-40B4-BE49-F238E27FC236}">
              <a16:creationId xmlns:a16="http://schemas.microsoft.com/office/drawing/2014/main" id="{FEF06BB9-909D-42BD-A0B8-5FC3776BA1F0}"/>
            </a:ext>
          </a:extLst>
        </xdr:cNvPr>
        <xdr:cNvCxnSpPr/>
      </xdr:nvCxnSpPr>
      <xdr:spPr>
        <a:xfrm>
          <a:off x="6972300" y="14760169"/>
          <a:ext cx="8890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48505</xdr:rowOff>
    </xdr:from>
    <xdr:ext cx="469744" cy="259045"/>
    <xdr:sp macro="" textlink="">
      <xdr:nvSpPr>
        <xdr:cNvPr id="364" name="n_1aveValue【公営住宅】&#10;一人当たり面積">
          <a:extLst>
            <a:ext uri="{FF2B5EF4-FFF2-40B4-BE49-F238E27FC236}">
              <a16:creationId xmlns:a16="http://schemas.microsoft.com/office/drawing/2014/main" id="{01D630F1-6DB7-4EBA-9315-313740D513BE}"/>
            </a:ext>
          </a:extLst>
        </xdr:cNvPr>
        <xdr:cNvSpPr txBox="1"/>
      </xdr:nvSpPr>
      <xdr:spPr>
        <a:xfrm>
          <a:off x="9391727" y="14450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50700</xdr:rowOff>
    </xdr:from>
    <xdr:ext cx="469744" cy="259045"/>
    <xdr:sp macro="" textlink="">
      <xdr:nvSpPr>
        <xdr:cNvPr id="365" name="n_2aveValue【公営住宅】&#10;一人当たり面積">
          <a:extLst>
            <a:ext uri="{FF2B5EF4-FFF2-40B4-BE49-F238E27FC236}">
              <a16:creationId xmlns:a16="http://schemas.microsoft.com/office/drawing/2014/main" id="{2C639595-2C6C-4F15-BC33-B609970F0231}"/>
            </a:ext>
          </a:extLst>
        </xdr:cNvPr>
        <xdr:cNvSpPr txBox="1"/>
      </xdr:nvSpPr>
      <xdr:spPr>
        <a:xfrm>
          <a:off x="8515427" y="14452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51385</xdr:rowOff>
    </xdr:from>
    <xdr:ext cx="469744" cy="259045"/>
    <xdr:sp macro="" textlink="">
      <xdr:nvSpPr>
        <xdr:cNvPr id="366" name="n_3aveValue【公営住宅】&#10;一人当たり面積">
          <a:extLst>
            <a:ext uri="{FF2B5EF4-FFF2-40B4-BE49-F238E27FC236}">
              <a16:creationId xmlns:a16="http://schemas.microsoft.com/office/drawing/2014/main" id="{E4A21EC6-FD90-48D7-9996-485F36684F78}"/>
            </a:ext>
          </a:extLst>
        </xdr:cNvPr>
        <xdr:cNvSpPr txBox="1"/>
      </xdr:nvSpPr>
      <xdr:spPr>
        <a:xfrm>
          <a:off x="7626427" y="14453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54312</xdr:rowOff>
    </xdr:from>
    <xdr:ext cx="469744" cy="259045"/>
    <xdr:sp macro="" textlink="">
      <xdr:nvSpPr>
        <xdr:cNvPr id="367" name="n_4aveValue【公営住宅】&#10;一人当たり面積">
          <a:extLst>
            <a:ext uri="{FF2B5EF4-FFF2-40B4-BE49-F238E27FC236}">
              <a16:creationId xmlns:a16="http://schemas.microsoft.com/office/drawing/2014/main" id="{B2FB8875-DA14-4AD2-86E8-ECAA36A49FD3}"/>
            </a:ext>
          </a:extLst>
        </xdr:cNvPr>
        <xdr:cNvSpPr txBox="1"/>
      </xdr:nvSpPr>
      <xdr:spPr>
        <a:xfrm>
          <a:off x="6737427" y="1445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56390</xdr:rowOff>
    </xdr:from>
    <xdr:ext cx="469744" cy="259045"/>
    <xdr:sp macro="" textlink="">
      <xdr:nvSpPr>
        <xdr:cNvPr id="368" name="n_1mainValue【公営住宅】&#10;一人当たり面積">
          <a:extLst>
            <a:ext uri="{FF2B5EF4-FFF2-40B4-BE49-F238E27FC236}">
              <a16:creationId xmlns:a16="http://schemas.microsoft.com/office/drawing/2014/main" id="{86B4C146-F0C1-45A8-969C-4A0BB919B000}"/>
            </a:ext>
          </a:extLst>
        </xdr:cNvPr>
        <xdr:cNvSpPr txBox="1"/>
      </xdr:nvSpPr>
      <xdr:spPr>
        <a:xfrm>
          <a:off x="9391727" y="14801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56436</xdr:rowOff>
    </xdr:from>
    <xdr:ext cx="469744" cy="259045"/>
    <xdr:sp macro="" textlink="">
      <xdr:nvSpPr>
        <xdr:cNvPr id="369" name="n_2mainValue【公営住宅】&#10;一人当たり面積">
          <a:extLst>
            <a:ext uri="{FF2B5EF4-FFF2-40B4-BE49-F238E27FC236}">
              <a16:creationId xmlns:a16="http://schemas.microsoft.com/office/drawing/2014/main" id="{2AE8189A-5A54-4141-B695-7F8431D3E906}"/>
            </a:ext>
          </a:extLst>
        </xdr:cNvPr>
        <xdr:cNvSpPr txBox="1"/>
      </xdr:nvSpPr>
      <xdr:spPr>
        <a:xfrm>
          <a:off x="8515427" y="14801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57441</xdr:rowOff>
    </xdr:from>
    <xdr:ext cx="469744" cy="259045"/>
    <xdr:sp macro="" textlink="">
      <xdr:nvSpPr>
        <xdr:cNvPr id="370" name="n_3mainValue【公営住宅】&#10;一人当たり面積">
          <a:extLst>
            <a:ext uri="{FF2B5EF4-FFF2-40B4-BE49-F238E27FC236}">
              <a16:creationId xmlns:a16="http://schemas.microsoft.com/office/drawing/2014/main" id="{D86989B8-F122-4046-9431-7D47B346444D}"/>
            </a:ext>
          </a:extLst>
        </xdr:cNvPr>
        <xdr:cNvSpPr txBox="1"/>
      </xdr:nvSpPr>
      <xdr:spPr>
        <a:xfrm>
          <a:off x="7626427" y="14802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57396</xdr:rowOff>
    </xdr:from>
    <xdr:ext cx="469744" cy="259045"/>
    <xdr:sp macro="" textlink="">
      <xdr:nvSpPr>
        <xdr:cNvPr id="371" name="n_4mainValue【公営住宅】&#10;一人当たり面積">
          <a:extLst>
            <a:ext uri="{FF2B5EF4-FFF2-40B4-BE49-F238E27FC236}">
              <a16:creationId xmlns:a16="http://schemas.microsoft.com/office/drawing/2014/main" id="{2EB9E8E8-EADA-49B1-80FB-602D13968177}"/>
            </a:ext>
          </a:extLst>
        </xdr:cNvPr>
        <xdr:cNvSpPr txBox="1"/>
      </xdr:nvSpPr>
      <xdr:spPr>
        <a:xfrm>
          <a:off x="6737427" y="14802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2" name="正方形/長方形 371">
          <a:extLst>
            <a:ext uri="{FF2B5EF4-FFF2-40B4-BE49-F238E27FC236}">
              <a16:creationId xmlns:a16="http://schemas.microsoft.com/office/drawing/2014/main" id="{7851DB36-7A91-4163-AABB-94D952EB115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3" name="正方形/長方形 372">
          <a:extLst>
            <a:ext uri="{FF2B5EF4-FFF2-40B4-BE49-F238E27FC236}">
              <a16:creationId xmlns:a16="http://schemas.microsoft.com/office/drawing/2014/main" id="{C20BAA0A-D171-4012-925A-30192790493C}"/>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4" name="正方形/長方形 373">
          <a:extLst>
            <a:ext uri="{FF2B5EF4-FFF2-40B4-BE49-F238E27FC236}">
              <a16:creationId xmlns:a16="http://schemas.microsoft.com/office/drawing/2014/main" id="{73DDD340-8C80-40A4-9B37-F368116A5A14}"/>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5" name="正方形/長方形 374">
          <a:extLst>
            <a:ext uri="{FF2B5EF4-FFF2-40B4-BE49-F238E27FC236}">
              <a16:creationId xmlns:a16="http://schemas.microsoft.com/office/drawing/2014/main" id="{B0F473EF-3FDA-412D-AFD5-3826C7A02798}"/>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6" name="正方形/長方形 375">
          <a:extLst>
            <a:ext uri="{FF2B5EF4-FFF2-40B4-BE49-F238E27FC236}">
              <a16:creationId xmlns:a16="http://schemas.microsoft.com/office/drawing/2014/main" id="{98AF7CF1-3101-4741-928F-C27C08B7C4F8}"/>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7" name="正方形/長方形 376">
          <a:extLst>
            <a:ext uri="{FF2B5EF4-FFF2-40B4-BE49-F238E27FC236}">
              <a16:creationId xmlns:a16="http://schemas.microsoft.com/office/drawing/2014/main" id="{8607F750-8EE9-4A54-A076-995DECA6390B}"/>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8" name="正方形/長方形 377">
          <a:extLst>
            <a:ext uri="{FF2B5EF4-FFF2-40B4-BE49-F238E27FC236}">
              <a16:creationId xmlns:a16="http://schemas.microsoft.com/office/drawing/2014/main" id="{C745C0C5-21A2-4718-8162-9016251F9AC9}"/>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9" name="正方形/長方形 378">
          <a:extLst>
            <a:ext uri="{FF2B5EF4-FFF2-40B4-BE49-F238E27FC236}">
              <a16:creationId xmlns:a16="http://schemas.microsoft.com/office/drawing/2014/main" id="{E443B975-6EC4-4200-9EAE-8EC973BBEE86}"/>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0" name="正方形/長方形 379">
          <a:extLst>
            <a:ext uri="{FF2B5EF4-FFF2-40B4-BE49-F238E27FC236}">
              <a16:creationId xmlns:a16="http://schemas.microsoft.com/office/drawing/2014/main" id="{02FBCD87-7039-4ABB-AE8E-830B88D9BE3F}"/>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1" name="正方形/長方形 380">
          <a:extLst>
            <a:ext uri="{FF2B5EF4-FFF2-40B4-BE49-F238E27FC236}">
              <a16:creationId xmlns:a16="http://schemas.microsoft.com/office/drawing/2014/main" id="{24DB7AB7-CAB5-4879-B3B1-F7C454FBFA89}"/>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2" name="正方形/長方形 381">
          <a:extLst>
            <a:ext uri="{FF2B5EF4-FFF2-40B4-BE49-F238E27FC236}">
              <a16:creationId xmlns:a16="http://schemas.microsoft.com/office/drawing/2014/main" id="{46D07EBD-AE3E-45D5-B645-88858078E7C6}"/>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3" name="正方形/長方形 382">
          <a:extLst>
            <a:ext uri="{FF2B5EF4-FFF2-40B4-BE49-F238E27FC236}">
              <a16:creationId xmlns:a16="http://schemas.microsoft.com/office/drawing/2014/main" id="{41A50D2C-9D39-474A-B204-82F9E1738F79}"/>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4" name="正方形/長方形 383">
          <a:extLst>
            <a:ext uri="{FF2B5EF4-FFF2-40B4-BE49-F238E27FC236}">
              <a16:creationId xmlns:a16="http://schemas.microsoft.com/office/drawing/2014/main" id="{D24BF4BD-56EB-4578-8E29-A34E45CB0698}"/>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5" name="正方形/長方形 384">
          <a:extLst>
            <a:ext uri="{FF2B5EF4-FFF2-40B4-BE49-F238E27FC236}">
              <a16:creationId xmlns:a16="http://schemas.microsoft.com/office/drawing/2014/main" id="{4E4C53C3-5F18-4195-B2A8-C2333AC49857}"/>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6" name="正方形/長方形 385">
          <a:extLst>
            <a:ext uri="{FF2B5EF4-FFF2-40B4-BE49-F238E27FC236}">
              <a16:creationId xmlns:a16="http://schemas.microsoft.com/office/drawing/2014/main" id="{EEF4E317-7026-420D-BF0D-A57F60615F86}"/>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7" name="正方形/長方形 386">
          <a:extLst>
            <a:ext uri="{FF2B5EF4-FFF2-40B4-BE49-F238E27FC236}">
              <a16:creationId xmlns:a16="http://schemas.microsoft.com/office/drawing/2014/main" id="{2AFB639D-B4AD-4703-81FB-E76A713CA356}"/>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88" name="正方形/長方形 387">
          <a:extLst>
            <a:ext uri="{FF2B5EF4-FFF2-40B4-BE49-F238E27FC236}">
              <a16:creationId xmlns:a16="http://schemas.microsoft.com/office/drawing/2014/main" id="{5AD7D85B-6D6F-4313-AAC4-CCF9DFF180B3}"/>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9" name="正方形/長方形 388">
          <a:extLst>
            <a:ext uri="{FF2B5EF4-FFF2-40B4-BE49-F238E27FC236}">
              <a16:creationId xmlns:a16="http://schemas.microsoft.com/office/drawing/2014/main" id="{67D9DED5-06CF-4AE8-949E-D4629F61B925}"/>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0" name="正方形/長方形 389">
          <a:extLst>
            <a:ext uri="{FF2B5EF4-FFF2-40B4-BE49-F238E27FC236}">
              <a16:creationId xmlns:a16="http://schemas.microsoft.com/office/drawing/2014/main" id="{BFEC22AB-E033-438B-9CFE-6F1302FB156A}"/>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1" name="正方形/長方形 390">
          <a:extLst>
            <a:ext uri="{FF2B5EF4-FFF2-40B4-BE49-F238E27FC236}">
              <a16:creationId xmlns:a16="http://schemas.microsoft.com/office/drawing/2014/main" id="{1E93B1D3-DDC3-4B37-9D62-FA203AA6FAAA}"/>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2" name="正方形/長方形 391">
          <a:extLst>
            <a:ext uri="{FF2B5EF4-FFF2-40B4-BE49-F238E27FC236}">
              <a16:creationId xmlns:a16="http://schemas.microsoft.com/office/drawing/2014/main" id="{DCCB74A7-40B0-4CDD-9354-9002DC5312D5}"/>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3" name="正方形/長方形 392">
          <a:extLst>
            <a:ext uri="{FF2B5EF4-FFF2-40B4-BE49-F238E27FC236}">
              <a16:creationId xmlns:a16="http://schemas.microsoft.com/office/drawing/2014/main" id="{CDFDFB33-FC23-4193-9008-9C9CC606011A}"/>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4" name="正方形/長方形 393">
          <a:extLst>
            <a:ext uri="{FF2B5EF4-FFF2-40B4-BE49-F238E27FC236}">
              <a16:creationId xmlns:a16="http://schemas.microsoft.com/office/drawing/2014/main" id="{3178DE58-BDF0-4E07-8015-ACDB9F504F58}"/>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5" name="正方形/長方形 394">
          <a:extLst>
            <a:ext uri="{FF2B5EF4-FFF2-40B4-BE49-F238E27FC236}">
              <a16:creationId xmlns:a16="http://schemas.microsoft.com/office/drawing/2014/main" id="{8C7E8B39-B86F-4242-959C-98FF3F6A523A}"/>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6" name="テキスト ボックス 395">
          <a:extLst>
            <a:ext uri="{FF2B5EF4-FFF2-40B4-BE49-F238E27FC236}">
              <a16:creationId xmlns:a16="http://schemas.microsoft.com/office/drawing/2014/main" id="{3CD5A5D8-1C43-47FC-B7CC-D36937B6ADC6}"/>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7" name="直線コネクタ 396">
          <a:extLst>
            <a:ext uri="{FF2B5EF4-FFF2-40B4-BE49-F238E27FC236}">
              <a16:creationId xmlns:a16="http://schemas.microsoft.com/office/drawing/2014/main" id="{F5E45DB6-426D-4883-8108-3263F6B1FDCB}"/>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8" name="テキスト ボックス 397">
          <a:extLst>
            <a:ext uri="{FF2B5EF4-FFF2-40B4-BE49-F238E27FC236}">
              <a16:creationId xmlns:a16="http://schemas.microsoft.com/office/drawing/2014/main" id="{B92EBAE0-AAB9-4AF5-ACDE-26E0D567B9B4}"/>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99" name="直線コネクタ 398">
          <a:extLst>
            <a:ext uri="{FF2B5EF4-FFF2-40B4-BE49-F238E27FC236}">
              <a16:creationId xmlns:a16="http://schemas.microsoft.com/office/drawing/2014/main" id="{43BBD7E4-5E2F-43E0-89F3-999C5E16AC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0" name="テキスト ボックス 399">
          <a:extLst>
            <a:ext uri="{FF2B5EF4-FFF2-40B4-BE49-F238E27FC236}">
              <a16:creationId xmlns:a16="http://schemas.microsoft.com/office/drawing/2014/main" id="{BDBDEEE1-4DF7-4530-8868-D4BEBD054EA4}"/>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1" name="直線コネクタ 400">
          <a:extLst>
            <a:ext uri="{FF2B5EF4-FFF2-40B4-BE49-F238E27FC236}">
              <a16:creationId xmlns:a16="http://schemas.microsoft.com/office/drawing/2014/main" id="{996A9EBA-8D66-4B70-BCC3-17853E9D4149}"/>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2" name="テキスト ボックス 401">
          <a:extLst>
            <a:ext uri="{FF2B5EF4-FFF2-40B4-BE49-F238E27FC236}">
              <a16:creationId xmlns:a16="http://schemas.microsoft.com/office/drawing/2014/main" id="{1D9BF390-DE17-45B1-A8F4-642F422E2A51}"/>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3" name="直線コネクタ 402">
          <a:extLst>
            <a:ext uri="{FF2B5EF4-FFF2-40B4-BE49-F238E27FC236}">
              <a16:creationId xmlns:a16="http://schemas.microsoft.com/office/drawing/2014/main" id="{169B1B57-D953-45FC-ABA7-77E91B5A81AB}"/>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4" name="テキスト ボックス 403">
          <a:extLst>
            <a:ext uri="{FF2B5EF4-FFF2-40B4-BE49-F238E27FC236}">
              <a16:creationId xmlns:a16="http://schemas.microsoft.com/office/drawing/2014/main" id="{A2E2F029-819B-4E04-8580-80D1FD52722B}"/>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5" name="直線コネクタ 404">
          <a:extLst>
            <a:ext uri="{FF2B5EF4-FFF2-40B4-BE49-F238E27FC236}">
              <a16:creationId xmlns:a16="http://schemas.microsoft.com/office/drawing/2014/main" id="{0BC32972-F827-4290-B6A2-ED66E8231621}"/>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6" name="テキスト ボックス 405">
          <a:extLst>
            <a:ext uri="{FF2B5EF4-FFF2-40B4-BE49-F238E27FC236}">
              <a16:creationId xmlns:a16="http://schemas.microsoft.com/office/drawing/2014/main" id="{BCCB641B-A316-4042-B97A-27B8B174B7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7" name="直線コネクタ 406">
          <a:extLst>
            <a:ext uri="{FF2B5EF4-FFF2-40B4-BE49-F238E27FC236}">
              <a16:creationId xmlns:a16="http://schemas.microsoft.com/office/drawing/2014/main" id="{4EDDDBA7-69C5-44FC-ADC9-19FDFAC0847F}"/>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08" name="テキスト ボックス 407">
          <a:extLst>
            <a:ext uri="{FF2B5EF4-FFF2-40B4-BE49-F238E27FC236}">
              <a16:creationId xmlns:a16="http://schemas.microsoft.com/office/drawing/2014/main" id="{520A6666-CB00-415E-B17D-DDA5B20AED69}"/>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9" name="直線コネクタ 408">
          <a:extLst>
            <a:ext uri="{FF2B5EF4-FFF2-40B4-BE49-F238E27FC236}">
              <a16:creationId xmlns:a16="http://schemas.microsoft.com/office/drawing/2014/main" id="{52F02AFE-804C-41CA-8253-9E0408A31047}"/>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0" name="テキスト ボックス 409">
          <a:extLst>
            <a:ext uri="{FF2B5EF4-FFF2-40B4-BE49-F238E27FC236}">
              <a16:creationId xmlns:a16="http://schemas.microsoft.com/office/drawing/2014/main" id="{CFFC5913-F22D-49AE-8EA4-5F10A7855E28}"/>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1" name="【認定こども園・幼稚園・保育所】&#10;有形固定資産減価償却率グラフ枠">
          <a:extLst>
            <a:ext uri="{FF2B5EF4-FFF2-40B4-BE49-F238E27FC236}">
              <a16:creationId xmlns:a16="http://schemas.microsoft.com/office/drawing/2014/main" id="{0E4C940B-432B-46F8-8B6C-5DB7BCCDCE24}"/>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xdr:rowOff>
    </xdr:from>
    <xdr:to>
      <xdr:col>85</xdr:col>
      <xdr:colOff>126364</xdr:colOff>
      <xdr:row>42</xdr:row>
      <xdr:rowOff>38100</xdr:rowOff>
    </xdr:to>
    <xdr:cxnSp macro="">
      <xdr:nvCxnSpPr>
        <xdr:cNvPr id="412" name="直線コネクタ 411">
          <a:extLst>
            <a:ext uri="{FF2B5EF4-FFF2-40B4-BE49-F238E27FC236}">
              <a16:creationId xmlns:a16="http://schemas.microsoft.com/office/drawing/2014/main" id="{E600CCDD-C2CF-49FA-AA3C-28623765F8D0}"/>
            </a:ext>
          </a:extLst>
        </xdr:cNvPr>
        <xdr:cNvCxnSpPr/>
      </xdr:nvCxnSpPr>
      <xdr:spPr>
        <a:xfrm flipV="1">
          <a:off x="16318864" y="5663565"/>
          <a:ext cx="0" cy="1575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13" name="【認定こども園・幼稚園・保育所】&#10;有形固定資産減価償却率最小値テキスト">
          <a:extLst>
            <a:ext uri="{FF2B5EF4-FFF2-40B4-BE49-F238E27FC236}">
              <a16:creationId xmlns:a16="http://schemas.microsoft.com/office/drawing/2014/main" id="{452FAC7E-0A4C-404A-9A8D-A1428B0CD66C}"/>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14" name="直線コネクタ 413">
          <a:extLst>
            <a:ext uri="{FF2B5EF4-FFF2-40B4-BE49-F238E27FC236}">
              <a16:creationId xmlns:a16="http://schemas.microsoft.com/office/drawing/2014/main" id="{5E0F296B-4423-4726-A2AF-9E73D6865B21}"/>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123842</xdr:rowOff>
    </xdr:from>
    <xdr:ext cx="405111" cy="259045"/>
    <xdr:sp macro="" textlink="">
      <xdr:nvSpPr>
        <xdr:cNvPr id="415" name="【認定こども園・幼稚園・保育所】&#10;有形固定資産減価償却率最大値テキスト">
          <a:extLst>
            <a:ext uri="{FF2B5EF4-FFF2-40B4-BE49-F238E27FC236}">
              <a16:creationId xmlns:a16="http://schemas.microsoft.com/office/drawing/2014/main" id="{F171A09B-28F5-42E4-8BF8-8FDEFAF8AF8A}"/>
            </a:ext>
          </a:extLst>
        </xdr:cNvPr>
        <xdr:cNvSpPr txBox="1"/>
      </xdr:nvSpPr>
      <xdr:spPr>
        <a:xfrm>
          <a:off x="16357600" y="5438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xdr:rowOff>
    </xdr:from>
    <xdr:to>
      <xdr:col>86</xdr:col>
      <xdr:colOff>25400</xdr:colOff>
      <xdr:row>33</xdr:row>
      <xdr:rowOff>5715</xdr:rowOff>
    </xdr:to>
    <xdr:cxnSp macro="">
      <xdr:nvCxnSpPr>
        <xdr:cNvPr id="416" name="直線コネクタ 415">
          <a:extLst>
            <a:ext uri="{FF2B5EF4-FFF2-40B4-BE49-F238E27FC236}">
              <a16:creationId xmlns:a16="http://schemas.microsoft.com/office/drawing/2014/main" id="{F42D7AAA-8567-4BE7-A7CC-4B5839F0A14F}"/>
            </a:ext>
          </a:extLst>
        </xdr:cNvPr>
        <xdr:cNvCxnSpPr/>
      </xdr:nvCxnSpPr>
      <xdr:spPr>
        <a:xfrm>
          <a:off x="16230600" y="5663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28592</xdr:rowOff>
    </xdr:from>
    <xdr:ext cx="405111" cy="259045"/>
    <xdr:sp macro="" textlink="">
      <xdr:nvSpPr>
        <xdr:cNvPr id="417" name="【認定こども園・幼稚園・保育所】&#10;有形固定資産減価償却率平均値テキスト">
          <a:extLst>
            <a:ext uri="{FF2B5EF4-FFF2-40B4-BE49-F238E27FC236}">
              <a16:creationId xmlns:a16="http://schemas.microsoft.com/office/drawing/2014/main" id="{26D36CB4-729B-4515-B7BF-5715C6EB6EC0}"/>
            </a:ext>
          </a:extLst>
        </xdr:cNvPr>
        <xdr:cNvSpPr txBox="1"/>
      </xdr:nvSpPr>
      <xdr:spPr>
        <a:xfrm>
          <a:off x="16357600" y="6372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50165</xdr:rowOff>
    </xdr:from>
    <xdr:to>
      <xdr:col>85</xdr:col>
      <xdr:colOff>177800</xdr:colOff>
      <xdr:row>37</xdr:row>
      <xdr:rowOff>151765</xdr:rowOff>
    </xdr:to>
    <xdr:sp macro="" textlink="">
      <xdr:nvSpPr>
        <xdr:cNvPr id="418" name="フローチャート: 判断 417">
          <a:extLst>
            <a:ext uri="{FF2B5EF4-FFF2-40B4-BE49-F238E27FC236}">
              <a16:creationId xmlns:a16="http://schemas.microsoft.com/office/drawing/2014/main" id="{F2E12FB6-5B27-4C8A-B843-215A8F1C6EC2}"/>
            </a:ext>
          </a:extLst>
        </xdr:cNvPr>
        <xdr:cNvSpPr/>
      </xdr:nvSpPr>
      <xdr:spPr>
        <a:xfrm>
          <a:off x="16268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10160</xdr:rowOff>
    </xdr:from>
    <xdr:to>
      <xdr:col>81</xdr:col>
      <xdr:colOff>101600</xdr:colOff>
      <xdr:row>37</xdr:row>
      <xdr:rowOff>111760</xdr:rowOff>
    </xdr:to>
    <xdr:sp macro="" textlink="">
      <xdr:nvSpPr>
        <xdr:cNvPr id="419" name="フローチャート: 判断 418">
          <a:extLst>
            <a:ext uri="{FF2B5EF4-FFF2-40B4-BE49-F238E27FC236}">
              <a16:creationId xmlns:a16="http://schemas.microsoft.com/office/drawing/2014/main" id="{5B0B4D15-2DC7-4E1C-9278-3BFA926ABB2B}"/>
            </a:ext>
          </a:extLst>
        </xdr:cNvPr>
        <xdr:cNvSpPr/>
      </xdr:nvSpPr>
      <xdr:spPr>
        <a:xfrm>
          <a:off x="15430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38735</xdr:rowOff>
    </xdr:from>
    <xdr:to>
      <xdr:col>76</xdr:col>
      <xdr:colOff>165100</xdr:colOff>
      <xdr:row>37</xdr:row>
      <xdr:rowOff>140335</xdr:rowOff>
    </xdr:to>
    <xdr:sp macro="" textlink="">
      <xdr:nvSpPr>
        <xdr:cNvPr id="420" name="フローチャート: 判断 419">
          <a:extLst>
            <a:ext uri="{FF2B5EF4-FFF2-40B4-BE49-F238E27FC236}">
              <a16:creationId xmlns:a16="http://schemas.microsoft.com/office/drawing/2014/main" id="{C58D5818-C519-434F-B78D-BE73B5A41E79}"/>
            </a:ext>
          </a:extLst>
        </xdr:cNvPr>
        <xdr:cNvSpPr/>
      </xdr:nvSpPr>
      <xdr:spPr>
        <a:xfrm>
          <a:off x="145415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80645</xdr:rowOff>
    </xdr:from>
    <xdr:to>
      <xdr:col>72</xdr:col>
      <xdr:colOff>38100</xdr:colOff>
      <xdr:row>38</xdr:row>
      <xdr:rowOff>10795</xdr:rowOff>
    </xdr:to>
    <xdr:sp macro="" textlink="">
      <xdr:nvSpPr>
        <xdr:cNvPr id="421" name="フローチャート: 判断 420">
          <a:extLst>
            <a:ext uri="{FF2B5EF4-FFF2-40B4-BE49-F238E27FC236}">
              <a16:creationId xmlns:a16="http://schemas.microsoft.com/office/drawing/2014/main" id="{DD11248A-A708-400B-B467-332DD0588741}"/>
            </a:ext>
          </a:extLst>
        </xdr:cNvPr>
        <xdr:cNvSpPr/>
      </xdr:nvSpPr>
      <xdr:spPr>
        <a:xfrm>
          <a:off x="13652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101600</xdr:rowOff>
    </xdr:from>
    <xdr:to>
      <xdr:col>67</xdr:col>
      <xdr:colOff>101600</xdr:colOff>
      <xdr:row>38</xdr:row>
      <xdr:rowOff>31750</xdr:rowOff>
    </xdr:to>
    <xdr:sp macro="" textlink="">
      <xdr:nvSpPr>
        <xdr:cNvPr id="422" name="フローチャート: 判断 421">
          <a:extLst>
            <a:ext uri="{FF2B5EF4-FFF2-40B4-BE49-F238E27FC236}">
              <a16:creationId xmlns:a16="http://schemas.microsoft.com/office/drawing/2014/main" id="{1D85C4C4-9A49-4413-B67B-51D4592EA15F}"/>
            </a:ext>
          </a:extLst>
        </xdr:cNvPr>
        <xdr:cNvSpPr/>
      </xdr:nvSpPr>
      <xdr:spPr>
        <a:xfrm>
          <a:off x="127635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3" name="テキスト ボックス 422">
          <a:extLst>
            <a:ext uri="{FF2B5EF4-FFF2-40B4-BE49-F238E27FC236}">
              <a16:creationId xmlns:a16="http://schemas.microsoft.com/office/drawing/2014/main" id="{03445EC6-82E5-4F3E-9A25-7AC8AAC2747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4" name="テキスト ボックス 423">
          <a:extLst>
            <a:ext uri="{FF2B5EF4-FFF2-40B4-BE49-F238E27FC236}">
              <a16:creationId xmlns:a16="http://schemas.microsoft.com/office/drawing/2014/main" id="{8067AC54-68DD-4441-BC78-650EDB695F0B}"/>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5" name="テキスト ボックス 424">
          <a:extLst>
            <a:ext uri="{FF2B5EF4-FFF2-40B4-BE49-F238E27FC236}">
              <a16:creationId xmlns:a16="http://schemas.microsoft.com/office/drawing/2014/main" id="{4BE00D32-F280-4C49-AF00-5F0B1075C8EF}"/>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6EB7A5CC-A9D4-4735-B8B3-E15C7D60C42A}"/>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2E6B56B0-A76E-4D65-B2D0-6D450BC8E7B7}"/>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4445</xdr:rowOff>
    </xdr:from>
    <xdr:to>
      <xdr:col>85</xdr:col>
      <xdr:colOff>177800</xdr:colOff>
      <xdr:row>35</xdr:row>
      <xdr:rowOff>106045</xdr:rowOff>
    </xdr:to>
    <xdr:sp macro="" textlink="">
      <xdr:nvSpPr>
        <xdr:cNvPr id="428" name="楕円 427">
          <a:extLst>
            <a:ext uri="{FF2B5EF4-FFF2-40B4-BE49-F238E27FC236}">
              <a16:creationId xmlns:a16="http://schemas.microsoft.com/office/drawing/2014/main" id="{06FF5D43-FF49-44E5-B077-754A2C593002}"/>
            </a:ext>
          </a:extLst>
        </xdr:cNvPr>
        <xdr:cNvSpPr/>
      </xdr:nvSpPr>
      <xdr:spPr>
        <a:xfrm>
          <a:off x="16268700" y="600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27322</xdr:rowOff>
    </xdr:from>
    <xdr:ext cx="405111" cy="259045"/>
    <xdr:sp macro="" textlink="">
      <xdr:nvSpPr>
        <xdr:cNvPr id="429" name="【認定こども園・幼稚園・保育所】&#10;有形固定資産減価償却率該当値テキスト">
          <a:extLst>
            <a:ext uri="{FF2B5EF4-FFF2-40B4-BE49-F238E27FC236}">
              <a16:creationId xmlns:a16="http://schemas.microsoft.com/office/drawing/2014/main" id="{1BBCA64C-8B4A-4971-9BDE-95FF7C87D20F}"/>
            </a:ext>
          </a:extLst>
        </xdr:cNvPr>
        <xdr:cNvSpPr txBox="1"/>
      </xdr:nvSpPr>
      <xdr:spPr>
        <a:xfrm>
          <a:off x="16357600" y="585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139700</xdr:rowOff>
    </xdr:from>
    <xdr:to>
      <xdr:col>81</xdr:col>
      <xdr:colOff>101600</xdr:colOff>
      <xdr:row>35</xdr:row>
      <xdr:rowOff>69850</xdr:rowOff>
    </xdr:to>
    <xdr:sp macro="" textlink="">
      <xdr:nvSpPr>
        <xdr:cNvPr id="430" name="楕円 429">
          <a:extLst>
            <a:ext uri="{FF2B5EF4-FFF2-40B4-BE49-F238E27FC236}">
              <a16:creationId xmlns:a16="http://schemas.microsoft.com/office/drawing/2014/main" id="{5E7F0200-41D3-40CC-982E-D6CE06351796}"/>
            </a:ext>
          </a:extLst>
        </xdr:cNvPr>
        <xdr:cNvSpPr/>
      </xdr:nvSpPr>
      <xdr:spPr>
        <a:xfrm>
          <a:off x="15430500" y="596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19050</xdr:rowOff>
    </xdr:from>
    <xdr:to>
      <xdr:col>85</xdr:col>
      <xdr:colOff>127000</xdr:colOff>
      <xdr:row>35</xdr:row>
      <xdr:rowOff>55245</xdr:rowOff>
    </xdr:to>
    <xdr:cxnSp macro="">
      <xdr:nvCxnSpPr>
        <xdr:cNvPr id="431" name="直線コネクタ 430">
          <a:extLst>
            <a:ext uri="{FF2B5EF4-FFF2-40B4-BE49-F238E27FC236}">
              <a16:creationId xmlns:a16="http://schemas.microsoft.com/office/drawing/2014/main" id="{E79FDC71-D9B2-4B33-AC3D-5C5CFC491B17}"/>
            </a:ext>
          </a:extLst>
        </xdr:cNvPr>
        <xdr:cNvCxnSpPr/>
      </xdr:nvCxnSpPr>
      <xdr:spPr>
        <a:xfrm>
          <a:off x="15481300" y="601980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2540</xdr:rowOff>
    </xdr:from>
    <xdr:to>
      <xdr:col>76</xdr:col>
      <xdr:colOff>165100</xdr:colOff>
      <xdr:row>35</xdr:row>
      <xdr:rowOff>104140</xdr:rowOff>
    </xdr:to>
    <xdr:sp macro="" textlink="">
      <xdr:nvSpPr>
        <xdr:cNvPr id="432" name="楕円 431">
          <a:extLst>
            <a:ext uri="{FF2B5EF4-FFF2-40B4-BE49-F238E27FC236}">
              <a16:creationId xmlns:a16="http://schemas.microsoft.com/office/drawing/2014/main" id="{5DC8808F-3525-41F3-85A9-7E8415D1E905}"/>
            </a:ext>
          </a:extLst>
        </xdr:cNvPr>
        <xdr:cNvSpPr/>
      </xdr:nvSpPr>
      <xdr:spPr>
        <a:xfrm>
          <a:off x="14541500" y="600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19050</xdr:rowOff>
    </xdr:from>
    <xdr:to>
      <xdr:col>81</xdr:col>
      <xdr:colOff>50800</xdr:colOff>
      <xdr:row>35</xdr:row>
      <xdr:rowOff>53340</xdr:rowOff>
    </xdr:to>
    <xdr:cxnSp macro="">
      <xdr:nvCxnSpPr>
        <xdr:cNvPr id="433" name="直線コネクタ 432">
          <a:extLst>
            <a:ext uri="{FF2B5EF4-FFF2-40B4-BE49-F238E27FC236}">
              <a16:creationId xmlns:a16="http://schemas.microsoft.com/office/drawing/2014/main" id="{CC204703-5457-4DD9-B561-FB8728F499EC}"/>
            </a:ext>
          </a:extLst>
        </xdr:cNvPr>
        <xdr:cNvCxnSpPr/>
      </xdr:nvCxnSpPr>
      <xdr:spPr>
        <a:xfrm flipV="1">
          <a:off x="14592300" y="601980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635</xdr:rowOff>
    </xdr:from>
    <xdr:to>
      <xdr:col>72</xdr:col>
      <xdr:colOff>38100</xdr:colOff>
      <xdr:row>38</xdr:row>
      <xdr:rowOff>102235</xdr:rowOff>
    </xdr:to>
    <xdr:sp macro="" textlink="">
      <xdr:nvSpPr>
        <xdr:cNvPr id="434" name="楕円 433">
          <a:extLst>
            <a:ext uri="{FF2B5EF4-FFF2-40B4-BE49-F238E27FC236}">
              <a16:creationId xmlns:a16="http://schemas.microsoft.com/office/drawing/2014/main" id="{224D60BC-7F6B-45FF-90D5-0BE89E631B09}"/>
            </a:ext>
          </a:extLst>
        </xdr:cNvPr>
        <xdr:cNvSpPr/>
      </xdr:nvSpPr>
      <xdr:spPr>
        <a:xfrm>
          <a:off x="13652500" y="651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53340</xdr:rowOff>
    </xdr:from>
    <xdr:to>
      <xdr:col>76</xdr:col>
      <xdr:colOff>114300</xdr:colOff>
      <xdr:row>38</xdr:row>
      <xdr:rowOff>51435</xdr:rowOff>
    </xdr:to>
    <xdr:cxnSp macro="">
      <xdr:nvCxnSpPr>
        <xdr:cNvPr id="435" name="直線コネクタ 434">
          <a:extLst>
            <a:ext uri="{FF2B5EF4-FFF2-40B4-BE49-F238E27FC236}">
              <a16:creationId xmlns:a16="http://schemas.microsoft.com/office/drawing/2014/main" id="{60F2B66F-AAB4-444B-B9EA-4EEA443CF3A1}"/>
            </a:ext>
          </a:extLst>
        </xdr:cNvPr>
        <xdr:cNvCxnSpPr/>
      </xdr:nvCxnSpPr>
      <xdr:spPr>
        <a:xfrm flipV="1">
          <a:off x="13703300" y="6054090"/>
          <a:ext cx="889000" cy="512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73025</xdr:rowOff>
    </xdr:from>
    <xdr:to>
      <xdr:col>67</xdr:col>
      <xdr:colOff>101600</xdr:colOff>
      <xdr:row>36</xdr:row>
      <xdr:rowOff>3175</xdr:rowOff>
    </xdr:to>
    <xdr:sp macro="" textlink="">
      <xdr:nvSpPr>
        <xdr:cNvPr id="436" name="楕円 435">
          <a:extLst>
            <a:ext uri="{FF2B5EF4-FFF2-40B4-BE49-F238E27FC236}">
              <a16:creationId xmlns:a16="http://schemas.microsoft.com/office/drawing/2014/main" id="{108FE6BE-A196-47EF-815E-C82D32FCD3FB}"/>
            </a:ext>
          </a:extLst>
        </xdr:cNvPr>
        <xdr:cNvSpPr/>
      </xdr:nvSpPr>
      <xdr:spPr>
        <a:xfrm>
          <a:off x="12763500" y="607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123825</xdr:rowOff>
    </xdr:from>
    <xdr:to>
      <xdr:col>71</xdr:col>
      <xdr:colOff>177800</xdr:colOff>
      <xdr:row>38</xdr:row>
      <xdr:rowOff>51435</xdr:rowOff>
    </xdr:to>
    <xdr:cxnSp macro="">
      <xdr:nvCxnSpPr>
        <xdr:cNvPr id="437" name="直線コネクタ 436">
          <a:extLst>
            <a:ext uri="{FF2B5EF4-FFF2-40B4-BE49-F238E27FC236}">
              <a16:creationId xmlns:a16="http://schemas.microsoft.com/office/drawing/2014/main" id="{2915EED2-C9AE-49FD-A3BC-04CE260A8D10}"/>
            </a:ext>
          </a:extLst>
        </xdr:cNvPr>
        <xdr:cNvCxnSpPr/>
      </xdr:nvCxnSpPr>
      <xdr:spPr>
        <a:xfrm>
          <a:off x="12814300" y="6124575"/>
          <a:ext cx="889000" cy="44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102887</xdr:rowOff>
    </xdr:from>
    <xdr:ext cx="405111" cy="259045"/>
    <xdr:sp macro="" textlink="">
      <xdr:nvSpPr>
        <xdr:cNvPr id="438" name="n_1aveValue【認定こども園・幼稚園・保育所】&#10;有形固定資産減価償却率">
          <a:extLst>
            <a:ext uri="{FF2B5EF4-FFF2-40B4-BE49-F238E27FC236}">
              <a16:creationId xmlns:a16="http://schemas.microsoft.com/office/drawing/2014/main" id="{3599F567-FE59-498F-9130-C2E3DEA7A173}"/>
            </a:ext>
          </a:extLst>
        </xdr:cNvPr>
        <xdr:cNvSpPr txBox="1"/>
      </xdr:nvSpPr>
      <xdr:spPr>
        <a:xfrm>
          <a:off x="15266044" y="644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131462</xdr:rowOff>
    </xdr:from>
    <xdr:ext cx="405111" cy="259045"/>
    <xdr:sp macro="" textlink="">
      <xdr:nvSpPr>
        <xdr:cNvPr id="439" name="n_2aveValue【認定こども園・幼稚園・保育所】&#10;有形固定資産減価償却率">
          <a:extLst>
            <a:ext uri="{FF2B5EF4-FFF2-40B4-BE49-F238E27FC236}">
              <a16:creationId xmlns:a16="http://schemas.microsoft.com/office/drawing/2014/main" id="{1DF694F8-64C6-4A51-9A47-B34DE3022489}"/>
            </a:ext>
          </a:extLst>
        </xdr:cNvPr>
        <xdr:cNvSpPr txBox="1"/>
      </xdr:nvSpPr>
      <xdr:spPr>
        <a:xfrm>
          <a:off x="14389744" y="647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27322</xdr:rowOff>
    </xdr:from>
    <xdr:ext cx="405111" cy="259045"/>
    <xdr:sp macro="" textlink="">
      <xdr:nvSpPr>
        <xdr:cNvPr id="440" name="n_3aveValue【認定こども園・幼稚園・保育所】&#10;有形固定資産減価償却率">
          <a:extLst>
            <a:ext uri="{FF2B5EF4-FFF2-40B4-BE49-F238E27FC236}">
              <a16:creationId xmlns:a16="http://schemas.microsoft.com/office/drawing/2014/main" id="{AAEDBF35-C19D-478D-A3AA-A301C9DA95CB}"/>
            </a:ext>
          </a:extLst>
        </xdr:cNvPr>
        <xdr:cNvSpPr txBox="1"/>
      </xdr:nvSpPr>
      <xdr:spPr>
        <a:xfrm>
          <a:off x="13500744" y="619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22877</xdr:rowOff>
    </xdr:from>
    <xdr:ext cx="405111" cy="259045"/>
    <xdr:sp macro="" textlink="">
      <xdr:nvSpPr>
        <xdr:cNvPr id="441" name="n_4aveValue【認定こども園・幼稚園・保育所】&#10;有形固定資産減価償却率">
          <a:extLst>
            <a:ext uri="{FF2B5EF4-FFF2-40B4-BE49-F238E27FC236}">
              <a16:creationId xmlns:a16="http://schemas.microsoft.com/office/drawing/2014/main" id="{E3C84F8F-7737-4E99-8F46-EF63199D7CD7}"/>
            </a:ext>
          </a:extLst>
        </xdr:cNvPr>
        <xdr:cNvSpPr txBox="1"/>
      </xdr:nvSpPr>
      <xdr:spPr>
        <a:xfrm>
          <a:off x="12611744" y="653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86377</xdr:rowOff>
    </xdr:from>
    <xdr:ext cx="405111" cy="259045"/>
    <xdr:sp macro="" textlink="">
      <xdr:nvSpPr>
        <xdr:cNvPr id="442" name="n_1mainValue【認定こども園・幼稚園・保育所】&#10;有形固定資産減価償却率">
          <a:extLst>
            <a:ext uri="{FF2B5EF4-FFF2-40B4-BE49-F238E27FC236}">
              <a16:creationId xmlns:a16="http://schemas.microsoft.com/office/drawing/2014/main" id="{92EDF7C6-F572-4FE6-ACA2-FBD83A2F5477}"/>
            </a:ext>
          </a:extLst>
        </xdr:cNvPr>
        <xdr:cNvSpPr txBox="1"/>
      </xdr:nvSpPr>
      <xdr:spPr>
        <a:xfrm>
          <a:off x="15266044" y="57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120667</xdr:rowOff>
    </xdr:from>
    <xdr:ext cx="405111" cy="259045"/>
    <xdr:sp macro="" textlink="">
      <xdr:nvSpPr>
        <xdr:cNvPr id="443" name="n_2mainValue【認定こども園・幼稚園・保育所】&#10;有形固定資産減価償却率">
          <a:extLst>
            <a:ext uri="{FF2B5EF4-FFF2-40B4-BE49-F238E27FC236}">
              <a16:creationId xmlns:a16="http://schemas.microsoft.com/office/drawing/2014/main" id="{F5574EE6-59AA-4D89-9FDB-DA17B54DB338}"/>
            </a:ext>
          </a:extLst>
        </xdr:cNvPr>
        <xdr:cNvSpPr txBox="1"/>
      </xdr:nvSpPr>
      <xdr:spPr>
        <a:xfrm>
          <a:off x="14389744" y="577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93362</xdr:rowOff>
    </xdr:from>
    <xdr:ext cx="405111" cy="259045"/>
    <xdr:sp macro="" textlink="">
      <xdr:nvSpPr>
        <xdr:cNvPr id="444" name="n_3mainValue【認定こども園・幼稚園・保育所】&#10;有形固定資産減価償却率">
          <a:extLst>
            <a:ext uri="{FF2B5EF4-FFF2-40B4-BE49-F238E27FC236}">
              <a16:creationId xmlns:a16="http://schemas.microsoft.com/office/drawing/2014/main" id="{CE701A27-07FE-4C75-94EF-6A19040A0B93}"/>
            </a:ext>
          </a:extLst>
        </xdr:cNvPr>
        <xdr:cNvSpPr txBox="1"/>
      </xdr:nvSpPr>
      <xdr:spPr>
        <a:xfrm>
          <a:off x="13500744" y="6608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19702</xdr:rowOff>
    </xdr:from>
    <xdr:ext cx="405111" cy="259045"/>
    <xdr:sp macro="" textlink="">
      <xdr:nvSpPr>
        <xdr:cNvPr id="445" name="n_4mainValue【認定こども園・幼稚園・保育所】&#10;有形固定資産減価償却率">
          <a:extLst>
            <a:ext uri="{FF2B5EF4-FFF2-40B4-BE49-F238E27FC236}">
              <a16:creationId xmlns:a16="http://schemas.microsoft.com/office/drawing/2014/main" id="{171E88C8-9531-42E9-BBC9-853E8028BD90}"/>
            </a:ext>
          </a:extLst>
        </xdr:cNvPr>
        <xdr:cNvSpPr txBox="1"/>
      </xdr:nvSpPr>
      <xdr:spPr>
        <a:xfrm>
          <a:off x="12611744" y="584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6" name="正方形/長方形 445">
          <a:extLst>
            <a:ext uri="{FF2B5EF4-FFF2-40B4-BE49-F238E27FC236}">
              <a16:creationId xmlns:a16="http://schemas.microsoft.com/office/drawing/2014/main" id="{1856B1B8-5A3B-4DEF-81BD-ADB20ECB374B}"/>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7" name="正方形/長方形 446">
          <a:extLst>
            <a:ext uri="{FF2B5EF4-FFF2-40B4-BE49-F238E27FC236}">
              <a16:creationId xmlns:a16="http://schemas.microsoft.com/office/drawing/2014/main" id="{E1C2DC52-54E3-458B-B6D2-B508ED059DD6}"/>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8" name="正方形/長方形 447">
          <a:extLst>
            <a:ext uri="{FF2B5EF4-FFF2-40B4-BE49-F238E27FC236}">
              <a16:creationId xmlns:a16="http://schemas.microsoft.com/office/drawing/2014/main" id="{C73493B2-F62D-4C55-8FCE-3F319AF8F0C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9" name="正方形/長方形 448">
          <a:extLst>
            <a:ext uri="{FF2B5EF4-FFF2-40B4-BE49-F238E27FC236}">
              <a16:creationId xmlns:a16="http://schemas.microsoft.com/office/drawing/2014/main" id="{37BE98F7-4A12-49B0-87A1-604E8E5CA753}"/>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0" name="正方形/長方形 449">
          <a:extLst>
            <a:ext uri="{FF2B5EF4-FFF2-40B4-BE49-F238E27FC236}">
              <a16:creationId xmlns:a16="http://schemas.microsoft.com/office/drawing/2014/main" id="{1A998D5E-29B2-451B-AA4E-B95B7CDD4F72}"/>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1" name="正方形/長方形 450">
          <a:extLst>
            <a:ext uri="{FF2B5EF4-FFF2-40B4-BE49-F238E27FC236}">
              <a16:creationId xmlns:a16="http://schemas.microsoft.com/office/drawing/2014/main" id="{E9AF556A-8526-48F7-9183-FB83C344BF8F}"/>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2" name="正方形/長方形 451">
          <a:extLst>
            <a:ext uri="{FF2B5EF4-FFF2-40B4-BE49-F238E27FC236}">
              <a16:creationId xmlns:a16="http://schemas.microsoft.com/office/drawing/2014/main" id="{69E7F49F-D492-4C49-BE7E-7F70BA73D6D6}"/>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3" name="正方形/長方形 452">
          <a:extLst>
            <a:ext uri="{FF2B5EF4-FFF2-40B4-BE49-F238E27FC236}">
              <a16:creationId xmlns:a16="http://schemas.microsoft.com/office/drawing/2014/main" id="{8BCC16DD-8976-4563-A77E-8124E5DF873C}"/>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4" name="テキスト ボックス 453">
          <a:extLst>
            <a:ext uri="{FF2B5EF4-FFF2-40B4-BE49-F238E27FC236}">
              <a16:creationId xmlns:a16="http://schemas.microsoft.com/office/drawing/2014/main" id="{3A782F14-F0FA-4B4D-A578-7D6407588301}"/>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5" name="直線コネクタ 454">
          <a:extLst>
            <a:ext uri="{FF2B5EF4-FFF2-40B4-BE49-F238E27FC236}">
              <a16:creationId xmlns:a16="http://schemas.microsoft.com/office/drawing/2014/main" id="{ED8A1C84-519F-4C3B-A58C-13D6F3CC36FA}"/>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6" name="直線コネクタ 455">
          <a:extLst>
            <a:ext uri="{FF2B5EF4-FFF2-40B4-BE49-F238E27FC236}">
              <a16:creationId xmlns:a16="http://schemas.microsoft.com/office/drawing/2014/main" id="{F4446BAE-5318-4C51-8D20-1CABFDF584EB}"/>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57" name="テキスト ボックス 456">
          <a:extLst>
            <a:ext uri="{FF2B5EF4-FFF2-40B4-BE49-F238E27FC236}">
              <a16:creationId xmlns:a16="http://schemas.microsoft.com/office/drawing/2014/main" id="{F595E05D-3415-4E04-A27E-30FDC01F7D7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58" name="直線コネクタ 457">
          <a:extLst>
            <a:ext uri="{FF2B5EF4-FFF2-40B4-BE49-F238E27FC236}">
              <a16:creationId xmlns:a16="http://schemas.microsoft.com/office/drawing/2014/main" id="{56204711-19B6-4ECE-82C6-D343B97A3BF1}"/>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59" name="テキスト ボックス 458">
          <a:extLst>
            <a:ext uri="{FF2B5EF4-FFF2-40B4-BE49-F238E27FC236}">
              <a16:creationId xmlns:a16="http://schemas.microsoft.com/office/drawing/2014/main" id="{ED400596-C9BA-4EE2-BEB1-EE4B08F16ABF}"/>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0" name="直線コネクタ 459">
          <a:extLst>
            <a:ext uri="{FF2B5EF4-FFF2-40B4-BE49-F238E27FC236}">
              <a16:creationId xmlns:a16="http://schemas.microsoft.com/office/drawing/2014/main" id="{D1760725-4688-455B-9F8C-60F4D283EE39}"/>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1" name="テキスト ボックス 460">
          <a:extLst>
            <a:ext uri="{FF2B5EF4-FFF2-40B4-BE49-F238E27FC236}">
              <a16:creationId xmlns:a16="http://schemas.microsoft.com/office/drawing/2014/main" id="{49D62928-BCB2-4693-A64D-D347EE66ED9D}"/>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2" name="直線コネクタ 461">
          <a:extLst>
            <a:ext uri="{FF2B5EF4-FFF2-40B4-BE49-F238E27FC236}">
              <a16:creationId xmlns:a16="http://schemas.microsoft.com/office/drawing/2014/main" id="{50B3E34E-F695-4E49-B2E7-E137C9ED036E}"/>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3" name="テキスト ボックス 462">
          <a:extLst>
            <a:ext uri="{FF2B5EF4-FFF2-40B4-BE49-F238E27FC236}">
              <a16:creationId xmlns:a16="http://schemas.microsoft.com/office/drawing/2014/main" id="{152B998C-9015-47BF-88BA-51ED14150283}"/>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4" name="直線コネクタ 463">
          <a:extLst>
            <a:ext uri="{FF2B5EF4-FFF2-40B4-BE49-F238E27FC236}">
              <a16:creationId xmlns:a16="http://schemas.microsoft.com/office/drawing/2014/main" id="{CEE12798-3D27-4749-885A-CB591A5BC603}"/>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5" name="テキスト ボックス 464">
          <a:extLst>
            <a:ext uri="{FF2B5EF4-FFF2-40B4-BE49-F238E27FC236}">
              <a16:creationId xmlns:a16="http://schemas.microsoft.com/office/drawing/2014/main" id="{FF78763D-4AFC-4719-B355-B935C7916E76}"/>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6" name="【認定こども園・幼稚園・保育所】&#10;一人当たり面積グラフ枠">
          <a:extLst>
            <a:ext uri="{FF2B5EF4-FFF2-40B4-BE49-F238E27FC236}">
              <a16:creationId xmlns:a16="http://schemas.microsoft.com/office/drawing/2014/main" id="{AED9E6C8-DC73-4A5B-8757-D682D42CD9B9}"/>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44196</xdr:rowOff>
    </xdr:from>
    <xdr:to>
      <xdr:col>116</xdr:col>
      <xdr:colOff>62864</xdr:colOff>
      <xdr:row>41</xdr:row>
      <xdr:rowOff>119634</xdr:rowOff>
    </xdr:to>
    <xdr:cxnSp macro="">
      <xdr:nvCxnSpPr>
        <xdr:cNvPr id="467" name="直線コネクタ 466">
          <a:extLst>
            <a:ext uri="{FF2B5EF4-FFF2-40B4-BE49-F238E27FC236}">
              <a16:creationId xmlns:a16="http://schemas.microsoft.com/office/drawing/2014/main" id="{00C75B4B-483A-43A7-AF08-1FB846D29981}"/>
            </a:ext>
          </a:extLst>
        </xdr:cNvPr>
        <xdr:cNvCxnSpPr/>
      </xdr:nvCxnSpPr>
      <xdr:spPr>
        <a:xfrm flipV="1">
          <a:off x="22160864" y="5873496"/>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123461</xdr:rowOff>
    </xdr:from>
    <xdr:ext cx="469744" cy="259045"/>
    <xdr:sp macro="" textlink="">
      <xdr:nvSpPr>
        <xdr:cNvPr id="468" name="【認定こども園・幼稚園・保育所】&#10;一人当たり面積最小値テキスト">
          <a:extLst>
            <a:ext uri="{FF2B5EF4-FFF2-40B4-BE49-F238E27FC236}">
              <a16:creationId xmlns:a16="http://schemas.microsoft.com/office/drawing/2014/main" id="{F973ECFE-8FF9-4B01-90D6-AEDD67C6973C}"/>
            </a:ext>
          </a:extLst>
        </xdr:cNvPr>
        <xdr:cNvSpPr txBox="1"/>
      </xdr:nvSpPr>
      <xdr:spPr>
        <a:xfrm>
          <a:off x="22199600" y="715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119634</xdr:rowOff>
    </xdr:from>
    <xdr:to>
      <xdr:col>116</xdr:col>
      <xdr:colOff>152400</xdr:colOff>
      <xdr:row>41</xdr:row>
      <xdr:rowOff>119634</xdr:rowOff>
    </xdr:to>
    <xdr:cxnSp macro="">
      <xdr:nvCxnSpPr>
        <xdr:cNvPr id="469" name="直線コネクタ 468">
          <a:extLst>
            <a:ext uri="{FF2B5EF4-FFF2-40B4-BE49-F238E27FC236}">
              <a16:creationId xmlns:a16="http://schemas.microsoft.com/office/drawing/2014/main" id="{5F956E45-4BAA-4141-8430-B78CE40878B4}"/>
            </a:ext>
          </a:extLst>
        </xdr:cNvPr>
        <xdr:cNvCxnSpPr/>
      </xdr:nvCxnSpPr>
      <xdr:spPr>
        <a:xfrm>
          <a:off x="22072600" y="714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162323</xdr:rowOff>
    </xdr:from>
    <xdr:ext cx="469744" cy="259045"/>
    <xdr:sp macro="" textlink="">
      <xdr:nvSpPr>
        <xdr:cNvPr id="470" name="【認定こども園・幼稚園・保育所】&#10;一人当たり面積最大値テキスト">
          <a:extLst>
            <a:ext uri="{FF2B5EF4-FFF2-40B4-BE49-F238E27FC236}">
              <a16:creationId xmlns:a16="http://schemas.microsoft.com/office/drawing/2014/main" id="{D15E10A8-C15A-4AFA-B096-F84F97538562}"/>
            </a:ext>
          </a:extLst>
        </xdr:cNvPr>
        <xdr:cNvSpPr txBox="1"/>
      </xdr:nvSpPr>
      <xdr:spPr>
        <a:xfrm>
          <a:off x="22199600" y="564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44196</xdr:rowOff>
    </xdr:from>
    <xdr:to>
      <xdr:col>116</xdr:col>
      <xdr:colOff>152400</xdr:colOff>
      <xdr:row>34</xdr:row>
      <xdr:rowOff>44196</xdr:rowOff>
    </xdr:to>
    <xdr:cxnSp macro="">
      <xdr:nvCxnSpPr>
        <xdr:cNvPr id="471" name="直線コネクタ 470">
          <a:extLst>
            <a:ext uri="{FF2B5EF4-FFF2-40B4-BE49-F238E27FC236}">
              <a16:creationId xmlns:a16="http://schemas.microsoft.com/office/drawing/2014/main" id="{FE37D65F-6C94-453A-B169-BB77E45B866B}"/>
            </a:ext>
          </a:extLst>
        </xdr:cNvPr>
        <xdr:cNvCxnSpPr/>
      </xdr:nvCxnSpPr>
      <xdr:spPr>
        <a:xfrm>
          <a:off x="22072600" y="587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39133</xdr:rowOff>
    </xdr:from>
    <xdr:ext cx="469744" cy="259045"/>
    <xdr:sp macro="" textlink="">
      <xdr:nvSpPr>
        <xdr:cNvPr id="472" name="【認定こども園・幼稚園・保育所】&#10;一人当たり面積平均値テキスト">
          <a:extLst>
            <a:ext uri="{FF2B5EF4-FFF2-40B4-BE49-F238E27FC236}">
              <a16:creationId xmlns:a16="http://schemas.microsoft.com/office/drawing/2014/main" id="{750046EF-7C07-4FB1-8ACF-50E11FDB12A6}"/>
            </a:ext>
          </a:extLst>
        </xdr:cNvPr>
        <xdr:cNvSpPr txBox="1"/>
      </xdr:nvSpPr>
      <xdr:spPr>
        <a:xfrm>
          <a:off x="22199600" y="6554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16256</xdr:rowOff>
    </xdr:from>
    <xdr:to>
      <xdr:col>116</xdr:col>
      <xdr:colOff>114300</xdr:colOff>
      <xdr:row>39</xdr:row>
      <xdr:rowOff>117856</xdr:rowOff>
    </xdr:to>
    <xdr:sp macro="" textlink="">
      <xdr:nvSpPr>
        <xdr:cNvPr id="473" name="フローチャート: 判断 472">
          <a:extLst>
            <a:ext uri="{FF2B5EF4-FFF2-40B4-BE49-F238E27FC236}">
              <a16:creationId xmlns:a16="http://schemas.microsoft.com/office/drawing/2014/main" id="{641C29AF-80E7-4A65-ACB5-CC84AF21B3CC}"/>
            </a:ext>
          </a:extLst>
        </xdr:cNvPr>
        <xdr:cNvSpPr/>
      </xdr:nvSpPr>
      <xdr:spPr>
        <a:xfrm>
          <a:off x="22110700" y="670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4826</xdr:rowOff>
    </xdr:from>
    <xdr:to>
      <xdr:col>112</xdr:col>
      <xdr:colOff>38100</xdr:colOff>
      <xdr:row>39</xdr:row>
      <xdr:rowOff>106426</xdr:rowOff>
    </xdr:to>
    <xdr:sp macro="" textlink="">
      <xdr:nvSpPr>
        <xdr:cNvPr id="474" name="フローチャート: 判断 473">
          <a:extLst>
            <a:ext uri="{FF2B5EF4-FFF2-40B4-BE49-F238E27FC236}">
              <a16:creationId xmlns:a16="http://schemas.microsoft.com/office/drawing/2014/main" id="{EF87FBD7-9B6A-4B8C-957C-F68D26399716}"/>
            </a:ext>
          </a:extLst>
        </xdr:cNvPr>
        <xdr:cNvSpPr/>
      </xdr:nvSpPr>
      <xdr:spPr>
        <a:xfrm>
          <a:off x="21272500" y="669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2540</xdr:rowOff>
    </xdr:from>
    <xdr:to>
      <xdr:col>107</xdr:col>
      <xdr:colOff>101600</xdr:colOff>
      <xdr:row>39</xdr:row>
      <xdr:rowOff>104140</xdr:rowOff>
    </xdr:to>
    <xdr:sp macro="" textlink="">
      <xdr:nvSpPr>
        <xdr:cNvPr id="475" name="フローチャート: 判断 474">
          <a:extLst>
            <a:ext uri="{FF2B5EF4-FFF2-40B4-BE49-F238E27FC236}">
              <a16:creationId xmlns:a16="http://schemas.microsoft.com/office/drawing/2014/main" id="{C2B5E047-A1DE-4BA8-ABD3-20106BCE00CF}"/>
            </a:ext>
          </a:extLst>
        </xdr:cNvPr>
        <xdr:cNvSpPr/>
      </xdr:nvSpPr>
      <xdr:spPr>
        <a:xfrm>
          <a:off x="20383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23114</xdr:rowOff>
    </xdr:from>
    <xdr:to>
      <xdr:col>102</xdr:col>
      <xdr:colOff>165100</xdr:colOff>
      <xdr:row>39</xdr:row>
      <xdr:rowOff>124714</xdr:rowOff>
    </xdr:to>
    <xdr:sp macro="" textlink="">
      <xdr:nvSpPr>
        <xdr:cNvPr id="476" name="フローチャート: 判断 475">
          <a:extLst>
            <a:ext uri="{FF2B5EF4-FFF2-40B4-BE49-F238E27FC236}">
              <a16:creationId xmlns:a16="http://schemas.microsoft.com/office/drawing/2014/main" id="{F37810B9-AC00-4F57-B0F6-EF2F5B80F9E8}"/>
            </a:ext>
          </a:extLst>
        </xdr:cNvPr>
        <xdr:cNvSpPr/>
      </xdr:nvSpPr>
      <xdr:spPr>
        <a:xfrm>
          <a:off x="19494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13970</xdr:rowOff>
    </xdr:from>
    <xdr:to>
      <xdr:col>98</xdr:col>
      <xdr:colOff>38100</xdr:colOff>
      <xdr:row>39</xdr:row>
      <xdr:rowOff>115570</xdr:rowOff>
    </xdr:to>
    <xdr:sp macro="" textlink="">
      <xdr:nvSpPr>
        <xdr:cNvPr id="477" name="フローチャート: 判断 476">
          <a:extLst>
            <a:ext uri="{FF2B5EF4-FFF2-40B4-BE49-F238E27FC236}">
              <a16:creationId xmlns:a16="http://schemas.microsoft.com/office/drawing/2014/main" id="{8EDEB5E4-1509-44D6-9941-C3D63587CA1C}"/>
            </a:ext>
          </a:extLst>
        </xdr:cNvPr>
        <xdr:cNvSpPr/>
      </xdr:nvSpPr>
      <xdr:spPr>
        <a:xfrm>
          <a:off x="18605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8" name="テキスト ボックス 477">
          <a:extLst>
            <a:ext uri="{FF2B5EF4-FFF2-40B4-BE49-F238E27FC236}">
              <a16:creationId xmlns:a16="http://schemas.microsoft.com/office/drawing/2014/main" id="{F2A6E916-F176-4D53-96B1-399A85DE850C}"/>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9" name="テキスト ボックス 478">
          <a:extLst>
            <a:ext uri="{FF2B5EF4-FFF2-40B4-BE49-F238E27FC236}">
              <a16:creationId xmlns:a16="http://schemas.microsoft.com/office/drawing/2014/main" id="{AF1451E0-FC57-4518-B41F-DA38D451F1C2}"/>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0" name="テキスト ボックス 479">
          <a:extLst>
            <a:ext uri="{FF2B5EF4-FFF2-40B4-BE49-F238E27FC236}">
              <a16:creationId xmlns:a16="http://schemas.microsoft.com/office/drawing/2014/main" id="{2E79AB6E-05AA-4CFF-9EA8-DDBD9D7C00B1}"/>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1" name="テキスト ボックス 480">
          <a:extLst>
            <a:ext uri="{FF2B5EF4-FFF2-40B4-BE49-F238E27FC236}">
              <a16:creationId xmlns:a16="http://schemas.microsoft.com/office/drawing/2014/main" id="{29043382-1465-4469-BEEE-C1E9D1339EE4}"/>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id="{652CA269-49CF-456F-9B6B-5E8DD40C8EEB}"/>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80264</xdr:rowOff>
    </xdr:from>
    <xdr:to>
      <xdr:col>116</xdr:col>
      <xdr:colOff>114300</xdr:colOff>
      <xdr:row>41</xdr:row>
      <xdr:rowOff>10414</xdr:rowOff>
    </xdr:to>
    <xdr:sp macro="" textlink="">
      <xdr:nvSpPr>
        <xdr:cNvPr id="483" name="楕円 482">
          <a:extLst>
            <a:ext uri="{FF2B5EF4-FFF2-40B4-BE49-F238E27FC236}">
              <a16:creationId xmlns:a16="http://schemas.microsoft.com/office/drawing/2014/main" id="{BC8498DD-9901-43DE-ABC2-13D745320F2C}"/>
            </a:ext>
          </a:extLst>
        </xdr:cNvPr>
        <xdr:cNvSpPr/>
      </xdr:nvSpPr>
      <xdr:spPr>
        <a:xfrm>
          <a:off x="22110700" y="693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58691</xdr:rowOff>
    </xdr:from>
    <xdr:ext cx="469744" cy="259045"/>
    <xdr:sp macro="" textlink="">
      <xdr:nvSpPr>
        <xdr:cNvPr id="484" name="【認定こども園・幼稚園・保育所】&#10;一人当たり面積該当値テキスト">
          <a:extLst>
            <a:ext uri="{FF2B5EF4-FFF2-40B4-BE49-F238E27FC236}">
              <a16:creationId xmlns:a16="http://schemas.microsoft.com/office/drawing/2014/main" id="{A4D7E24F-0AD8-4916-9EB7-C49FB9C973AC}"/>
            </a:ext>
          </a:extLst>
        </xdr:cNvPr>
        <xdr:cNvSpPr txBox="1"/>
      </xdr:nvSpPr>
      <xdr:spPr>
        <a:xfrm>
          <a:off x="22199600" y="6916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82550</xdr:rowOff>
    </xdr:from>
    <xdr:to>
      <xdr:col>112</xdr:col>
      <xdr:colOff>38100</xdr:colOff>
      <xdr:row>41</xdr:row>
      <xdr:rowOff>12700</xdr:rowOff>
    </xdr:to>
    <xdr:sp macro="" textlink="">
      <xdr:nvSpPr>
        <xdr:cNvPr id="485" name="楕円 484">
          <a:extLst>
            <a:ext uri="{FF2B5EF4-FFF2-40B4-BE49-F238E27FC236}">
              <a16:creationId xmlns:a16="http://schemas.microsoft.com/office/drawing/2014/main" id="{7A897BA3-6451-4231-BBEF-0D023A202CF5}"/>
            </a:ext>
          </a:extLst>
        </xdr:cNvPr>
        <xdr:cNvSpPr/>
      </xdr:nvSpPr>
      <xdr:spPr>
        <a:xfrm>
          <a:off x="21272500" y="694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131064</xdr:rowOff>
    </xdr:from>
    <xdr:to>
      <xdr:col>116</xdr:col>
      <xdr:colOff>63500</xdr:colOff>
      <xdr:row>40</xdr:row>
      <xdr:rowOff>133350</xdr:rowOff>
    </xdr:to>
    <xdr:cxnSp macro="">
      <xdr:nvCxnSpPr>
        <xdr:cNvPr id="486" name="直線コネクタ 485">
          <a:extLst>
            <a:ext uri="{FF2B5EF4-FFF2-40B4-BE49-F238E27FC236}">
              <a16:creationId xmlns:a16="http://schemas.microsoft.com/office/drawing/2014/main" id="{6AC9BEDF-DE93-4A9F-BA92-D065B1A5D1C6}"/>
            </a:ext>
          </a:extLst>
        </xdr:cNvPr>
        <xdr:cNvCxnSpPr/>
      </xdr:nvCxnSpPr>
      <xdr:spPr>
        <a:xfrm flipV="1">
          <a:off x="21323300" y="6989064"/>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84836</xdr:rowOff>
    </xdr:from>
    <xdr:to>
      <xdr:col>107</xdr:col>
      <xdr:colOff>101600</xdr:colOff>
      <xdr:row>41</xdr:row>
      <xdr:rowOff>14986</xdr:rowOff>
    </xdr:to>
    <xdr:sp macro="" textlink="">
      <xdr:nvSpPr>
        <xdr:cNvPr id="487" name="楕円 486">
          <a:extLst>
            <a:ext uri="{FF2B5EF4-FFF2-40B4-BE49-F238E27FC236}">
              <a16:creationId xmlns:a16="http://schemas.microsoft.com/office/drawing/2014/main" id="{7A3C68D2-DC8C-4BE1-9B93-66CCE8AEB379}"/>
            </a:ext>
          </a:extLst>
        </xdr:cNvPr>
        <xdr:cNvSpPr/>
      </xdr:nvSpPr>
      <xdr:spPr>
        <a:xfrm>
          <a:off x="20383500" y="694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133350</xdr:rowOff>
    </xdr:from>
    <xdr:to>
      <xdr:col>111</xdr:col>
      <xdr:colOff>177800</xdr:colOff>
      <xdr:row>40</xdr:row>
      <xdr:rowOff>135636</xdr:rowOff>
    </xdr:to>
    <xdr:cxnSp macro="">
      <xdr:nvCxnSpPr>
        <xdr:cNvPr id="488" name="直線コネクタ 487">
          <a:extLst>
            <a:ext uri="{FF2B5EF4-FFF2-40B4-BE49-F238E27FC236}">
              <a16:creationId xmlns:a16="http://schemas.microsoft.com/office/drawing/2014/main" id="{0EA7B804-9AD3-4BB5-9C0D-CC1989CD671E}"/>
            </a:ext>
          </a:extLst>
        </xdr:cNvPr>
        <xdr:cNvCxnSpPr/>
      </xdr:nvCxnSpPr>
      <xdr:spPr>
        <a:xfrm flipV="1">
          <a:off x="20434300" y="699135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87122</xdr:rowOff>
    </xdr:from>
    <xdr:to>
      <xdr:col>102</xdr:col>
      <xdr:colOff>165100</xdr:colOff>
      <xdr:row>41</xdr:row>
      <xdr:rowOff>17272</xdr:rowOff>
    </xdr:to>
    <xdr:sp macro="" textlink="">
      <xdr:nvSpPr>
        <xdr:cNvPr id="489" name="楕円 488">
          <a:extLst>
            <a:ext uri="{FF2B5EF4-FFF2-40B4-BE49-F238E27FC236}">
              <a16:creationId xmlns:a16="http://schemas.microsoft.com/office/drawing/2014/main" id="{2E5B919F-7CC9-4534-AC7C-4FAE37281122}"/>
            </a:ext>
          </a:extLst>
        </xdr:cNvPr>
        <xdr:cNvSpPr/>
      </xdr:nvSpPr>
      <xdr:spPr>
        <a:xfrm>
          <a:off x="19494500" y="694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135636</xdr:rowOff>
    </xdr:from>
    <xdr:to>
      <xdr:col>107</xdr:col>
      <xdr:colOff>50800</xdr:colOff>
      <xdr:row>40</xdr:row>
      <xdr:rowOff>137922</xdr:rowOff>
    </xdr:to>
    <xdr:cxnSp macro="">
      <xdr:nvCxnSpPr>
        <xdr:cNvPr id="490" name="直線コネクタ 489">
          <a:extLst>
            <a:ext uri="{FF2B5EF4-FFF2-40B4-BE49-F238E27FC236}">
              <a16:creationId xmlns:a16="http://schemas.microsoft.com/office/drawing/2014/main" id="{20913C54-B628-4252-AB8D-F049D9FA6609}"/>
            </a:ext>
          </a:extLst>
        </xdr:cNvPr>
        <xdr:cNvCxnSpPr/>
      </xdr:nvCxnSpPr>
      <xdr:spPr>
        <a:xfrm flipV="1">
          <a:off x="19545300" y="699363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89408</xdr:rowOff>
    </xdr:from>
    <xdr:to>
      <xdr:col>98</xdr:col>
      <xdr:colOff>38100</xdr:colOff>
      <xdr:row>41</xdr:row>
      <xdr:rowOff>19558</xdr:rowOff>
    </xdr:to>
    <xdr:sp macro="" textlink="">
      <xdr:nvSpPr>
        <xdr:cNvPr id="491" name="楕円 490">
          <a:extLst>
            <a:ext uri="{FF2B5EF4-FFF2-40B4-BE49-F238E27FC236}">
              <a16:creationId xmlns:a16="http://schemas.microsoft.com/office/drawing/2014/main" id="{AACA1F0D-FA14-4DB2-A698-31A7F1736D94}"/>
            </a:ext>
          </a:extLst>
        </xdr:cNvPr>
        <xdr:cNvSpPr/>
      </xdr:nvSpPr>
      <xdr:spPr>
        <a:xfrm>
          <a:off x="18605500" y="694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137922</xdr:rowOff>
    </xdr:from>
    <xdr:to>
      <xdr:col>102</xdr:col>
      <xdr:colOff>114300</xdr:colOff>
      <xdr:row>40</xdr:row>
      <xdr:rowOff>140208</xdr:rowOff>
    </xdr:to>
    <xdr:cxnSp macro="">
      <xdr:nvCxnSpPr>
        <xdr:cNvPr id="492" name="直線コネクタ 491">
          <a:extLst>
            <a:ext uri="{FF2B5EF4-FFF2-40B4-BE49-F238E27FC236}">
              <a16:creationId xmlns:a16="http://schemas.microsoft.com/office/drawing/2014/main" id="{E45797E0-6918-49FD-878F-3E6ED6EC2935}"/>
            </a:ext>
          </a:extLst>
        </xdr:cNvPr>
        <xdr:cNvCxnSpPr/>
      </xdr:nvCxnSpPr>
      <xdr:spPr>
        <a:xfrm flipV="1">
          <a:off x="18656300" y="699592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122953</xdr:rowOff>
    </xdr:from>
    <xdr:ext cx="469744" cy="259045"/>
    <xdr:sp macro="" textlink="">
      <xdr:nvSpPr>
        <xdr:cNvPr id="493" name="n_1aveValue【認定こども園・幼稚園・保育所】&#10;一人当たり面積">
          <a:extLst>
            <a:ext uri="{FF2B5EF4-FFF2-40B4-BE49-F238E27FC236}">
              <a16:creationId xmlns:a16="http://schemas.microsoft.com/office/drawing/2014/main" id="{6981A080-1AD5-4F2E-A3A5-98CBD8BA9342}"/>
            </a:ext>
          </a:extLst>
        </xdr:cNvPr>
        <xdr:cNvSpPr txBox="1"/>
      </xdr:nvSpPr>
      <xdr:spPr>
        <a:xfrm>
          <a:off x="21075727" y="646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120667</xdr:rowOff>
    </xdr:from>
    <xdr:ext cx="469744" cy="259045"/>
    <xdr:sp macro="" textlink="">
      <xdr:nvSpPr>
        <xdr:cNvPr id="494" name="n_2aveValue【認定こども園・幼稚園・保育所】&#10;一人当たり面積">
          <a:extLst>
            <a:ext uri="{FF2B5EF4-FFF2-40B4-BE49-F238E27FC236}">
              <a16:creationId xmlns:a16="http://schemas.microsoft.com/office/drawing/2014/main" id="{7B7B770F-5D62-48B4-92E0-D565438B3BF7}"/>
            </a:ext>
          </a:extLst>
        </xdr:cNvPr>
        <xdr:cNvSpPr txBox="1"/>
      </xdr:nvSpPr>
      <xdr:spPr>
        <a:xfrm>
          <a:off x="2019942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141241</xdr:rowOff>
    </xdr:from>
    <xdr:ext cx="469744" cy="259045"/>
    <xdr:sp macro="" textlink="">
      <xdr:nvSpPr>
        <xdr:cNvPr id="495" name="n_3aveValue【認定こども園・幼稚園・保育所】&#10;一人当たり面積">
          <a:extLst>
            <a:ext uri="{FF2B5EF4-FFF2-40B4-BE49-F238E27FC236}">
              <a16:creationId xmlns:a16="http://schemas.microsoft.com/office/drawing/2014/main" id="{518CF6BC-E36B-488F-9310-0B92C337557C}"/>
            </a:ext>
          </a:extLst>
        </xdr:cNvPr>
        <xdr:cNvSpPr txBox="1"/>
      </xdr:nvSpPr>
      <xdr:spPr>
        <a:xfrm>
          <a:off x="193104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132097</xdr:rowOff>
    </xdr:from>
    <xdr:ext cx="469744" cy="259045"/>
    <xdr:sp macro="" textlink="">
      <xdr:nvSpPr>
        <xdr:cNvPr id="496" name="n_4aveValue【認定こども園・幼稚園・保育所】&#10;一人当たり面積">
          <a:extLst>
            <a:ext uri="{FF2B5EF4-FFF2-40B4-BE49-F238E27FC236}">
              <a16:creationId xmlns:a16="http://schemas.microsoft.com/office/drawing/2014/main" id="{74AAF103-A2C0-4CAC-9796-850DB2F97A57}"/>
            </a:ext>
          </a:extLst>
        </xdr:cNvPr>
        <xdr:cNvSpPr txBox="1"/>
      </xdr:nvSpPr>
      <xdr:spPr>
        <a:xfrm>
          <a:off x="184214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3827</xdr:rowOff>
    </xdr:from>
    <xdr:ext cx="469744" cy="259045"/>
    <xdr:sp macro="" textlink="">
      <xdr:nvSpPr>
        <xdr:cNvPr id="497" name="n_1mainValue【認定こども園・幼稚園・保育所】&#10;一人当たり面積">
          <a:extLst>
            <a:ext uri="{FF2B5EF4-FFF2-40B4-BE49-F238E27FC236}">
              <a16:creationId xmlns:a16="http://schemas.microsoft.com/office/drawing/2014/main" id="{5DD2646F-4034-40E1-A17D-7D5160718B9D}"/>
            </a:ext>
          </a:extLst>
        </xdr:cNvPr>
        <xdr:cNvSpPr txBox="1"/>
      </xdr:nvSpPr>
      <xdr:spPr>
        <a:xfrm>
          <a:off x="21075727" y="703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6113</xdr:rowOff>
    </xdr:from>
    <xdr:ext cx="469744" cy="259045"/>
    <xdr:sp macro="" textlink="">
      <xdr:nvSpPr>
        <xdr:cNvPr id="498" name="n_2mainValue【認定こども園・幼稚園・保育所】&#10;一人当たり面積">
          <a:extLst>
            <a:ext uri="{FF2B5EF4-FFF2-40B4-BE49-F238E27FC236}">
              <a16:creationId xmlns:a16="http://schemas.microsoft.com/office/drawing/2014/main" id="{6CC8F17D-B7BD-41F7-92C3-656DBCD92081}"/>
            </a:ext>
          </a:extLst>
        </xdr:cNvPr>
        <xdr:cNvSpPr txBox="1"/>
      </xdr:nvSpPr>
      <xdr:spPr>
        <a:xfrm>
          <a:off x="20199427" y="7035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8399</xdr:rowOff>
    </xdr:from>
    <xdr:ext cx="469744" cy="259045"/>
    <xdr:sp macro="" textlink="">
      <xdr:nvSpPr>
        <xdr:cNvPr id="499" name="n_3mainValue【認定こども園・幼稚園・保育所】&#10;一人当たり面積">
          <a:extLst>
            <a:ext uri="{FF2B5EF4-FFF2-40B4-BE49-F238E27FC236}">
              <a16:creationId xmlns:a16="http://schemas.microsoft.com/office/drawing/2014/main" id="{88D0803F-E7A2-4DE5-BF39-1469D7295507}"/>
            </a:ext>
          </a:extLst>
        </xdr:cNvPr>
        <xdr:cNvSpPr txBox="1"/>
      </xdr:nvSpPr>
      <xdr:spPr>
        <a:xfrm>
          <a:off x="19310427" y="7037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10685</xdr:rowOff>
    </xdr:from>
    <xdr:ext cx="469744" cy="259045"/>
    <xdr:sp macro="" textlink="">
      <xdr:nvSpPr>
        <xdr:cNvPr id="500" name="n_4mainValue【認定こども園・幼稚園・保育所】&#10;一人当たり面積">
          <a:extLst>
            <a:ext uri="{FF2B5EF4-FFF2-40B4-BE49-F238E27FC236}">
              <a16:creationId xmlns:a16="http://schemas.microsoft.com/office/drawing/2014/main" id="{E42C43F6-F65E-4EA7-8A51-3A583AF2D85F}"/>
            </a:ext>
          </a:extLst>
        </xdr:cNvPr>
        <xdr:cNvSpPr txBox="1"/>
      </xdr:nvSpPr>
      <xdr:spPr>
        <a:xfrm>
          <a:off x="18421427" y="704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1" name="正方形/長方形 500">
          <a:extLst>
            <a:ext uri="{FF2B5EF4-FFF2-40B4-BE49-F238E27FC236}">
              <a16:creationId xmlns:a16="http://schemas.microsoft.com/office/drawing/2014/main" id="{A74EEC54-2E35-4425-8F53-A4E40D4100E7}"/>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2" name="正方形/長方形 501">
          <a:extLst>
            <a:ext uri="{FF2B5EF4-FFF2-40B4-BE49-F238E27FC236}">
              <a16:creationId xmlns:a16="http://schemas.microsoft.com/office/drawing/2014/main" id="{5B6AC78B-6401-43AF-AED2-E75F75AA77A7}"/>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3" name="正方形/長方形 502">
          <a:extLst>
            <a:ext uri="{FF2B5EF4-FFF2-40B4-BE49-F238E27FC236}">
              <a16:creationId xmlns:a16="http://schemas.microsoft.com/office/drawing/2014/main" id="{A15D2910-D9D6-4DFD-B384-2CC2BA8D3B75}"/>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4" name="正方形/長方形 503">
          <a:extLst>
            <a:ext uri="{FF2B5EF4-FFF2-40B4-BE49-F238E27FC236}">
              <a16:creationId xmlns:a16="http://schemas.microsoft.com/office/drawing/2014/main" id="{BFEDA23C-7A50-4274-8074-F6B2B33E7A8A}"/>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5" name="正方形/長方形 504">
          <a:extLst>
            <a:ext uri="{FF2B5EF4-FFF2-40B4-BE49-F238E27FC236}">
              <a16:creationId xmlns:a16="http://schemas.microsoft.com/office/drawing/2014/main" id="{16446537-50D9-4E1A-A085-FCB03D36FF5E}"/>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6" name="正方形/長方形 505">
          <a:extLst>
            <a:ext uri="{FF2B5EF4-FFF2-40B4-BE49-F238E27FC236}">
              <a16:creationId xmlns:a16="http://schemas.microsoft.com/office/drawing/2014/main" id="{3C89B7DE-384B-45E6-B675-F93CF9B1D21F}"/>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7" name="正方形/長方形 506">
          <a:extLst>
            <a:ext uri="{FF2B5EF4-FFF2-40B4-BE49-F238E27FC236}">
              <a16:creationId xmlns:a16="http://schemas.microsoft.com/office/drawing/2014/main" id="{F9819CB1-89AA-4104-848A-6CF4A4897A62}"/>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8" name="正方形/長方形 507">
          <a:extLst>
            <a:ext uri="{FF2B5EF4-FFF2-40B4-BE49-F238E27FC236}">
              <a16:creationId xmlns:a16="http://schemas.microsoft.com/office/drawing/2014/main" id="{65FCFE32-5156-4ECE-9575-8946CE349F11}"/>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9" name="テキスト ボックス 508">
          <a:extLst>
            <a:ext uri="{FF2B5EF4-FFF2-40B4-BE49-F238E27FC236}">
              <a16:creationId xmlns:a16="http://schemas.microsoft.com/office/drawing/2014/main" id="{62E81D14-0D04-45DA-A6E9-805F78A64F1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0" name="直線コネクタ 509">
          <a:extLst>
            <a:ext uri="{FF2B5EF4-FFF2-40B4-BE49-F238E27FC236}">
              <a16:creationId xmlns:a16="http://schemas.microsoft.com/office/drawing/2014/main" id="{354A9BD6-CB6E-43AE-BB70-17E08647C3F1}"/>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1" name="テキスト ボックス 510">
          <a:extLst>
            <a:ext uri="{FF2B5EF4-FFF2-40B4-BE49-F238E27FC236}">
              <a16:creationId xmlns:a16="http://schemas.microsoft.com/office/drawing/2014/main" id="{20309A0B-CD32-4F8A-AF04-09ED2BDEEDA4}"/>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2" name="直線コネクタ 511">
          <a:extLst>
            <a:ext uri="{FF2B5EF4-FFF2-40B4-BE49-F238E27FC236}">
              <a16:creationId xmlns:a16="http://schemas.microsoft.com/office/drawing/2014/main" id="{AE68F267-29E8-4F66-9A46-BC3A26A5C714}"/>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13" name="テキスト ボックス 512">
          <a:extLst>
            <a:ext uri="{FF2B5EF4-FFF2-40B4-BE49-F238E27FC236}">
              <a16:creationId xmlns:a16="http://schemas.microsoft.com/office/drawing/2014/main" id="{927CD52C-5668-45A7-B31D-74654ADA563E}"/>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4" name="直線コネクタ 513">
          <a:extLst>
            <a:ext uri="{FF2B5EF4-FFF2-40B4-BE49-F238E27FC236}">
              <a16:creationId xmlns:a16="http://schemas.microsoft.com/office/drawing/2014/main" id="{21703032-2A01-47BA-853F-CE8B6E8A3A84}"/>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15" name="テキスト ボックス 514">
          <a:extLst>
            <a:ext uri="{FF2B5EF4-FFF2-40B4-BE49-F238E27FC236}">
              <a16:creationId xmlns:a16="http://schemas.microsoft.com/office/drawing/2014/main" id="{62A30537-77FC-4FAE-A368-9334CB71E3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16" name="直線コネクタ 515">
          <a:extLst>
            <a:ext uri="{FF2B5EF4-FFF2-40B4-BE49-F238E27FC236}">
              <a16:creationId xmlns:a16="http://schemas.microsoft.com/office/drawing/2014/main" id="{B58F1360-315D-47DC-B1F5-0DD454B73EB4}"/>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17" name="テキスト ボックス 516">
          <a:extLst>
            <a:ext uri="{FF2B5EF4-FFF2-40B4-BE49-F238E27FC236}">
              <a16:creationId xmlns:a16="http://schemas.microsoft.com/office/drawing/2014/main" id="{AEC7F69E-93B0-45ED-9360-0E863B3323AE}"/>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18" name="直線コネクタ 517">
          <a:extLst>
            <a:ext uri="{FF2B5EF4-FFF2-40B4-BE49-F238E27FC236}">
              <a16:creationId xmlns:a16="http://schemas.microsoft.com/office/drawing/2014/main" id="{8E5713ED-4006-4BBD-8A06-524C7709D478}"/>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19" name="テキスト ボックス 518">
          <a:extLst>
            <a:ext uri="{FF2B5EF4-FFF2-40B4-BE49-F238E27FC236}">
              <a16:creationId xmlns:a16="http://schemas.microsoft.com/office/drawing/2014/main" id="{9D62C353-BD00-4981-80E2-423442D2CAA8}"/>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0" name="直線コネクタ 519">
          <a:extLst>
            <a:ext uri="{FF2B5EF4-FFF2-40B4-BE49-F238E27FC236}">
              <a16:creationId xmlns:a16="http://schemas.microsoft.com/office/drawing/2014/main" id="{1B795567-7968-4999-B729-2821F96550AF}"/>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1" name="テキスト ボックス 520">
          <a:extLst>
            <a:ext uri="{FF2B5EF4-FFF2-40B4-BE49-F238E27FC236}">
              <a16:creationId xmlns:a16="http://schemas.microsoft.com/office/drawing/2014/main" id="{8FDDEDBB-9AA8-4698-B880-83F117F58DE9}"/>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2" name="直線コネクタ 521">
          <a:extLst>
            <a:ext uri="{FF2B5EF4-FFF2-40B4-BE49-F238E27FC236}">
              <a16:creationId xmlns:a16="http://schemas.microsoft.com/office/drawing/2014/main" id="{C15C1B6C-F01F-4038-AABC-CC8EB6BF165B}"/>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23" name="テキスト ボックス 522">
          <a:extLst>
            <a:ext uri="{FF2B5EF4-FFF2-40B4-BE49-F238E27FC236}">
              <a16:creationId xmlns:a16="http://schemas.microsoft.com/office/drawing/2014/main" id="{987707AC-29E2-49F4-9B94-6DF47830F57D}"/>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4" name="【学校施設】&#10;有形固定資産減価償却率グラフ枠">
          <a:extLst>
            <a:ext uri="{FF2B5EF4-FFF2-40B4-BE49-F238E27FC236}">
              <a16:creationId xmlns:a16="http://schemas.microsoft.com/office/drawing/2014/main" id="{8B5465D9-2FF1-4F15-A8C6-EBE351F39948}"/>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139065</xdr:rowOff>
    </xdr:from>
    <xdr:to>
      <xdr:col>85</xdr:col>
      <xdr:colOff>126364</xdr:colOff>
      <xdr:row>63</xdr:row>
      <xdr:rowOff>26670</xdr:rowOff>
    </xdr:to>
    <xdr:cxnSp macro="">
      <xdr:nvCxnSpPr>
        <xdr:cNvPr id="525" name="直線コネクタ 524">
          <a:extLst>
            <a:ext uri="{FF2B5EF4-FFF2-40B4-BE49-F238E27FC236}">
              <a16:creationId xmlns:a16="http://schemas.microsoft.com/office/drawing/2014/main" id="{3EC55200-7A75-43A1-832F-65E96235267C}"/>
            </a:ext>
          </a:extLst>
        </xdr:cNvPr>
        <xdr:cNvCxnSpPr/>
      </xdr:nvCxnSpPr>
      <xdr:spPr>
        <a:xfrm flipV="1">
          <a:off x="16318864" y="9740265"/>
          <a:ext cx="0" cy="1087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30497</xdr:rowOff>
    </xdr:from>
    <xdr:ext cx="405111" cy="259045"/>
    <xdr:sp macro="" textlink="">
      <xdr:nvSpPr>
        <xdr:cNvPr id="526" name="【学校施設】&#10;有形固定資産減価償却率最小値テキスト">
          <a:extLst>
            <a:ext uri="{FF2B5EF4-FFF2-40B4-BE49-F238E27FC236}">
              <a16:creationId xmlns:a16="http://schemas.microsoft.com/office/drawing/2014/main" id="{E8184F03-1684-41E0-B91B-11D872E433DF}"/>
            </a:ext>
          </a:extLst>
        </xdr:cNvPr>
        <xdr:cNvSpPr txBox="1"/>
      </xdr:nvSpPr>
      <xdr:spPr>
        <a:xfrm>
          <a:off x="16357600" y="1083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26670</xdr:rowOff>
    </xdr:from>
    <xdr:to>
      <xdr:col>86</xdr:col>
      <xdr:colOff>25400</xdr:colOff>
      <xdr:row>63</xdr:row>
      <xdr:rowOff>26670</xdr:rowOff>
    </xdr:to>
    <xdr:cxnSp macro="">
      <xdr:nvCxnSpPr>
        <xdr:cNvPr id="527" name="直線コネクタ 526">
          <a:extLst>
            <a:ext uri="{FF2B5EF4-FFF2-40B4-BE49-F238E27FC236}">
              <a16:creationId xmlns:a16="http://schemas.microsoft.com/office/drawing/2014/main" id="{3BB6B367-3B81-405E-A0FA-C6D39AE00E30}"/>
            </a:ext>
          </a:extLst>
        </xdr:cNvPr>
        <xdr:cNvCxnSpPr/>
      </xdr:nvCxnSpPr>
      <xdr:spPr>
        <a:xfrm>
          <a:off x="16230600" y="1082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85742</xdr:rowOff>
    </xdr:from>
    <xdr:ext cx="405111" cy="259045"/>
    <xdr:sp macro="" textlink="">
      <xdr:nvSpPr>
        <xdr:cNvPr id="528" name="【学校施設】&#10;有形固定資産減価償却率最大値テキスト">
          <a:extLst>
            <a:ext uri="{FF2B5EF4-FFF2-40B4-BE49-F238E27FC236}">
              <a16:creationId xmlns:a16="http://schemas.microsoft.com/office/drawing/2014/main" id="{75CC8F6D-D098-45E6-BD71-A36CAB649222}"/>
            </a:ext>
          </a:extLst>
        </xdr:cNvPr>
        <xdr:cNvSpPr txBox="1"/>
      </xdr:nvSpPr>
      <xdr:spPr>
        <a:xfrm>
          <a:off x="16357600" y="9515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139065</xdr:rowOff>
    </xdr:from>
    <xdr:to>
      <xdr:col>86</xdr:col>
      <xdr:colOff>25400</xdr:colOff>
      <xdr:row>56</xdr:row>
      <xdr:rowOff>139065</xdr:rowOff>
    </xdr:to>
    <xdr:cxnSp macro="">
      <xdr:nvCxnSpPr>
        <xdr:cNvPr id="529" name="直線コネクタ 528">
          <a:extLst>
            <a:ext uri="{FF2B5EF4-FFF2-40B4-BE49-F238E27FC236}">
              <a16:creationId xmlns:a16="http://schemas.microsoft.com/office/drawing/2014/main" id="{60BFFA00-7E97-4D02-9A07-D668A01BAFB5}"/>
            </a:ext>
          </a:extLst>
        </xdr:cNvPr>
        <xdr:cNvCxnSpPr/>
      </xdr:nvCxnSpPr>
      <xdr:spPr>
        <a:xfrm>
          <a:off x="16230600" y="9740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121937</xdr:rowOff>
    </xdr:from>
    <xdr:ext cx="405111" cy="259045"/>
    <xdr:sp macro="" textlink="">
      <xdr:nvSpPr>
        <xdr:cNvPr id="530" name="【学校施設】&#10;有形固定資産減価償却率平均値テキスト">
          <a:extLst>
            <a:ext uri="{FF2B5EF4-FFF2-40B4-BE49-F238E27FC236}">
              <a16:creationId xmlns:a16="http://schemas.microsoft.com/office/drawing/2014/main" id="{91E191CD-2D9D-4355-AE1F-67B32F83F15B}"/>
            </a:ext>
          </a:extLst>
        </xdr:cNvPr>
        <xdr:cNvSpPr txBox="1"/>
      </xdr:nvSpPr>
      <xdr:spPr>
        <a:xfrm>
          <a:off x="16357600" y="10237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143510</xdr:rowOff>
    </xdr:from>
    <xdr:to>
      <xdr:col>85</xdr:col>
      <xdr:colOff>177800</xdr:colOff>
      <xdr:row>60</xdr:row>
      <xdr:rowOff>73660</xdr:rowOff>
    </xdr:to>
    <xdr:sp macro="" textlink="">
      <xdr:nvSpPr>
        <xdr:cNvPr id="531" name="フローチャート: 判断 530">
          <a:extLst>
            <a:ext uri="{FF2B5EF4-FFF2-40B4-BE49-F238E27FC236}">
              <a16:creationId xmlns:a16="http://schemas.microsoft.com/office/drawing/2014/main" id="{B8C73F9F-8AC0-47AB-8AEE-1E70DA7F1152}"/>
            </a:ext>
          </a:extLst>
        </xdr:cNvPr>
        <xdr:cNvSpPr/>
      </xdr:nvSpPr>
      <xdr:spPr>
        <a:xfrm>
          <a:off x="162687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128270</xdr:rowOff>
    </xdr:from>
    <xdr:to>
      <xdr:col>81</xdr:col>
      <xdr:colOff>101600</xdr:colOff>
      <xdr:row>60</xdr:row>
      <xdr:rowOff>58420</xdr:rowOff>
    </xdr:to>
    <xdr:sp macro="" textlink="">
      <xdr:nvSpPr>
        <xdr:cNvPr id="532" name="フローチャート: 判断 531">
          <a:extLst>
            <a:ext uri="{FF2B5EF4-FFF2-40B4-BE49-F238E27FC236}">
              <a16:creationId xmlns:a16="http://schemas.microsoft.com/office/drawing/2014/main" id="{DDACEEE7-BA2F-40CF-BDB0-9050469F6C2F}"/>
            </a:ext>
          </a:extLst>
        </xdr:cNvPr>
        <xdr:cNvSpPr/>
      </xdr:nvSpPr>
      <xdr:spPr>
        <a:xfrm>
          <a:off x="15430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122555</xdr:rowOff>
    </xdr:from>
    <xdr:to>
      <xdr:col>76</xdr:col>
      <xdr:colOff>165100</xdr:colOff>
      <xdr:row>60</xdr:row>
      <xdr:rowOff>52705</xdr:rowOff>
    </xdr:to>
    <xdr:sp macro="" textlink="">
      <xdr:nvSpPr>
        <xdr:cNvPr id="533" name="フローチャート: 判断 532">
          <a:extLst>
            <a:ext uri="{FF2B5EF4-FFF2-40B4-BE49-F238E27FC236}">
              <a16:creationId xmlns:a16="http://schemas.microsoft.com/office/drawing/2014/main" id="{4051E874-5175-4CD8-8840-22A2C2C3048E}"/>
            </a:ext>
          </a:extLst>
        </xdr:cNvPr>
        <xdr:cNvSpPr/>
      </xdr:nvSpPr>
      <xdr:spPr>
        <a:xfrm>
          <a:off x="14541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111125</xdr:rowOff>
    </xdr:from>
    <xdr:to>
      <xdr:col>72</xdr:col>
      <xdr:colOff>38100</xdr:colOff>
      <xdr:row>60</xdr:row>
      <xdr:rowOff>41275</xdr:rowOff>
    </xdr:to>
    <xdr:sp macro="" textlink="">
      <xdr:nvSpPr>
        <xdr:cNvPr id="534" name="フローチャート: 判断 533">
          <a:extLst>
            <a:ext uri="{FF2B5EF4-FFF2-40B4-BE49-F238E27FC236}">
              <a16:creationId xmlns:a16="http://schemas.microsoft.com/office/drawing/2014/main" id="{2825BB74-F560-4C9D-92E5-5C8045EF1387}"/>
            </a:ext>
          </a:extLst>
        </xdr:cNvPr>
        <xdr:cNvSpPr/>
      </xdr:nvSpPr>
      <xdr:spPr>
        <a:xfrm>
          <a:off x="136525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88265</xdr:rowOff>
    </xdr:from>
    <xdr:to>
      <xdr:col>67</xdr:col>
      <xdr:colOff>101600</xdr:colOff>
      <xdr:row>60</xdr:row>
      <xdr:rowOff>18415</xdr:rowOff>
    </xdr:to>
    <xdr:sp macro="" textlink="">
      <xdr:nvSpPr>
        <xdr:cNvPr id="535" name="フローチャート: 判断 534">
          <a:extLst>
            <a:ext uri="{FF2B5EF4-FFF2-40B4-BE49-F238E27FC236}">
              <a16:creationId xmlns:a16="http://schemas.microsoft.com/office/drawing/2014/main" id="{26B5DCBB-5DA2-4B72-84DA-C0DADEF4FAA6}"/>
            </a:ext>
          </a:extLst>
        </xdr:cNvPr>
        <xdr:cNvSpPr/>
      </xdr:nvSpPr>
      <xdr:spPr>
        <a:xfrm>
          <a:off x="12763500" y="1020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6" name="テキスト ボックス 535">
          <a:extLst>
            <a:ext uri="{FF2B5EF4-FFF2-40B4-BE49-F238E27FC236}">
              <a16:creationId xmlns:a16="http://schemas.microsoft.com/office/drawing/2014/main" id="{5B1F7536-465A-45CB-9B05-26C32BF724D3}"/>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7" name="テキスト ボックス 536">
          <a:extLst>
            <a:ext uri="{FF2B5EF4-FFF2-40B4-BE49-F238E27FC236}">
              <a16:creationId xmlns:a16="http://schemas.microsoft.com/office/drawing/2014/main" id="{D5E3065D-1778-4B7D-9AD0-3F9202E1E46A}"/>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8" name="テキスト ボックス 537">
          <a:extLst>
            <a:ext uri="{FF2B5EF4-FFF2-40B4-BE49-F238E27FC236}">
              <a16:creationId xmlns:a16="http://schemas.microsoft.com/office/drawing/2014/main" id="{24CEE60D-E266-4383-8FA2-70E1423B3F6D}"/>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9" name="テキスト ボックス 538">
          <a:extLst>
            <a:ext uri="{FF2B5EF4-FFF2-40B4-BE49-F238E27FC236}">
              <a16:creationId xmlns:a16="http://schemas.microsoft.com/office/drawing/2014/main" id="{3C481396-669A-4C8B-91C7-D38A5E04F595}"/>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0" name="テキスト ボックス 539">
          <a:extLst>
            <a:ext uri="{FF2B5EF4-FFF2-40B4-BE49-F238E27FC236}">
              <a16:creationId xmlns:a16="http://schemas.microsoft.com/office/drawing/2014/main" id="{74AF65C7-A773-4278-ADDC-2472E2A16748}"/>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10160</xdr:rowOff>
    </xdr:from>
    <xdr:to>
      <xdr:col>85</xdr:col>
      <xdr:colOff>177800</xdr:colOff>
      <xdr:row>59</xdr:row>
      <xdr:rowOff>111760</xdr:rowOff>
    </xdr:to>
    <xdr:sp macro="" textlink="">
      <xdr:nvSpPr>
        <xdr:cNvPr id="541" name="楕円 540">
          <a:extLst>
            <a:ext uri="{FF2B5EF4-FFF2-40B4-BE49-F238E27FC236}">
              <a16:creationId xmlns:a16="http://schemas.microsoft.com/office/drawing/2014/main" id="{6DBE921B-552B-4C47-B262-81FFA41D7B9F}"/>
            </a:ext>
          </a:extLst>
        </xdr:cNvPr>
        <xdr:cNvSpPr/>
      </xdr:nvSpPr>
      <xdr:spPr>
        <a:xfrm>
          <a:off x="16268700" y="1012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33037</xdr:rowOff>
    </xdr:from>
    <xdr:ext cx="405111" cy="259045"/>
    <xdr:sp macro="" textlink="">
      <xdr:nvSpPr>
        <xdr:cNvPr id="542" name="【学校施設】&#10;有形固定資産減価償却率該当値テキスト">
          <a:extLst>
            <a:ext uri="{FF2B5EF4-FFF2-40B4-BE49-F238E27FC236}">
              <a16:creationId xmlns:a16="http://schemas.microsoft.com/office/drawing/2014/main" id="{83008585-5C4E-48B1-85D0-99CAC42FEFB3}"/>
            </a:ext>
          </a:extLst>
        </xdr:cNvPr>
        <xdr:cNvSpPr txBox="1"/>
      </xdr:nvSpPr>
      <xdr:spPr>
        <a:xfrm>
          <a:off x="16357600"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143510</xdr:rowOff>
    </xdr:from>
    <xdr:to>
      <xdr:col>81</xdr:col>
      <xdr:colOff>101600</xdr:colOff>
      <xdr:row>59</xdr:row>
      <xdr:rowOff>73660</xdr:rowOff>
    </xdr:to>
    <xdr:sp macro="" textlink="">
      <xdr:nvSpPr>
        <xdr:cNvPr id="543" name="楕円 542">
          <a:extLst>
            <a:ext uri="{FF2B5EF4-FFF2-40B4-BE49-F238E27FC236}">
              <a16:creationId xmlns:a16="http://schemas.microsoft.com/office/drawing/2014/main" id="{8264707E-CE6D-4424-B2FC-CF750685C9DC}"/>
            </a:ext>
          </a:extLst>
        </xdr:cNvPr>
        <xdr:cNvSpPr/>
      </xdr:nvSpPr>
      <xdr:spPr>
        <a:xfrm>
          <a:off x="15430500" y="1008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22860</xdr:rowOff>
    </xdr:from>
    <xdr:to>
      <xdr:col>85</xdr:col>
      <xdr:colOff>127000</xdr:colOff>
      <xdr:row>59</xdr:row>
      <xdr:rowOff>60960</xdr:rowOff>
    </xdr:to>
    <xdr:cxnSp macro="">
      <xdr:nvCxnSpPr>
        <xdr:cNvPr id="544" name="直線コネクタ 543">
          <a:extLst>
            <a:ext uri="{FF2B5EF4-FFF2-40B4-BE49-F238E27FC236}">
              <a16:creationId xmlns:a16="http://schemas.microsoft.com/office/drawing/2014/main" id="{18203921-E24E-4658-8BF8-0062970F6480}"/>
            </a:ext>
          </a:extLst>
        </xdr:cNvPr>
        <xdr:cNvCxnSpPr/>
      </xdr:nvCxnSpPr>
      <xdr:spPr>
        <a:xfrm>
          <a:off x="15481300" y="1013841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105410</xdr:rowOff>
    </xdr:from>
    <xdr:to>
      <xdr:col>76</xdr:col>
      <xdr:colOff>165100</xdr:colOff>
      <xdr:row>59</xdr:row>
      <xdr:rowOff>35560</xdr:rowOff>
    </xdr:to>
    <xdr:sp macro="" textlink="">
      <xdr:nvSpPr>
        <xdr:cNvPr id="545" name="楕円 544">
          <a:extLst>
            <a:ext uri="{FF2B5EF4-FFF2-40B4-BE49-F238E27FC236}">
              <a16:creationId xmlns:a16="http://schemas.microsoft.com/office/drawing/2014/main" id="{613831D9-9CF6-4BDD-BA46-BA9B366F7A97}"/>
            </a:ext>
          </a:extLst>
        </xdr:cNvPr>
        <xdr:cNvSpPr/>
      </xdr:nvSpPr>
      <xdr:spPr>
        <a:xfrm>
          <a:off x="14541500" y="1004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156210</xdr:rowOff>
    </xdr:from>
    <xdr:to>
      <xdr:col>81</xdr:col>
      <xdr:colOff>50800</xdr:colOff>
      <xdr:row>59</xdr:row>
      <xdr:rowOff>22860</xdr:rowOff>
    </xdr:to>
    <xdr:cxnSp macro="">
      <xdr:nvCxnSpPr>
        <xdr:cNvPr id="546" name="直線コネクタ 545">
          <a:extLst>
            <a:ext uri="{FF2B5EF4-FFF2-40B4-BE49-F238E27FC236}">
              <a16:creationId xmlns:a16="http://schemas.microsoft.com/office/drawing/2014/main" id="{711CDE67-26CF-4BEB-BCE1-AC09E7EFE6A4}"/>
            </a:ext>
          </a:extLst>
        </xdr:cNvPr>
        <xdr:cNvCxnSpPr/>
      </xdr:nvCxnSpPr>
      <xdr:spPr>
        <a:xfrm>
          <a:off x="14592300" y="1010031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120650</xdr:rowOff>
    </xdr:from>
    <xdr:to>
      <xdr:col>72</xdr:col>
      <xdr:colOff>38100</xdr:colOff>
      <xdr:row>59</xdr:row>
      <xdr:rowOff>50800</xdr:rowOff>
    </xdr:to>
    <xdr:sp macro="" textlink="">
      <xdr:nvSpPr>
        <xdr:cNvPr id="547" name="楕円 546">
          <a:extLst>
            <a:ext uri="{FF2B5EF4-FFF2-40B4-BE49-F238E27FC236}">
              <a16:creationId xmlns:a16="http://schemas.microsoft.com/office/drawing/2014/main" id="{0381AF28-238B-4A9A-B1FF-2A2DF8A16ED7}"/>
            </a:ext>
          </a:extLst>
        </xdr:cNvPr>
        <xdr:cNvSpPr/>
      </xdr:nvSpPr>
      <xdr:spPr>
        <a:xfrm>
          <a:off x="13652500" y="1006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156210</xdr:rowOff>
    </xdr:from>
    <xdr:to>
      <xdr:col>76</xdr:col>
      <xdr:colOff>114300</xdr:colOff>
      <xdr:row>59</xdr:row>
      <xdr:rowOff>0</xdr:rowOff>
    </xdr:to>
    <xdr:cxnSp macro="">
      <xdr:nvCxnSpPr>
        <xdr:cNvPr id="548" name="直線コネクタ 547">
          <a:extLst>
            <a:ext uri="{FF2B5EF4-FFF2-40B4-BE49-F238E27FC236}">
              <a16:creationId xmlns:a16="http://schemas.microsoft.com/office/drawing/2014/main" id="{E36D0426-C3DA-49DD-86A6-140EA0E83EEB}"/>
            </a:ext>
          </a:extLst>
        </xdr:cNvPr>
        <xdr:cNvCxnSpPr/>
      </xdr:nvCxnSpPr>
      <xdr:spPr>
        <a:xfrm flipV="1">
          <a:off x="13703300" y="1010031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105410</xdr:rowOff>
    </xdr:from>
    <xdr:to>
      <xdr:col>67</xdr:col>
      <xdr:colOff>101600</xdr:colOff>
      <xdr:row>58</xdr:row>
      <xdr:rowOff>35560</xdr:rowOff>
    </xdr:to>
    <xdr:sp macro="" textlink="">
      <xdr:nvSpPr>
        <xdr:cNvPr id="549" name="楕円 548">
          <a:extLst>
            <a:ext uri="{FF2B5EF4-FFF2-40B4-BE49-F238E27FC236}">
              <a16:creationId xmlns:a16="http://schemas.microsoft.com/office/drawing/2014/main" id="{5AAC18A6-BA01-4A4D-9C50-F983E500BB2E}"/>
            </a:ext>
          </a:extLst>
        </xdr:cNvPr>
        <xdr:cNvSpPr/>
      </xdr:nvSpPr>
      <xdr:spPr>
        <a:xfrm>
          <a:off x="12763500" y="987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156210</xdr:rowOff>
    </xdr:from>
    <xdr:to>
      <xdr:col>71</xdr:col>
      <xdr:colOff>177800</xdr:colOff>
      <xdr:row>59</xdr:row>
      <xdr:rowOff>0</xdr:rowOff>
    </xdr:to>
    <xdr:cxnSp macro="">
      <xdr:nvCxnSpPr>
        <xdr:cNvPr id="550" name="直線コネクタ 549">
          <a:extLst>
            <a:ext uri="{FF2B5EF4-FFF2-40B4-BE49-F238E27FC236}">
              <a16:creationId xmlns:a16="http://schemas.microsoft.com/office/drawing/2014/main" id="{D46D8942-8237-40FC-A78D-27CBC6DB8785}"/>
            </a:ext>
          </a:extLst>
        </xdr:cNvPr>
        <xdr:cNvCxnSpPr/>
      </xdr:nvCxnSpPr>
      <xdr:spPr>
        <a:xfrm>
          <a:off x="12814300" y="9928860"/>
          <a:ext cx="889000" cy="186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49547</xdr:rowOff>
    </xdr:from>
    <xdr:ext cx="405111" cy="259045"/>
    <xdr:sp macro="" textlink="">
      <xdr:nvSpPr>
        <xdr:cNvPr id="551" name="n_1aveValue【学校施設】&#10;有形固定資産減価償却率">
          <a:extLst>
            <a:ext uri="{FF2B5EF4-FFF2-40B4-BE49-F238E27FC236}">
              <a16:creationId xmlns:a16="http://schemas.microsoft.com/office/drawing/2014/main" id="{734A2F01-8B5E-4539-9697-E1801378B1DF}"/>
            </a:ext>
          </a:extLst>
        </xdr:cNvPr>
        <xdr:cNvSpPr txBox="1"/>
      </xdr:nvSpPr>
      <xdr:spPr>
        <a:xfrm>
          <a:off x="15266044" y="1033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43832</xdr:rowOff>
    </xdr:from>
    <xdr:ext cx="405111" cy="259045"/>
    <xdr:sp macro="" textlink="">
      <xdr:nvSpPr>
        <xdr:cNvPr id="552" name="n_2aveValue【学校施設】&#10;有形固定資産減価償却率">
          <a:extLst>
            <a:ext uri="{FF2B5EF4-FFF2-40B4-BE49-F238E27FC236}">
              <a16:creationId xmlns:a16="http://schemas.microsoft.com/office/drawing/2014/main" id="{F8AB0781-D632-4A08-A45D-6CBDD7273C38}"/>
            </a:ext>
          </a:extLst>
        </xdr:cNvPr>
        <xdr:cNvSpPr txBox="1"/>
      </xdr:nvSpPr>
      <xdr:spPr>
        <a:xfrm>
          <a:off x="143897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32402</xdr:rowOff>
    </xdr:from>
    <xdr:ext cx="405111" cy="259045"/>
    <xdr:sp macro="" textlink="">
      <xdr:nvSpPr>
        <xdr:cNvPr id="553" name="n_3aveValue【学校施設】&#10;有形固定資産減価償却率">
          <a:extLst>
            <a:ext uri="{FF2B5EF4-FFF2-40B4-BE49-F238E27FC236}">
              <a16:creationId xmlns:a16="http://schemas.microsoft.com/office/drawing/2014/main" id="{DB25DA16-3415-4FCC-8242-BECC2F40518F}"/>
            </a:ext>
          </a:extLst>
        </xdr:cNvPr>
        <xdr:cNvSpPr txBox="1"/>
      </xdr:nvSpPr>
      <xdr:spPr>
        <a:xfrm>
          <a:off x="13500744" y="1031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9542</xdr:rowOff>
    </xdr:from>
    <xdr:ext cx="405111" cy="259045"/>
    <xdr:sp macro="" textlink="">
      <xdr:nvSpPr>
        <xdr:cNvPr id="554" name="n_4aveValue【学校施設】&#10;有形固定資産減価償却率">
          <a:extLst>
            <a:ext uri="{FF2B5EF4-FFF2-40B4-BE49-F238E27FC236}">
              <a16:creationId xmlns:a16="http://schemas.microsoft.com/office/drawing/2014/main" id="{55B0F8C2-90A1-4678-A796-97DDC5608ED2}"/>
            </a:ext>
          </a:extLst>
        </xdr:cNvPr>
        <xdr:cNvSpPr txBox="1"/>
      </xdr:nvSpPr>
      <xdr:spPr>
        <a:xfrm>
          <a:off x="12611744" y="10296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90187</xdr:rowOff>
    </xdr:from>
    <xdr:ext cx="405111" cy="259045"/>
    <xdr:sp macro="" textlink="">
      <xdr:nvSpPr>
        <xdr:cNvPr id="555" name="n_1mainValue【学校施設】&#10;有形固定資産減価償却率">
          <a:extLst>
            <a:ext uri="{FF2B5EF4-FFF2-40B4-BE49-F238E27FC236}">
              <a16:creationId xmlns:a16="http://schemas.microsoft.com/office/drawing/2014/main" id="{C0E72A6A-FDC0-4F56-93A2-14533D88FCD2}"/>
            </a:ext>
          </a:extLst>
        </xdr:cNvPr>
        <xdr:cNvSpPr txBox="1"/>
      </xdr:nvSpPr>
      <xdr:spPr>
        <a:xfrm>
          <a:off x="15266044" y="986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52087</xdr:rowOff>
    </xdr:from>
    <xdr:ext cx="405111" cy="259045"/>
    <xdr:sp macro="" textlink="">
      <xdr:nvSpPr>
        <xdr:cNvPr id="556" name="n_2mainValue【学校施設】&#10;有形固定資産減価償却率">
          <a:extLst>
            <a:ext uri="{FF2B5EF4-FFF2-40B4-BE49-F238E27FC236}">
              <a16:creationId xmlns:a16="http://schemas.microsoft.com/office/drawing/2014/main" id="{365E59E1-C6B7-43A3-BC66-87D8D53DE7BE}"/>
            </a:ext>
          </a:extLst>
        </xdr:cNvPr>
        <xdr:cNvSpPr txBox="1"/>
      </xdr:nvSpPr>
      <xdr:spPr>
        <a:xfrm>
          <a:off x="14389744" y="982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67327</xdr:rowOff>
    </xdr:from>
    <xdr:ext cx="405111" cy="259045"/>
    <xdr:sp macro="" textlink="">
      <xdr:nvSpPr>
        <xdr:cNvPr id="557" name="n_3mainValue【学校施設】&#10;有形固定資産減価償却率">
          <a:extLst>
            <a:ext uri="{FF2B5EF4-FFF2-40B4-BE49-F238E27FC236}">
              <a16:creationId xmlns:a16="http://schemas.microsoft.com/office/drawing/2014/main" id="{0FF4D74D-2D0B-4E82-8A4E-C29D6A857A00}"/>
            </a:ext>
          </a:extLst>
        </xdr:cNvPr>
        <xdr:cNvSpPr txBox="1"/>
      </xdr:nvSpPr>
      <xdr:spPr>
        <a:xfrm>
          <a:off x="13500744" y="983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52087</xdr:rowOff>
    </xdr:from>
    <xdr:ext cx="405111" cy="259045"/>
    <xdr:sp macro="" textlink="">
      <xdr:nvSpPr>
        <xdr:cNvPr id="558" name="n_4mainValue【学校施設】&#10;有形固定資産減価償却率">
          <a:extLst>
            <a:ext uri="{FF2B5EF4-FFF2-40B4-BE49-F238E27FC236}">
              <a16:creationId xmlns:a16="http://schemas.microsoft.com/office/drawing/2014/main" id="{4B4F3957-EF14-433B-A321-71532BC5DE9A}"/>
            </a:ext>
          </a:extLst>
        </xdr:cNvPr>
        <xdr:cNvSpPr txBox="1"/>
      </xdr:nvSpPr>
      <xdr:spPr>
        <a:xfrm>
          <a:off x="12611744" y="965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9" name="正方形/長方形 558">
          <a:extLst>
            <a:ext uri="{FF2B5EF4-FFF2-40B4-BE49-F238E27FC236}">
              <a16:creationId xmlns:a16="http://schemas.microsoft.com/office/drawing/2014/main" id="{002C91AD-407C-491C-82BB-5EBDCA46E0A3}"/>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0" name="正方形/長方形 559">
          <a:extLst>
            <a:ext uri="{FF2B5EF4-FFF2-40B4-BE49-F238E27FC236}">
              <a16:creationId xmlns:a16="http://schemas.microsoft.com/office/drawing/2014/main" id="{EB38E98E-28E0-41C2-8DFA-3A0EC50F35D9}"/>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1" name="正方形/長方形 560">
          <a:extLst>
            <a:ext uri="{FF2B5EF4-FFF2-40B4-BE49-F238E27FC236}">
              <a16:creationId xmlns:a16="http://schemas.microsoft.com/office/drawing/2014/main" id="{557432EF-BF54-42AE-9DAF-19205B399628}"/>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2" name="正方形/長方形 561">
          <a:extLst>
            <a:ext uri="{FF2B5EF4-FFF2-40B4-BE49-F238E27FC236}">
              <a16:creationId xmlns:a16="http://schemas.microsoft.com/office/drawing/2014/main" id="{47DE948C-7DF0-4192-A88F-587456E94897}"/>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3" name="正方形/長方形 562">
          <a:extLst>
            <a:ext uri="{FF2B5EF4-FFF2-40B4-BE49-F238E27FC236}">
              <a16:creationId xmlns:a16="http://schemas.microsoft.com/office/drawing/2014/main" id="{70050D95-5166-469C-8E78-C09420309C8D}"/>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4" name="正方形/長方形 563">
          <a:extLst>
            <a:ext uri="{FF2B5EF4-FFF2-40B4-BE49-F238E27FC236}">
              <a16:creationId xmlns:a16="http://schemas.microsoft.com/office/drawing/2014/main" id="{75A7CA0C-FCFC-4B22-846D-EDB9D0463C88}"/>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5" name="正方形/長方形 564">
          <a:extLst>
            <a:ext uri="{FF2B5EF4-FFF2-40B4-BE49-F238E27FC236}">
              <a16:creationId xmlns:a16="http://schemas.microsoft.com/office/drawing/2014/main" id="{4B8630E1-2B02-4C3E-A995-735B684808C5}"/>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6" name="正方形/長方形 565">
          <a:extLst>
            <a:ext uri="{FF2B5EF4-FFF2-40B4-BE49-F238E27FC236}">
              <a16:creationId xmlns:a16="http://schemas.microsoft.com/office/drawing/2014/main" id="{0AB175D5-2589-4300-856D-8EFD9816790F}"/>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7" name="テキスト ボックス 566">
          <a:extLst>
            <a:ext uri="{FF2B5EF4-FFF2-40B4-BE49-F238E27FC236}">
              <a16:creationId xmlns:a16="http://schemas.microsoft.com/office/drawing/2014/main" id="{E3902E95-8DCB-464A-A045-7515B5A4FC64}"/>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8" name="直線コネクタ 567">
          <a:extLst>
            <a:ext uri="{FF2B5EF4-FFF2-40B4-BE49-F238E27FC236}">
              <a16:creationId xmlns:a16="http://schemas.microsoft.com/office/drawing/2014/main" id="{BFAEF903-9538-456D-8833-A6225E1C1C47}"/>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69" name="直線コネクタ 568">
          <a:extLst>
            <a:ext uri="{FF2B5EF4-FFF2-40B4-BE49-F238E27FC236}">
              <a16:creationId xmlns:a16="http://schemas.microsoft.com/office/drawing/2014/main" id="{AAB6A1C9-F125-489E-93A0-1C77651CD603}"/>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0" name="テキスト ボックス 569">
          <a:extLst>
            <a:ext uri="{FF2B5EF4-FFF2-40B4-BE49-F238E27FC236}">
              <a16:creationId xmlns:a16="http://schemas.microsoft.com/office/drawing/2014/main" id="{ACAD3FCC-0659-4FC1-9AAA-5928C1111AEB}"/>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1" name="直線コネクタ 570">
          <a:extLst>
            <a:ext uri="{FF2B5EF4-FFF2-40B4-BE49-F238E27FC236}">
              <a16:creationId xmlns:a16="http://schemas.microsoft.com/office/drawing/2014/main" id="{6559E281-6DC0-4BEF-ACE8-A08D227E36A4}"/>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2" name="テキスト ボックス 571">
          <a:extLst>
            <a:ext uri="{FF2B5EF4-FFF2-40B4-BE49-F238E27FC236}">
              <a16:creationId xmlns:a16="http://schemas.microsoft.com/office/drawing/2014/main" id="{547C3970-9F52-43BC-9819-8740AA8B0F2A}"/>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3" name="直線コネクタ 572">
          <a:extLst>
            <a:ext uri="{FF2B5EF4-FFF2-40B4-BE49-F238E27FC236}">
              <a16:creationId xmlns:a16="http://schemas.microsoft.com/office/drawing/2014/main" id="{2BCC00B5-B262-4E56-8AA7-6012CFF2C112}"/>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4" name="テキスト ボックス 573">
          <a:extLst>
            <a:ext uri="{FF2B5EF4-FFF2-40B4-BE49-F238E27FC236}">
              <a16:creationId xmlns:a16="http://schemas.microsoft.com/office/drawing/2014/main" id="{B826CE0E-BB82-468B-BEEB-902F7CC797F5}"/>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75" name="直線コネクタ 574">
          <a:extLst>
            <a:ext uri="{FF2B5EF4-FFF2-40B4-BE49-F238E27FC236}">
              <a16:creationId xmlns:a16="http://schemas.microsoft.com/office/drawing/2014/main" id="{F04F5B89-8920-4C11-8542-D37C4C2F844F}"/>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76" name="テキスト ボックス 575">
          <a:extLst>
            <a:ext uri="{FF2B5EF4-FFF2-40B4-BE49-F238E27FC236}">
              <a16:creationId xmlns:a16="http://schemas.microsoft.com/office/drawing/2014/main" id="{AEB931D5-4C63-4403-B817-0A9FE2BAAC94}"/>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77" name="直線コネクタ 576">
          <a:extLst>
            <a:ext uri="{FF2B5EF4-FFF2-40B4-BE49-F238E27FC236}">
              <a16:creationId xmlns:a16="http://schemas.microsoft.com/office/drawing/2014/main" id="{952B89B0-97CA-4BF0-97B2-CD04B90E3DDD}"/>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78" name="テキスト ボックス 577">
          <a:extLst>
            <a:ext uri="{FF2B5EF4-FFF2-40B4-BE49-F238E27FC236}">
              <a16:creationId xmlns:a16="http://schemas.microsoft.com/office/drawing/2014/main" id="{B49912D2-72AB-476D-955D-23276F1619B1}"/>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9" name="直線コネクタ 578">
          <a:extLst>
            <a:ext uri="{FF2B5EF4-FFF2-40B4-BE49-F238E27FC236}">
              <a16:creationId xmlns:a16="http://schemas.microsoft.com/office/drawing/2014/main" id="{A47C2027-429F-48DF-9EB2-07B5BFAC85BF}"/>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0" name="テキスト ボックス 579">
          <a:extLst>
            <a:ext uri="{FF2B5EF4-FFF2-40B4-BE49-F238E27FC236}">
              <a16:creationId xmlns:a16="http://schemas.microsoft.com/office/drawing/2014/main" id="{D881B2EE-6BC4-4157-9316-2478B9C5680B}"/>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1" name="【学校施設】&#10;一人当たり面積グラフ枠">
          <a:extLst>
            <a:ext uri="{FF2B5EF4-FFF2-40B4-BE49-F238E27FC236}">
              <a16:creationId xmlns:a16="http://schemas.microsoft.com/office/drawing/2014/main" id="{D0B69F7A-F5C4-48E0-91F6-B9FA33AD8087}"/>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78486</xdr:rowOff>
    </xdr:from>
    <xdr:to>
      <xdr:col>116</xdr:col>
      <xdr:colOff>62864</xdr:colOff>
      <xdr:row>62</xdr:row>
      <xdr:rowOff>169735</xdr:rowOff>
    </xdr:to>
    <xdr:cxnSp macro="">
      <xdr:nvCxnSpPr>
        <xdr:cNvPr id="582" name="直線コネクタ 581">
          <a:extLst>
            <a:ext uri="{FF2B5EF4-FFF2-40B4-BE49-F238E27FC236}">
              <a16:creationId xmlns:a16="http://schemas.microsoft.com/office/drawing/2014/main" id="{8187F7B9-ED4E-4995-9BF9-A578F7FAFFFF}"/>
            </a:ext>
          </a:extLst>
        </xdr:cNvPr>
        <xdr:cNvCxnSpPr/>
      </xdr:nvCxnSpPr>
      <xdr:spPr>
        <a:xfrm flipV="1">
          <a:off x="22160864" y="9679686"/>
          <a:ext cx="0" cy="1119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2112</xdr:rowOff>
    </xdr:from>
    <xdr:ext cx="469744" cy="259045"/>
    <xdr:sp macro="" textlink="">
      <xdr:nvSpPr>
        <xdr:cNvPr id="583" name="【学校施設】&#10;一人当たり面積最小値テキスト">
          <a:extLst>
            <a:ext uri="{FF2B5EF4-FFF2-40B4-BE49-F238E27FC236}">
              <a16:creationId xmlns:a16="http://schemas.microsoft.com/office/drawing/2014/main" id="{617661FD-12BC-4C0D-A2B2-1F9797C13813}"/>
            </a:ext>
          </a:extLst>
        </xdr:cNvPr>
        <xdr:cNvSpPr txBox="1"/>
      </xdr:nvSpPr>
      <xdr:spPr>
        <a:xfrm>
          <a:off x="22199600" y="10803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169735</xdr:rowOff>
    </xdr:from>
    <xdr:to>
      <xdr:col>116</xdr:col>
      <xdr:colOff>152400</xdr:colOff>
      <xdr:row>62</xdr:row>
      <xdr:rowOff>169735</xdr:rowOff>
    </xdr:to>
    <xdr:cxnSp macro="">
      <xdr:nvCxnSpPr>
        <xdr:cNvPr id="584" name="直線コネクタ 583">
          <a:extLst>
            <a:ext uri="{FF2B5EF4-FFF2-40B4-BE49-F238E27FC236}">
              <a16:creationId xmlns:a16="http://schemas.microsoft.com/office/drawing/2014/main" id="{9A60A421-156C-4B01-80C5-2C8D9B1FEC0D}"/>
            </a:ext>
          </a:extLst>
        </xdr:cNvPr>
        <xdr:cNvCxnSpPr/>
      </xdr:nvCxnSpPr>
      <xdr:spPr>
        <a:xfrm>
          <a:off x="22072600" y="10799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25163</xdr:rowOff>
    </xdr:from>
    <xdr:ext cx="469744" cy="259045"/>
    <xdr:sp macro="" textlink="">
      <xdr:nvSpPr>
        <xdr:cNvPr id="585" name="【学校施設】&#10;一人当たり面積最大値テキスト">
          <a:extLst>
            <a:ext uri="{FF2B5EF4-FFF2-40B4-BE49-F238E27FC236}">
              <a16:creationId xmlns:a16="http://schemas.microsoft.com/office/drawing/2014/main" id="{121D9550-5C49-487B-B588-364E4260E351}"/>
            </a:ext>
          </a:extLst>
        </xdr:cNvPr>
        <xdr:cNvSpPr txBox="1"/>
      </xdr:nvSpPr>
      <xdr:spPr>
        <a:xfrm>
          <a:off x="22199600" y="9454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78486</xdr:rowOff>
    </xdr:from>
    <xdr:to>
      <xdr:col>116</xdr:col>
      <xdr:colOff>152400</xdr:colOff>
      <xdr:row>56</xdr:row>
      <xdr:rowOff>78486</xdr:rowOff>
    </xdr:to>
    <xdr:cxnSp macro="">
      <xdr:nvCxnSpPr>
        <xdr:cNvPr id="586" name="直線コネクタ 585">
          <a:extLst>
            <a:ext uri="{FF2B5EF4-FFF2-40B4-BE49-F238E27FC236}">
              <a16:creationId xmlns:a16="http://schemas.microsoft.com/office/drawing/2014/main" id="{49F359AA-A1E0-47F7-AF0B-49D9A484DDEC}"/>
            </a:ext>
          </a:extLst>
        </xdr:cNvPr>
        <xdr:cNvCxnSpPr/>
      </xdr:nvCxnSpPr>
      <xdr:spPr>
        <a:xfrm>
          <a:off x="22072600" y="9679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82313</xdr:rowOff>
    </xdr:from>
    <xdr:ext cx="469744" cy="259045"/>
    <xdr:sp macro="" textlink="">
      <xdr:nvSpPr>
        <xdr:cNvPr id="587" name="【学校施設】&#10;一人当たり面積平均値テキスト">
          <a:extLst>
            <a:ext uri="{FF2B5EF4-FFF2-40B4-BE49-F238E27FC236}">
              <a16:creationId xmlns:a16="http://schemas.microsoft.com/office/drawing/2014/main" id="{C1538095-975B-483B-8AE0-C162BB3E59FB}"/>
            </a:ext>
          </a:extLst>
        </xdr:cNvPr>
        <xdr:cNvSpPr txBox="1"/>
      </xdr:nvSpPr>
      <xdr:spPr>
        <a:xfrm>
          <a:off x="22199600" y="105407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103886</xdr:rowOff>
    </xdr:from>
    <xdr:to>
      <xdr:col>116</xdr:col>
      <xdr:colOff>114300</xdr:colOff>
      <xdr:row>62</xdr:row>
      <xdr:rowOff>34036</xdr:rowOff>
    </xdr:to>
    <xdr:sp macro="" textlink="">
      <xdr:nvSpPr>
        <xdr:cNvPr id="588" name="フローチャート: 判断 587">
          <a:extLst>
            <a:ext uri="{FF2B5EF4-FFF2-40B4-BE49-F238E27FC236}">
              <a16:creationId xmlns:a16="http://schemas.microsoft.com/office/drawing/2014/main" id="{4B4A862A-6790-4466-9C92-A4B3D2717BD1}"/>
            </a:ext>
          </a:extLst>
        </xdr:cNvPr>
        <xdr:cNvSpPr/>
      </xdr:nvSpPr>
      <xdr:spPr>
        <a:xfrm>
          <a:off x="22110700" y="1056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106172</xdr:rowOff>
    </xdr:from>
    <xdr:to>
      <xdr:col>112</xdr:col>
      <xdr:colOff>38100</xdr:colOff>
      <xdr:row>62</xdr:row>
      <xdr:rowOff>36322</xdr:rowOff>
    </xdr:to>
    <xdr:sp macro="" textlink="">
      <xdr:nvSpPr>
        <xdr:cNvPr id="589" name="フローチャート: 判断 588">
          <a:extLst>
            <a:ext uri="{FF2B5EF4-FFF2-40B4-BE49-F238E27FC236}">
              <a16:creationId xmlns:a16="http://schemas.microsoft.com/office/drawing/2014/main" id="{F3636B2A-7059-48A7-BFCC-98106252EA20}"/>
            </a:ext>
          </a:extLst>
        </xdr:cNvPr>
        <xdr:cNvSpPr/>
      </xdr:nvSpPr>
      <xdr:spPr>
        <a:xfrm>
          <a:off x="21272500" y="1056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85979</xdr:rowOff>
    </xdr:from>
    <xdr:to>
      <xdr:col>107</xdr:col>
      <xdr:colOff>101600</xdr:colOff>
      <xdr:row>62</xdr:row>
      <xdr:rowOff>16129</xdr:rowOff>
    </xdr:to>
    <xdr:sp macro="" textlink="">
      <xdr:nvSpPr>
        <xdr:cNvPr id="590" name="フローチャート: 判断 589">
          <a:extLst>
            <a:ext uri="{FF2B5EF4-FFF2-40B4-BE49-F238E27FC236}">
              <a16:creationId xmlns:a16="http://schemas.microsoft.com/office/drawing/2014/main" id="{909A1BB6-9ECB-4201-9D96-A26AB361F88A}"/>
            </a:ext>
          </a:extLst>
        </xdr:cNvPr>
        <xdr:cNvSpPr/>
      </xdr:nvSpPr>
      <xdr:spPr>
        <a:xfrm>
          <a:off x="20383500" y="10544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107124</xdr:rowOff>
    </xdr:from>
    <xdr:to>
      <xdr:col>102</xdr:col>
      <xdr:colOff>165100</xdr:colOff>
      <xdr:row>62</xdr:row>
      <xdr:rowOff>37274</xdr:rowOff>
    </xdr:to>
    <xdr:sp macro="" textlink="">
      <xdr:nvSpPr>
        <xdr:cNvPr id="591" name="フローチャート: 判断 590">
          <a:extLst>
            <a:ext uri="{FF2B5EF4-FFF2-40B4-BE49-F238E27FC236}">
              <a16:creationId xmlns:a16="http://schemas.microsoft.com/office/drawing/2014/main" id="{DEF272F8-8497-422C-8374-54CC419A61D5}"/>
            </a:ext>
          </a:extLst>
        </xdr:cNvPr>
        <xdr:cNvSpPr/>
      </xdr:nvSpPr>
      <xdr:spPr>
        <a:xfrm>
          <a:off x="19494500" y="1056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95885</xdr:rowOff>
    </xdr:from>
    <xdr:to>
      <xdr:col>98</xdr:col>
      <xdr:colOff>38100</xdr:colOff>
      <xdr:row>62</xdr:row>
      <xdr:rowOff>26035</xdr:rowOff>
    </xdr:to>
    <xdr:sp macro="" textlink="">
      <xdr:nvSpPr>
        <xdr:cNvPr id="592" name="フローチャート: 判断 591">
          <a:extLst>
            <a:ext uri="{FF2B5EF4-FFF2-40B4-BE49-F238E27FC236}">
              <a16:creationId xmlns:a16="http://schemas.microsoft.com/office/drawing/2014/main" id="{404A99BF-0517-43BF-947A-B9F480751D2D}"/>
            </a:ext>
          </a:extLst>
        </xdr:cNvPr>
        <xdr:cNvSpPr/>
      </xdr:nvSpPr>
      <xdr:spPr>
        <a:xfrm>
          <a:off x="18605500" y="1055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3" name="テキスト ボックス 592">
          <a:extLst>
            <a:ext uri="{FF2B5EF4-FFF2-40B4-BE49-F238E27FC236}">
              <a16:creationId xmlns:a16="http://schemas.microsoft.com/office/drawing/2014/main" id="{E73CBCF6-3C23-4625-A943-B639C12D8419}"/>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4" name="テキスト ボックス 593">
          <a:extLst>
            <a:ext uri="{FF2B5EF4-FFF2-40B4-BE49-F238E27FC236}">
              <a16:creationId xmlns:a16="http://schemas.microsoft.com/office/drawing/2014/main" id="{3BFCFF0A-DC9B-4D29-8732-DB24FECEB9E7}"/>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5" name="テキスト ボックス 594">
          <a:extLst>
            <a:ext uri="{FF2B5EF4-FFF2-40B4-BE49-F238E27FC236}">
              <a16:creationId xmlns:a16="http://schemas.microsoft.com/office/drawing/2014/main" id="{53013047-6CE2-4A9F-9AD1-E7B29E770108}"/>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6" name="テキスト ボックス 595">
          <a:extLst>
            <a:ext uri="{FF2B5EF4-FFF2-40B4-BE49-F238E27FC236}">
              <a16:creationId xmlns:a16="http://schemas.microsoft.com/office/drawing/2014/main" id="{36B66319-AF28-4612-B73A-156B724C28F8}"/>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7" name="テキスト ボックス 596">
          <a:extLst>
            <a:ext uri="{FF2B5EF4-FFF2-40B4-BE49-F238E27FC236}">
              <a16:creationId xmlns:a16="http://schemas.microsoft.com/office/drawing/2014/main" id="{F6F6E8B2-55BB-4C72-A9AD-A8C89EAAF687}"/>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101219</xdr:rowOff>
    </xdr:from>
    <xdr:to>
      <xdr:col>116</xdr:col>
      <xdr:colOff>114300</xdr:colOff>
      <xdr:row>61</xdr:row>
      <xdr:rowOff>31369</xdr:rowOff>
    </xdr:to>
    <xdr:sp macro="" textlink="">
      <xdr:nvSpPr>
        <xdr:cNvPr id="598" name="楕円 597">
          <a:extLst>
            <a:ext uri="{FF2B5EF4-FFF2-40B4-BE49-F238E27FC236}">
              <a16:creationId xmlns:a16="http://schemas.microsoft.com/office/drawing/2014/main" id="{72200501-8BBE-4441-B11B-480E22E9480C}"/>
            </a:ext>
          </a:extLst>
        </xdr:cNvPr>
        <xdr:cNvSpPr/>
      </xdr:nvSpPr>
      <xdr:spPr>
        <a:xfrm>
          <a:off x="22110700" y="1038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124096</xdr:rowOff>
    </xdr:from>
    <xdr:ext cx="469744" cy="259045"/>
    <xdr:sp macro="" textlink="">
      <xdr:nvSpPr>
        <xdr:cNvPr id="599" name="【学校施設】&#10;一人当たり面積該当値テキスト">
          <a:extLst>
            <a:ext uri="{FF2B5EF4-FFF2-40B4-BE49-F238E27FC236}">
              <a16:creationId xmlns:a16="http://schemas.microsoft.com/office/drawing/2014/main" id="{1F15B411-832F-4361-9F30-016AA1FE9EEA}"/>
            </a:ext>
          </a:extLst>
        </xdr:cNvPr>
        <xdr:cNvSpPr txBox="1"/>
      </xdr:nvSpPr>
      <xdr:spPr>
        <a:xfrm>
          <a:off x="22199600" y="10239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110363</xdr:rowOff>
    </xdr:from>
    <xdr:to>
      <xdr:col>112</xdr:col>
      <xdr:colOff>38100</xdr:colOff>
      <xdr:row>61</xdr:row>
      <xdr:rowOff>40513</xdr:rowOff>
    </xdr:to>
    <xdr:sp macro="" textlink="">
      <xdr:nvSpPr>
        <xdr:cNvPr id="600" name="楕円 599">
          <a:extLst>
            <a:ext uri="{FF2B5EF4-FFF2-40B4-BE49-F238E27FC236}">
              <a16:creationId xmlns:a16="http://schemas.microsoft.com/office/drawing/2014/main" id="{E25FDA63-021A-49E6-B817-26AFF6A3DB38}"/>
            </a:ext>
          </a:extLst>
        </xdr:cNvPr>
        <xdr:cNvSpPr/>
      </xdr:nvSpPr>
      <xdr:spPr>
        <a:xfrm>
          <a:off x="21272500" y="10397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152019</xdr:rowOff>
    </xdr:from>
    <xdr:to>
      <xdr:col>116</xdr:col>
      <xdr:colOff>63500</xdr:colOff>
      <xdr:row>60</xdr:row>
      <xdr:rowOff>161163</xdr:rowOff>
    </xdr:to>
    <xdr:cxnSp macro="">
      <xdr:nvCxnSpPr>
        <xdr:cNvPr id="601" name="直線コネクタ 600">
          <a:extLst>
            <a:ext uri="{FF2B5EF4-FFF2-40B4-BE49-F238E27FC236}">
              <a16:creationId xmlns:a16="http://schemas.microsoft.com/office/drawing/2014/main" id="{DFB822C9-C4D5-412B-A9DE-A919F6250C71}"/>
            </a:ext>
          </a:extLst>
        </xdr:cNvPr>
        <xdr:cNvCxnSpPr/>
      </xdr:nvCxnSpPr>
      <xdr:spPr>
        <a:xfrm flipV="1">
          <a:off x="21323300" y="10439019"/>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116078</xdr:rowOff>
    </xdr:from>
    <xdr:to>
      <xdr:col>107</xdr:col>
      <xdr:colOff>101600</xdr:colOff>
      <xdr:row>61</xdr:row>
      <xdr:rowOff>46228</xdr:rowOff>
    </xdr:to>
    <xdr:sp macro="" textlink="">
      <xdr:nvSpPr>
        <xdr:cNvPr id="602" name="楕円 601">
          <a:extLst>
            <a:ext uri="{FF2B5EF4-FFF2-40B4-BE49-F238E27FC236}">
              <a16:creationId xmlns:a16="http://schemas.microsoft.com/office/drawing/2014/main" id="{5A01FA9F-848A-424F-8D3F-83DFD4147E2A}"/>
            </a:ext>
          </a:extLst>
        </xdr:cNvPr>
        <xdr:cNvSpPr/>
      </xdr:nvSpPr>
      <xdr:spPr>
        <a:xfrm>
          <a:off x="20383500" y="10403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161163</xdr:rowOff>
    </xdr:from>
    <xdr:to>
      <xdr:col>111</xdr:col>
      <xdr:colOff>177800</xdr:colOff>
      <xdr:row>60</xdr:row>
      <xdr:rowOff>166878</xdr:rowOff>
    </xdr:to>
    <xdr:cxnSp macro="">
      <xdr:nvCxnSpPr>
        <xdr:cNvPr id="603" name="直線コネクタ 602">
          <a:extLst>
            <a:ext uri="{FF2B5EF4-FFF2-40B4-BE49-F238E27FC236}">
              <a16:creationId xmlns:a16="http://schemas.microsoft.com/office/drawing/2014/main" id="{1E489749-63D6-463C-8819-D490024F8EEC}"/>
            </a:ext>
          </a:extLst>
        </xdr:cNvPr>
        <xdr:cNvCxnSpPr/>
      </xdr:nvCxnSpPr>
      <xdr:spPr>
        <a:xfrm flipV="1">
          <a:off x="20434300" y="10448163"/>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123889</xdr:rowOff>
    </xdr:from>
    <xdr:to>
      <xdr:col>102</xdr:col>
      <xdr:colOff>165100</xdr:colOff>
      <xdr:row>61</xdr:row>
      <xdr:rowOff>54039</xdr:rowOff>
    </xdr:to>
    <xdr:sp macro="" textlink="">
      <xdr:nvSpPr>
        <xdr:cNvPr id="604" name="楕円 603">
          <a:extLst>
            <a:ext uri="{FF2B5EF4-FFF2-40B4-BE49-F238E27FC236}">
              <a16:creationId xmlns:a16="http://schemas.microsoft.com/office/drawing/2014/main" id="{B36DEF91-A61A-4FFF-BC0C-1C8CE4F3CB9F}"/>
            </a:ext>
          </a:extLst>
        </xdr:cNvPr>
        <xdr:cNvSpPr/>
      </xdr:nvSpPr>
      <xdr:spPr>
        <a:xfrm>
          <a:off x="19494500" y="10410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166878</xdr:rowOff>
    </xdr:from>
    <xdr:to>
      <xdr:col>107</xdr:col>
      <xdr:colOff>50800</xdr:colOff>
      <xdr:row>61</xdr:row>
      <xdr:rowOff>3239</xdr:rowOff>
    </xdr:to>
    <xdr:cxnSp macro="">
      <xdr:nvCxnSpPr>
        <xdr:cNvPr id="605" name="直線コネクタ 604">
          <a:extLst>
            <a:ext uri="{FF2B5EF4-FFF2-40B4-BE49-F238E27FC236}">
              <a16:creationId xmlns:a16="http://schemas.microsoft.com/office/drawing/2014/main" id="{E05F7B30-ED1B-46B8-8D69-9C0C3BC65B0C}"/>
            </a:ext>
          </a:extLst>
        </xdr:cNvPr>
        <xdr:cNvCxnSpPr/>
      </xdr:nvCxnSpPr>
      <xdr:spPr>
        <a:xfrm flipV="1">
          <a:off x="19545300" y="10453878"/>
          <a:ext cx="889000" cy="7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128080</xdr:rowOff>
    </xdr:from>
    <xdr:to>
      <xdr:col>98</xdr:col>
      <xdr:colOff>38100</xdr:colOff>
      <xdr:row>61</xdr:row>
      <xdr:rowOff>58230</xdr:rowOff>
    </xdr:to>
    <xdr:sp macro="" textlink="">
      <xdr:nvSpPr>
        <xdr:cNvPr id="606" name="楕円 605">
          <a:extLst>
            <a:ext uri="{FF2B5EF4-FFF2-40B4-BE49-F238E27FC236}">
              <a16:creationId xmlns:a16="http://schemas.microsoft.com/office/drawing/2014/main" id="{857FDB77-07DD-4B4C-9725-AB922362132F}"/>
            </a:ext>
          </a:extLst>
        </xdr:cNvPr>
        <xdr:cNvSpPr/>
      </xdr:nvSpPr>
      <xdr:spPr>
        <a:xfrm>
          <a:off x="18605500" y="1041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3239</xdr:rowOff>
    </xdr:from>
    <xdr:to>
      <xdr:col>102</xdr:col>
      <xdr:colOff>114300</xdr:colOff>
      <xdr:row>61</xdr:row>
      <xdr:rowOff>7430</xdr:rowOff>
    </xdr:to>
    <xdr:cxnSp macro="">
      <xdr:nvCxnSpPr>
        <xdr:cNvPr id="607" name="直線コネクタ 606">
          <a:extLst>
            <a:ext uri="{FF2B5EF4-FFF2-40B4-BE49-F238E27FC236}">
              <a16:creationId xmlns:a16="http://schemas.microsoft.com/office/drawing/2014/main" id="{1911993F-3F9E-4872-A83C-5702D100CDAF}"/>
            </a:ext>
          </a:extLst>
        </xdr:cNvPr>
        <xdr:cNvCxnSpPr/>
      </xdr:nvCxnSpPr>
      <xdr:spPr>
        <a:xfrm flipV="1">
          <a:off x="18656300" y="10461689"/>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27449</xdr:rowOff>
    </xdr:from>
    <xdr:ext cx="469744" cy="259045"/>
    <xdr:sp macro="" textlink="">
      <xdr:nvSpPr>
        <xdr:cNvPr id="608" name="n_1aveValue【学校施設】&#10;一人当たり面積">
          <a:extLst>
            <a:ext uri="{FF2B5EF4-FFF2-40B4-BE49-F238E27FC236}">
              <a16:creationId xmlns:a16="http://schemas.microsoft.com/office/drawing/2014/main" id="{448C31A8-6F7B-41B5-AEA0-A5DB73DFF2B0}"/>
            </a:ext>
          </a:extLst>
        </xdr:cNvPr>
        <xdr:cNvSpPr txBox="1"/>
      </xdr:nvSpPr>
      <xdr:spPr>
        <a:xfrm>
          <a:off x="21075727" y="10657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7256</xdr:rowOff>
    </xdr:from>
    <xdr:ext cx="469744" cy="259045"/>
    <xdr:sp macro="" textlink="">
      <xdr:nvSpPr>
        <xdr:cNvPr id="609" name="n_2aveValue【学校施設】&#10;一人当たり面積">
          <a:extLst>
            <a:ext uri="{FF2B5EF4-FFF2-40B4-BE49-F238E27FC236}">
              <a16:creationId xmlns:a16="http://schemas.microsoft.com/office/drawing/2014/main" id="{5A8CF295-2A8A-4F33-92CC-C57581FF23B8}"/>
            </a:ext>
          </a:extLst>
        </xdr:cNvPr>
        <xdr:cNvSpPr txBox="1"/>
      </xdr:nvSpPr>
      <xdr:spPr>
        <a:xfrm>
          <a:off x="20199427" y="10637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28401</xdr:rowOff>
    </xdr:from>
    <xdr:ext cx="469744" cy="259045"/>
    <xdr:sp macro="" textlink="">
      <xdr:nvSpPr>
        <xdr:cNvPr id="610" name="n_3aveValue【学校施設】&#10;一人当たり面積">
          <a:extLst>
            <a:ext uri="{FF2B5EF4-FFF2-40B4-BE49-F238E27FC236}">
              <a16:creationId xmlns:a16="http://schemas.microsoft.com/office/drawing/2014/main" id="{E3632B9F-34FF-436A-96F1-483944A6C69E}"/>
            </a:ext>
          </a:extLst>
        </xdr:cNvPr>
        <xdr:cNvSpPr txBox="1"/>
      </xdr:nvSpPr>
      <xdr:spPr>
        <a:xfrm>
          <a:off x="19310427" y="10658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17162</xdr:rowOff>
    </xdr:from>
    <xdr:ext cx="469744" cy="259045"/>
    <xdr:sp macro="" textlink="">
      <xdr:nvSpPr>
        <xdr:cNvPr id="611" name="n_4aveValue【学校施設】&#10;一人当たり面積">
          <a:extLst>
            <a:ext uri="{FF2B5EF4-FFF2-40B4-BE49-F238E27FC236}">
              <a16:creationId xmlns:a16="http://schemas.microsoft.com/office/drawing/2014/main" id="{BB768CF8-2882-4E71-8FB3-E11BB039B38E}"/>
            </a:ext>
          </a:extLst>
        </xdr:cNvPr>
        <xdr:cNvSpPr txBox="1"/>
      </xdr:nvSpPr>
      <xdr:spPr>
        <a:xfrm>
          <a:off x="18421427" y="10647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57040</xdr:rowOff>
    </xdr:from>
    <xdr:ext cx="469744" cy="259045"/>
    <xdr:sp macro="" textlink="">
      <xdr:nvSpPr>
        <xdr:cNvPr id="612" name="n_1mainValue【学校施設】&#10;一人当たり面積">
          <a:extLst>
            <a:ext uri="{FF2B5EF4-FFF2-40B4-BE49-F238E27FC236}">
              <a16:creationId xmlns:a16="http://schemas.microsoft.com/office/drawing/2014/main" id="{56E3961B-E3EB-4982-8CFD-366EEF213783}"/>
            </a:ext>
          </a:extLst>
        </xdr:cNvPr>
        <xdr:cNvSpPr txBox="1"/>
      </xdr:nvSpPr>
      <xdr:spPr>
        <a:xfrm>
          <a:off x="21075727" y="10172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62755</xdr:rowOff>
    </xdr:from>
    <xdr:ext cx="469744" cy="259045"/>
    <xdr:sp macro="" textlink="">
      <xdr:nvSpPr>
        <xdr:cNvPr id="613" name="n_2mainValue【学校施設】&#10;一人当たり面積">
          <a:extLst>
            <a:ext uri="{FF2B5EF4-FFF2-40B4-BE49-F238E27FC236}">
              <a16:creationId xmlns:a16="http://schemas.microsoft.com/office/drawing/2014/main" id="{0B965F13-E4C1-49B6-8FF2-76695845F682}"/>
            </a:ext>
          </a:extLst>
        </xdr:cNvPr>
        <xdr:cNvSpPr txBox="1"/>
      </xdr:nvSpPr>
      <xdr:spPr>
        <a:xfrm>
          <a:off x="20199427" y="10178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70566</xdr:rowOff>
    </xdr:from>
    <xdr:ext cx="469744" cy="259045"/>
    <xdr:sp macro="" textlink="">
      <xdr:nvSpPr>
        <xdr:cNvPr id="614" name="n_3mainValue【学校施設】&#10;一人当たり面積">
          <a:extLst>
            <a:ext uri="{FF2B5EF4-FFF2-40B4-BE49-F238E27FC236}">
              <a16:creationId xmlns:a16="http://schemas.microsoft.com/office/drawing/2014/main" id="{6381FE0A-5982-4760-BCB4-03CF6451660A}"/>
            </a:ext>
          </a:extLst>
        </xdr:cNvPr>
        <xdr:cNvSpPr txBox="1"/>
      </xdr:nvSpPr>
      <xdr:spPr>
        <a:xfrm>
          <a:off x="19310427" y="10186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74757</xdr:rowOff>
    </xdr:from>
    <xdr:ext cx="469744" cy="259045"/>
    <xdr:sp macro="" textlink="">
      <xdr:nvSpPr>
        <xdr:cNvPr id="615" name="n_4mainValue【学校施設】&#10;一人当たり面積">
          <a:extLst>
            <a:ext uri="{FF2B5EF4-FFF2-40B4-BE49-F238E27FC236}">
              <a16:creationId xmlns:a16="http://schemas.microsoft.com/office/drawing/2014/main" id="{8C1B483D-AD53-4CCC-8B7A-741F56EA0FAD}"/>
            </a:ext>
          </a:extLst>
        </xdr:cNvPr>
        <xdr:cNvSpPr txBox="1"/>
      </xdr:nvSpPr>
      <xdr:spPr>
        <a:xfrm>
          <a:off x="18421427" y="10190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6" name="正方形/長方形 615">
          <a:extLst>
            <a:ext uri="{FF2B5EF4-FFF2-40B4-BE49-F238E27FC236}">
              <a16:creationId xmlns:a16="http://schemas.microsoft.com/office/drawing/2014/main" id="{6A4D8F76-FBE6-40AE-9D59-7171E1F0B729}"/>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7" name="正方形/長方形 616">
          <a:extLst>
            <a:ext uri="{FF2B5EF4-FFF2-40B4-BE49-F238E27FC236}">
              <a16:creationId xmlns:a16="http://schemas.microsoft.com/office/drawing/2014/main" id="{ECF24BC0-C054-4AB9-BB05-FE1F25DAC67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8" name="正方形/長方形 617">
          <a:extLst>
            <a:ext uri="{FF2B5EF4-FFF2-40B4-BE49-F238E27FC236}">
              <a16:creationId xmlns:a16="http://schemas.microsoft.com/office/drawing/2014/main" id="{45628E24-5FC9-4E22-AEAD-9DDF4620EC71}"/>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9" name="正方形/長方形 618">
          <a:extLst>
            <a:ext uri="{FF2B5EF4-FFF2-40B4-BE49-F238E27FC236}">
              <a16:creationId xmlns:a16="http://schemas.microsoft.com/office/drawing/2014/main" id="{544A1DAE-AB2B-443B-AF0C-9D05C6F08FC4}"/>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0" name="正方形/長方形 619">
          <a:extLst>
            <a:ext uri="{FF2B5EF4-FFF2-40B4-BE49-F238E27FC236}">
              <a16:creationId xmlns:a16="http://schemas.microsoft.com/office/drawing/2014/main" id="{15A3F8BA-BD77-4BAD-BF6B-7ABC74F8F798}"/>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1" name="正方形/長方形 620">
          <a:extLst>
            <a:ext uri="{FF2B5EF4-FFF2-40B4-BE49-F238E27FC236}">
              <a16:creationId xmlns:a16="http://schemas.microsoft.com/office/drawing/2014/main" id="{997DC5C4-255D-4A46-8091-BAE31C1BE0A9}"/>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2" name="正方形/長方形 621">
          <a:extLst>
            <a:ext uri="{FF2B5EF4-FFF2-40B4-BE49-F238E27FC236}">
              <a16:creationId xmlns:a16="http://schemas.microsoft.com/office/drawing/2014/main" id="{3C070245-07FC-436D-99F1-8192BAE3F906}"/>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3" name="正方形/長方形 622">
          <a:extLst>
            <a:ext uri="{FF2B5EF4-FFF2-40B4-BE49-F238E27FC236}">
              <a16:creationId xmlns:a16="http://schemas.microsoft.com/office/drawing/2014/main" id="{9A528C74-3F73-416B-9B60-7AF39405EBD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4" name="テキスト ボックス 623">
          <a:extLst>
            <a:ext uri="{FF2B5EF4-FFF2-40B4-BE49-F238E27FC236}">
              <a16:creationId xmlns:a16="http://schemas.microsoft.com/office/drawing/2014/main" id="{1E1B478E-ADEA-4666-AB41-D80CCFD4F945}"/>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5" name="直線コネクタ 624">
          <a:extLst>
            <a:ext uri="{FF2B5EF4-FFF2-40B4-BE49-F238E27FC236}">
              <a16:creationId xmlns:a16="http://schemas.microsoft.com/office/drawing/2014/main" id="{B947BA0B-C309-436A-88F4-7C37F500121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6" name="テキスト ボックス 625">
          <a:extLst>
            <a:ext uri="{FF2B5EF4-FFF2-40B4-BE49-F238E27FC236}">
              <a16:creationId xmlns:a16="http://schemas.microsoft.com/office/drawing/2014/main" id="{768B92F9-4A38-4066-B0F4-C71E3EC9957F}"/>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27" name="直線コネクタ 626">
          <a:extLst>
            <a:ext uri="{FF2B5EF4-FFF2-40B4-BE49-F238E27FC236}">
              <a16:creationId xmlns:a16="http://schemas.microsoft.com/office/drawing/2014/main" id="{9C9C4A1B-EDF0-411A-8BF6-276DC9F21966}"/>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28" name="テキスト ボックス 627">
          <a:extLst>
            <a:ext uri="{FF2B5EF4-FFF2-40B4-BE49-F238E27FC236}">
              <a16:creationId xmlns:a16="http://schemas.microsoft.com/office/drawing/2014/main" id="{B328AAC6-3303-4C31-B2A1-4844C6DDFD6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29" name="直線コネクタ 628">
          <a:extLst>
            <a:ext uri="{FF2B5EF4-FFF2-40B4-BE49-F238E27FC236}">
              <a16:creationId xmlns:a16="http://schemas.microsoft.com/office/drawing/2014/main" id="{4A68A573-1352-49A1-A5F4-2CEE7CE13E17}"/>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0" name="テキスト ボックス 629">
          <a:extLst>
            <a:ext uri="{FF2B5EF4-FFF2-40B4-BE49-F238E27FC236}">
              <a16:creationId xmlns:a16="http://schemas.microsoft.com/office/drawing/2014/main" id="{B084216D-6CC4-4E36-89CB-94BDD878D881}"/>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1" name="直線コネクタ 630">
          <a:extLst>
            <a:ext uri="{FF2B5EF4-FFF2-40B4-BE49-F238E27FC236}">
              <a16:creationId xmlns:a16="http://schemas.microsoft.com/office/drawing/2014/main" id="{2ED22406-7BA7-4318-985A-A6BCB709051A}"/>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2" name="テキスト ボックス 631">
          <a:extLst>
            <a:ext uri="{FF2B5EF4-FFF2-40B4-BE49-F238E27FC236}">
              <a16:creationId xmlns:a16="http://schemas.microsoft.com/office/drawing/2014/main" id="{8E9FD977-DB9F-40E5-8FDB-6AA3D50A317A}"/>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3" name="直線コネクタ 632">
          <a:extLst>
            <a:ext uri="{FF2B5EF4-FFF2-40B4-BE49-F238E27FC236}">
              <a16:creationId xmlns:a16="http://schemas.microsoft.com/office/drawing/2014/main" id="{32021E33-796F-4795-85DB-DA939306E721}"/>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4" name="テキスト ボックス 633">
          <a:extLst>
            <a:ext uri="{FF2B5EF4-FFF2-40B4-BE49-F238E27FC236}">
              <a16:creationId xmlns:a16="http://schemas.microsoft.com/office/drawing/2014/main" id="{8AED7592-0432-4DD0-81B3-7032910292A5}"/>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35" name="直線コネクタ 634">
          <a:extLst>
            <a:ext uri="{FF2B5EF4-FFF2-40B4-BE49-F238E27FC236}">
              <a16:creationId xmlns:a16="http://schemas.microsoft.com/office/drawing/2014/main" id="{881C1667-45DB-47F4-BC65-63FDBEFBC7D1}"/>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36" name="テキスト ボックス 635">
          <a:extLst>
            <a:ext uri="{FF2B5EF4-FFF2-40B4-BE49-F238E27FC236}">
              <a16:creationId xmlns:a16="http://schemas.microsoft.com/office/drawing/2014/main" id="{E4D98E1C-ED53-4CC9-B100-6E5A3BDDE5BF}"/>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37" name="直線コネクタ 636">
          <a:extLst>
            <a:ext uri="{FF2B5EF4-FFF2-40B4-BE49-F238E27FC236}">
              <a16:creationId xmlns:a16="http://schemas.microsoft.com/office/drawing/2014/main" id="{C50C1B37-08EC-4B5F-B3F8-22841F04AF47}"/>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38" name="テキスト ボックス 637">
          <a:extLst>
            <a:ext uri="{FF2B5EF4-FFF2-40B4-BE49-F238E27FC236}">
              <a16:creationId xmlns:a16="http://schemas.microsoft.com/office/drawing/2014/main" id="{4A0D9903-6CC7-4248-8F42-14E4E286C531}"/>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9" name="直線コネクタ 638">
          <a:extLst>
            <a:ext uri="{FF2B5EF4-FFF2-40B4-BE49-F238E27FC236}">
              <a16:creationId xmlns:a16="http://schemas.microsoft.com/office/drawing/2014/main" id="{B3B3D191-E32E-4FFA-A307-A8F92B34B656}"/>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0" name="【児童館】&#10;有形固定資産減価償却率グラフ枠">
          <a:extLst>
            <a:ext uri="{FF2B5EF4-FFF2-40B4-BE49-F238E27FC236}">
              <a16:creationId xmlns:a16="http://schemas.microsoft.com/office/drawing/2014/main" id="{AC858E22-5CCC-4371-AC8A-A577C599258A}"/>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25037</xdr:rowOff>
    </xdr:from>
    <xdr:to>
      <xdr:col>85</xdr:col>
      <xdr:colOff>126364</xdr:colOff>
      <xdr:row>86</xdr:row>
      <xdr:rowOff>168729</xdr:rowOff>
    </xdr:to>
    <xdr:cxnSp macro="">
      <xdr:nvCxnSpPr>
        <xdr:cNvPr id="641" name="直線コネクタ 640">
          <a:extLst>
            <a:ext uri="{FF2B5EF4-FFF2-40B4-BE49-F238E27FC236}">
              <a16:creationId xmlns:a16="http://schemas.microsoft.com/office/drawing/2014/main" id="{72BADE95-8FAB-4BB5-B397-B240D735A3DA}"/>
            </a:ext>
          </a:extLst>
        </xdr:cNvPr>
        <xdr:cNvCxnSpPr/>
      </xdr:nvCxnSpPr>
      <xdr:spPr>
        <a:xfrm flipV="1">
          <a:off x="16318864" y="13398137"/>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2" name="【児童館】&#10;有形固定資産減価償却率最小値テキスト">
          <a:extLst>
            <a:ext uri="{FF2B5EF4-FFF2-40B4-BE49-F238E27FC236}">
              <a16:creationId xmlns:a16="http://schemas.microsoft.com/office/drawing/2014/main" id="{1CB1DF95-012B-4186-B9C8-79544BF84DF5}"/>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43" name="直線コネクタ 642">
          <a:extLst>
            <a:ext uri="{FF2B5EF4-FFF2-40B4-BE49-F238E27FC236}">
              <a16:creationId xmlns:a16="http://schemas.microsoft.com/office/drawing/2014/main" id="{0853A43A-E263-4252-AFDD-0D4176EB34B6}"/>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143164</xdr:rowOff>
    </xdr:from>
    <xdr:ext cx="340478" cy="259045"/>
    <xdr:sp macro="" textlink="">
      <xdr:nvSpPr>
        <xdr:cNvPr id="644" name="【児童館】&#10;有形固定資産減価償却率最大値テキスト">
          <a:extLst>
            <a:ext uri="{FF2B5EF4-FFF2-40B4-BE49-F238E27FC236}">
              <a16:creationId xmlns:a16="http://schemas.microsoft.com/office/drawing/2014/main" id="{D5A78839-DE9E-4085-BD3D-094B4E21F31B}"/>
            </a:ext>
          </a:extLst>
        </xdr:cNvPr>
        <xdr:cNvSpPr txBox="1"/>
      </xdr:nvSpPr>
      <xdr:spPr>
        <a:xfrm>
          <a:off x="16357600" y="1317336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25037</xdr:rowOff>
    </xdr:from>
    <xdr:to>
      <xdr:col>86</xdr:col>
      <xdr:colOff>25400</xdr:colOff>
      <xdr:row>78</xdr:row>
      <xdr:rowOff>25037</xdr:rowOff>
    </xdr:to>
    <xdr:cxnSp macro="">
      <xdr:nvCxnSpPr>
        <xdr:cNvPr id="645" name="直線コネクタ 644">
          <a:extLst>
            <a:ext uri="{FF2B5EF4-FFF2-40B4-BE49-F238E27FC236}">
              <a16:creationId xmlns:a16="http://schemas.microsoft.com/office/drawing/2014/main" id="{6DD8909A-EFDB-4CC1-9923-A1E395E158F7}"/>
            </a:ext>
          </a:extLst>
        </xdr:cNvPr>
        <xdr:cNvCxnSpPr/>
      </xdr:nvCxnSpPr>
      <xdr:spPr>
        <a:xfrm>
          <a:off x="16230600" y="1339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78757</xdr:rowOff>
    </xdr:from>
    <xdr:ext cx="405111" cy="259045"/>
    <xdr:sp macro="" textlink="">
      <xdr:nvSpPr>
        <xdr:cNvPr id="646" name="【児童館】&#10;有形固定資産減価償却率平均値テキスト">
          <a:extLst>
            <a:ext uri="{FF2B5EF4-FFF2-40B4-BE49-F238E27FC236}">
              <a16:creationId xmlns:a16="http://schemas.microsoft.com/office/drawing/2014/main" id="{A64CC68E-03D4-4D4D-82C1-AB565E89C3F2}"/>
            </a:ext>
          </a:extLst>
        </xdr:cNvPr>
        <xdr:cNvSpPr txBox="1"/>
      </xdr:nvSpPr>
      <xdr:spPr>
        <a:xfrm>
          <a:off x="16357600" y="13966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55880</xdr:rowOff>
    </xdr:from>
    <xdr:to>
      <xdr:col>85</xdr:col>
      <xdr:colOff>177800</xdr:colOff>
      <xdr:row>82</xdr:row>
      <xdr:rowOff>157480</xdr:rowOff>
    </xdr:to>
    <xdr:sp macro="" textlink="">
      <xdr:nvSpPr>
        <xdr:cNvPr id="647" name="フローチャート: 判断 646">
          <a:extLst>
            <a:ext uri="{FF2B5EF4-FFF2-40B4-BE49-F238E27FC236}">
              <a16:creationId xmlns:a16="http://schemas.microsoft.com/office/drawing/2014/main" id="{A91BE8AB-76D6-4F63-8C85-04BD4DC052EF}"/>
            </a:ext>
          </a:extLst>
        </xdr:cNvPr>
        <xdr:cNvSpPr/>
      </xdr:nvSpPr>
      <xdr:spPr>
        <a:xfrm>
          <a:off x="162687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85271</xdr:rowOff>
    </xdr:from>
    <xdr:to>
      <xdr:col>81</xdr:col>
      <xdr:colOff>101600</xdr:colOff>
      <xdr:row>83</xdr:row>
      <xdr:rowOff>15421</xdr:rowOff>
    </xdr:to>
    <xdr:sp macro="" textlink="">
      <xdr:nvSpPr>
        <xdr:cNvPr id="648" name="フローチャート: 判断 647">
          <a:extLst>
            <a:ext uri="{FF2B5EF4-FFF2-40B4-BE49-F238E27FC236}">
              <a16:creationId xmlns:a16="http://schemas.microsoft.com/office/drawing/2014/main" id="{AFBA47AA-7EF8-4C8B-8404-33B2E124E463}"/>
            </a:ext>
          </a:extLst>
        </xdr:cNvPr>
        <xdr:cNvSpPr/>
      </xdr:nvSpPr>
      <xdr:spPr>
        <a:xfrm>
          <a:off x="15430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95069</xdr:rowOff>
    </xdr:from>
    <xdr:to>
      <xdr:col>76</xdr:col>
      <xdr:colOff>165100</xdr:colOff>
      <xdr:row>83</xdr:row>
      <xdr:rowOff>25219</xdr:rowOff>
    </xdr:to>
    <xdr:sp macro="" textlink="">
      <xdr:nvSpPr>
        <xdr:cNvPr id="649" name="フローチャート: 判断 648">
          <a:extLst>
            <a:ext uri="{FF2B5EF4-FFF2-40B4-BE49-F238E27FC236}">
              <a16:creationId xmlns:a16="http://schemas.microsoft.com/office/drawing/2014/main" id="{4CCEEA5D-0B03-4BFF-AD76-DE4BCF272D75}"/>
            </a:ext>
          </a:extLst>
        </xdr:cNvPr>
        <xdr:cNvSpPr/>
      </xdr:nvSpPr>
      <xdr:spPr>
        <a:xfrm>
          <a:off x="14541500" y="1415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60779</xdr:rowOff>
    </xdr:from>
    <xdr:to>
      <xdr:col>72</xdr:col>
      <xdr:colOff>38100</xdr:colOff>
      <xdr:row>82</xdr:row>
      <xdr:rowOff>162379</xdr:rowOff>
    </xdr:to>
    <xdr:sp macro="" textlink="">
      <xdr:nvSpPr>
        <xdr:cNvPr id="650" name="フローチャート: 判断 649">
          <a:extLst>
            <a:ext uri="{FF2B5EF4-FFF2-40B4-BE49-F238E27FC236}">
              <a16:creationId xmlns:a16="http://schemas.microsoft.com/office/drawing/2014/main" id="{8C36DFB9-94F5-47E2-A7CD-93B2D4408A7B}"/>
            </a:ext>
          </a:extLst>
        </xdr:cNvPr>
        <xdr:cNvSpPr/>
      </xdr:nvSpPr>
      <xdr:spPr>
        <a:xfrm>
          <a:off x="136525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119562</xdr:rowOff>
    </xdr:from>
    <xdr:to>
      <xdr:col>67</xdr:col>
      <xdr:colOff>101600</xdr:colOff>
      <xdr:row>82</xdr:row>
      <xdr:rowOff>49712</xdr:rowOff>
    </xdr:to>
    <xdr:sp macro="" textlink="">
      <xdr:nvSpPr>
        <xdr:cNvPr id="651" name="フローチャート: 判断 650">
          <a:extLst>
            <a:ext uri="{FF2B5EF4-FFF2-40B4-BE49-F238E27FC236}">
              <a16:creationId xmlns:a16="http://schemas.microsoft.com/office/drawing/2014/main" id="{65FE4B82-271A-4B65-BF83-539F4BFD94F7}"/>
            </a:ext>
          </a:extLst>
        </xdr:cNvPr>
        <xdr:cNvSpPr/>
      </xdr:nvSpPr>
      <xdr:spPr>
        <a:xfrm>
          <a:off x="12763500" y="1400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2" name="テキスト ボックス 651">
          <a:extLst>
            <a:ext uri="{FF2B5EF4-FFF2-40B4-BE49-F238E27FC236}">
              <a16:creationId xmlns:a16="http://schemas.microsoft.com/office/drawing/2014/main" id="{2BCB936B-F797-40F0-8C98-87F16261B39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3" name="テキスト ボックス 652">
          <a:extLst>
            <a:ext uri="{FF2B5EF4-FFF2-40B4-BE49-F238E27FC236}">
              <a16:creationId xmlns:a16="http://schemas.microsoft.com/office/drawing/2014/main" id="{9DAC9218-11C9-45A1-98A5-5575B20A72B3}"/>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4" name="テキスト ボックス 653">
          <a:extLst>
            <a:ext uri="{FF2B5EF4-FFF2-40B4-BE49-F238E27FC236}">
              <a16:creationId xmlns:a16="http://schemas.microsoft.com/office/drawing/2014/main" id="{9E52E55A-F0CD-4A16-8BD7-35D44F96494D}"/>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5" name="テキスト ボックス 654">
          <a:extLst>
            <a:ext uri="{FF2B5EF4-FFF2-40B4-BE49-F238E27FC236}">
              <a16:creationId xmlns:a16="http://schemas.microsoft.com/office/drawing/2014/main" id="{3C57A298-0B07-48EA-B05A-AE4FB624365F}"/>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6" name="テキスト ボックス 655">
          <a:extLst>
            <a:ext uri="{FF2B5EF4-FFF2-40B4-BE49-F238E27FC236}">
              <a16:creationId xmlns:a16="http://schemas.microsoft.com/office/drawing/2014/main" id="{8CDCAA2D-9558-4A97-A000-9392C066075B}"/>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60779</xdr:rowOff>
    </xdr:from>
    <xdr:to>
      <xdr:col>85</xdr:col>
      <xdr:colOff>177800</xdr:colOff>
      <xdr:row>83</xdr:row>
      <xdr:rowOff>162379</xdr:rowOff>
    </xdr:to>
    <xdr:sp macro="" textlink="">
      <xdr:nvSpPr>
        <xdr:cNvPr id="657" name="楕円 656">
          <a:extLst>
            <a:ext uri="{FF2B5EF4-FFF2-40B4-BE49-F238E27FC236}">
              <a16:creationId xmlns:a16="http://schemas.microsoft.com/office/drawing/2014/main" id="{B107BB85-FEBB-43AA-B78D-B8496E827C70}"/>
            </a:ext>
          </a:extLst>
        </xdr:cNvPr>
        <xdr:cNvSpPr/>
      </xdr:nvSpPr>
      <xdr:spPr>
        <a:xfrm>
          <a:off x="16268700" y="1429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39206</xdr:rowOff>
    </xdr:from>
    <xdr:ext cx="405111" cy="259045"/>
    <xdr:sp macro="" textlink="">
      <xdr:nvSpPr>
        <xdr:cNvPr id="658" name="【児童館】&#10;有形固定資産減価償却率該当値テキスト">
          <a:extLst>
            <a:ext uri="{FF2B5EF4-FFF2-40B4-BE49-F238E27FC236}">
              <a16:creationId xmlns:a16="http://schemas.microsoft.com/office/drawing/2014/main" id="{F2E8B665-04D4-4934-87BF-2CC39947BA98}"/>
            </a:ext>
          </a:extLst>
        </xdr:cNvPr>
        <xdr:cNvSpPr txBox="1"/>
      </xdr:nvSpPr>
      <xdr:spPr>
        <a:xfrm>
          <a:off x="16357600" y="14269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19957</xdr:rowOff>
    </xdr:from>
    <xdr:to>
      <xdr:col>81</xdr:col>
      <xdr:colOff>101600</xdr:colOff>
      <xdr:row>83</xdr:row>
      <xdr:rowOff>121557</xdr:rowOff>
    </xdr:to>
    <xdr:sp macro="" textlink="">
      <xdr:nvSpPr>
        <xdr:cNvPr id="659" name="楕円 658">
          <a:extLst>
            <a:ext uri="{FF2B5EF4-FFF2-40B4-BE49-F238E27FC236}">
              <a16:creationId xmlns:a16="http://schemas.microsoft.com/office/drawing/2014/main" id="{79BBCE9A-6D0D-43F4-A525-D98083BA556C}"/>
            </a:ext>
          </a:extLst>
        </xdr:cNvPr>
        <xdr:cNvSpPr/>
      </xdr:nvSpPr>
      <xdr:spPr>
        <a:xfrm>
          <a:off x="15430500" y="1425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70757</xdr:rowOff>
    </xdr:from>
    <xdr:to>
      <xdr:col>85</xdr:col>
      <xdr:colOff>127000</xdr:colOff>
      <xdr:row>83</xdr:row>
      <xdr:rowOff>111579</xdr:rowOff>
    </xdr:to>
    <xdr:cxnSp macro="">
      <xdr:nvCxnSpPr>
        <xdr:cNvPr id="660" name="直線コネクタ 659">
          <a:extLst>
            <a:ext uri="{FF2B5EF4-FFF2-40B4-BE49-F238E27FC236}">
              <a16:creationId xmlns:a16="http://schemas.microsoft.com/office/drawing/2014/main" id="{D8814389-5DEB-4197-AF9A-70F79BBA9DE6}"/>
            </a:ext>
          </a:extLst>
        </xdr:cNvPr>
        <xdr:cNvCxnSpPr/>
      </xdr:nvCxnSpPr>
      <xdr:spPr>
        <a:xfrm>
          <a:off x="15481300" y="14301107"/>
          <a:ext cx="8382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152219</xdr:rowOff>
    </xdr:from>
    <xdr:to>
      <xdr:col>76</xdr:col>
      <xdr:colOff>165100</xdr:colOff>
      <xdr:row>83</xdr:row>
      <xdr:rowOff>82369</xdr:rowOff>
    </xdr:to>
    <xdr:sp macro="" textlink="">
      <xdr:nvSpPr>
        <xdr:cNvPr id="661" name="楕円 660">
          <a:extLst>
            <a:ext uri="{FF2B5EF4-FFF2-40B4-BE49-F238E27FC236}">
              <a16:creationId xmlns:a16="http://schemas.microsoft.com/office/drawing/2014/main" id="{20C72FAD-958E-4550-8A0C-9A2BF55F0CCC}"/>
            </a:ext>
          </a:extLst>
        </xdr:cNvPr>
        <xdr:cNvSpPr/>
      </xdr:nvSpPr>
      <xdr:spPr>
        <a:xfrm>
          <a:off x="14541500" y="1421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31569</xdr:rowOff>
    </xdr:from>
    <xdr:to>
      <xdr:col>81</xdr:col>
      <xdr:colOff>50800</xdr:colOff>
      <xdr:row>83</xdr:row>
      <xdr:rowOff>70757</xdr:rowOff>
    </xdr:to>
    <xdr:cxnSp macro="">
      <xdr:nvCxnSpPr>
        <xdr:cNvPr id="662" name="直線コネクタ 661">
          <a:extLst>
            <a:ext uri="{FF2B5EF4-FFF2-40B4-BE49-F238E27FC236}">
              <a16:creationId xmlns:a16="http://schemas.microsoft.com/office/drawing/2014/main" id="{E57552BE-B559-43C8-A699-2A8FBC1B88EE}"/>
            </a:ext>
          </a:extLst>
        </xdr:cNvPr>
        <xdr:cNvCxnSpPr/>
      </xdr:nvCxnSpPr>
      <xdr:spPr>
        <a:xfrm>
          <a:off x="14592300" y="14261919"/>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121194</xdr:rowOff>
    </xdr:from>
    <xdr:to>
      <xdr:col>72</xdr:col>
      <xdr:colOff>38100</xdr:colOff>
      <xdr:row>83</xdr:row>
      <xdr:rowOff>51344</xdr:rowOff>
    </xdr:to>
    <xdr:sp macro="" textlink="">
      <xdr:nvSpPr>
        <xdr:cNvPr id="663" name="楕円 662">
          <a:extLst>
            <a:ext uri="{FF2B5EF4-FFF2-40B4-BE49-F238E27FC236}">
              <a16:creationId xmlns:a16="http://schemas.microsoft.com/office/drawing/2014/main" id="{7ECE201F-16E4-4C44-9D68-BCACC0A50CAB}"/>
            </a:ext>
          </a:extLst>
        </xdr:cNvPr>
        <xdr:cNvSpPr/>
      </xdr:nvSpPr>
      <xdr:spPr>
        <a:xfrm>
          <a:off x="13652500" y="1418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544</xdr:rowOff>
    </xdr:from>
    <xdr:to>
      <xdr:col>76</xdr:col>
      <xdr:colOff>114300</xdr:colOff>
      <xdr:row>83</xdr:row>
      <xdr:rowOff>31569</xdr:rowOff>
    </xdr:to>
    <xdr:cxnSp macro="">
      <xdr:nvCxnSpPr>
        <xdr:cNvPr id="664" name="直線コネクタ 663">
          <a:extLst>
            <a:ext uri="{FF2B5EF4-FFF2-40B4-BE49-F238E27FC236}">
              <a16:creationId xmlns:a16="http://schemas.microsoft.com/office/drawing/2014/main" id="{FAE4E3DE-8D2E-471A-BB07-44306DAFC7E2}"/>
            </a:ext>
          </a:extLst>
        </xdr:cNvPr>
        <xdr:cNvCxnSpPr/>
      </xdr:nvCxnSpPr>
      <xdr:spPr>
        <a:xfrm>
          <a:off x="13703300" y="14230894"/>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70576</xdr:rowOff>
    </xdr:from>
    <xdr:to>
      <xdr:col>67</xdr:col>
      <xdr:colOff>101600</xdr:colOff>
      <xdr:row>83</xdr:row>
      <xdr:rowOff>726</xdr:rowOff>
    </xdr:to>
    <xdr:sp macro="" textlink="">
      <xdr:nvSpPr>
        <xdr:cNvPr id="665" name="楕円 664">
          <a:extLst>
            <a:ext uri="{FF2B5EF4-FFF2-40B4-BE49-F238E27FC236}">
              <a16:creationId xmlns:a16="http://schemas.microsoft.com/office/drawing/2014/main" id="{78425FC3-233C-4B62-B1C7-6FF983A21674}"/>
            </a:ext>
          </a:extLst>
        </xdr:cNvPr>
        <xdr:cNvSpPr/>
      </xdr:nvSpPr>
      <xdr:spPr>
        <a:xfrm>
          <a:off x="12763500" y="1412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121376</xdr:rowOff>
    </xdr:from>
    <xdr:to>
      <xdr:col>71</xdr:col>
      <xdr:colOff>177800</xdr:colOff>
      <xdr:row>83</xdr:row>
      <xdr:rowOff>544</xdr:rowOff>
    </xdr:to>
    <xdr:cxnSp macro="">
      <xdr:nvCxnSpPr>
        <xdr:cNvPr id="666" name="直線コネクタ 665">
          <a:extLst>
            <a:ext uri="{FF2B5EF4-FFF2-40B4-BE49-F238E27FC236}">
              <a16:creationId xmlns:a16="http://schemas.microsoft.com/office/drawing/2014/main" id="{0F6C1A3D-58C8-4192-B9CA-80462C2C4C70}"/>
            </a:ext>
          </a:extLst>
        </xdr:cNvPr>
        <xdr:cNvCxnSpPr/>
      </xdr:nvCxnSpPr>
      <xdr:spPr>
        <a:xfrm>
          <a:off x="12814300" y="14180276"/>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31948</xdr:rowOff>
    </xdr:from>
    <xdr:ext cx="405111" cy="259045"/>
    <xdr:sp macro="" textlink="">
      <xdr:nvSpPr>
        <xdr:cNvPr id="667" name="n_1aveValue【児童館】&#10;有形固定資産減価償却率">
          <a:extLst>
            <a:ext uri="{FF2B5EF4-FFF2-40B4-BE49-F238E27FC236}">
              <a16:creationId xmlns:a16="http://schemas.microsoft.com/office/drawing/2014/main" id="{B03C473C-547F-4478-8B9A-F2CBBA3F5C4E}"/>
            </a:ext>
          </a:extLst>
        </xdr:cNvPr>
        <xdr:cNvSpPr txBox="1"/>
      </xdr:nvSpPr>
      <xdr:spPr>
        <a:xfrm>
          <a:off x="15266044" y="13919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41746</xdr:rowOff>
    </xdr:from>
    <xdr:ext cx="405111" cy="259045"/>
    <xdr:sp macro="" textlink="">
      <xdr:nvSpPr>
        <xdr:cNvPr id="668" name="n_2aveValue【児童館】&#10;有形固定資産減価償却率">
          <a:extLst>
            <a:ext uri="{FF2B5EF4-FFF2-40B4-BE49-F238E27FC236}">
              <a16:creationId xmlns:a16="http://schemas.microsoft.com/office/drawing/2014/main" id="{81964403-FCAB-4FB3-AA07-58B9C889B4C8}"/>
            </a:ext>
          </a:extLst>
        </xdr:cNvPr>
        <xdr:cNvSpPr txBox="1"/>
      </xdr:nvSpPr>
      <xdr:spPr>
        <a:xfrm>
          <a:off x="14389744" y="1392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7456</xdr:rowOff>
    </xdr:from>
    <xdr:ext cx="405111" cy="259045"/>
    <xdr:sp macro="" textlink="">
      <xdr:nvSpPr>
        <xdr:cNvPr id="669" name="n_3aveValue【児童館】&#10;有形固定資産減価償却率">
          <a:extLst>
            <a:ext uri="{FF2B5EF4-FFF2-40B4-BE49-F238E27FC236}">
              <a16:creationId xmlns:a16="http://schemas.microsoft.com/office/drawing/2014/main" id="{5443B8F1-D6AD-418C-AC91-A85CEE69D3A5}"/>
            </a:ext>
          </a:extLst>
        </xdr:cNvPr>
        <xdr:cNvSpPr txBox="1"/>
      </xdr:nvSpPr>
      <xdr:spPr>
        <a:xfrm>
          <a:off x="13500744" y="13894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66239</xdr:rowOff>
    </xdr:from>
    <xdr:ext cx="405111" cy="259045"/>
    <xdr:sp macro="" textlink="">
      <xdr:nvSpPr>
        <xdr:cNvPr id="670" name="n_4aveValue【児童館】&#10;有形固定資産減価償却率">
          <a:extLst>
            <a:ext uri="{FF2B5EF4-FFF2-40B4-BE49-F238E27FC236}">
              <a16:creationId xmlns:a16="http://schemas.microsoft.com/office/drawing/2014/main" id="{2032C2BD-55FA-4961-B81B-D275BFB05808}"/>
            </a:ext>
          </a:extLst>
        </xdr:cNvPr>
        <xdr:cNvSpPr txBox="1"/>
      </xdr:nvSpPr>
      <xdr:spPr>
        <a:xfrm>
          <a:off x="12611744" y="1378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112684</xdr:rowOff>
    </xdr:from>
    <xdr:ext cx="405111" cy="259045"/>
    <xdr:sp macro="" textlink="">
      <xdr:nvSpPr>
        <xdr:cNvPr id="671" name="n_1mainValue【児童館】&#10;有形固定資産減価償却率">
          <a:extLst>
            <a:ext uri="{FF2B5EF4-FFF2-40B4-BE49-F238E27FC236}">
              <a16:creationId xmlns:a16="http://schemas.microsoft.com/office/drawing/2014/main" id="{66FE476A-7F1B-4730-8249-B7F1019BBBA1}"/>
            </a:ext>
          </a:extLst>
        </xdr:cNvPr>
        <xdr:cNvSpPr txBox="1"/>
      </xdr:nvSpPr>
      <xdr:spPr>
        <a:xfrm>
          <a:off x="15266044" y="14343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73496</xdr:rowOff>
    </xdr:from>
    <xdr:ext cx="405111" cy="259045"/>
    <xdr:sp macro="" textlink="">
      <xdr:nvSpPr>
        <xdr:cNvPr id="672" name="n_2mainValue【児童館】&#10;有形固定資産減価償却率">
          <a:extLst>
            <a:ext uri="{FF2B5EF4-FFF2-40B4-BE49-F238E27FC236}">
              <a16:creationId xmlns:a16="http://schemas.microsoft.com/office/drawing/2014/main" id="{40E5E45C-CB8D-45A9-BDF2-0DA932BB977F}"/>
            </a:ext>
          </a:extLst>
        </xdr:cNvPr>
        <xdr:cNvSpPr txBox="1"/>
      </xdr:nvSpPr>
      <xdr:spPr>
        <a:xfrm>
          <a:off x="14389744" y="1430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42471</xdr:rowOff>
    </xdr:from>
    <xdr:ext cx="405111" cy="259045"/>
    <xdr:sp macro="" textlink="">
      <xdr:nvSpPr>
        <xdr:cNvPr id="673" name="n_3mainValue【児童館】&#10;有形固定資産減価償却率">
          <a:extLst>
            <a:ext uri="{FF2B5EF4-FFF2-40B4-BE49-F238E27FC236}">
              <a16:creationId xmlns:a16="http://schemas.microsoft.com/office/drawing/2014/main" id="{474353C2-D85F-4352-8302-088C93F89FC5}"/>
            </a:ext>
          </a:extLst>
        </xdr:cNvPr>
        <xdr:cNvSpPr txBox="1"/>
      </xdr:nvSpPr>
      <xdr:spPr>
        <a:xfrm>
          <a:off x="13500744" y="1427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163303</xdr:rowOff>
    </xdr:from>
    <xdr:ext cx="405111" cy="259045"/>
    <xdr:sp macro="" textlink="">
      <xdr:nvSpPr>
        <xdr:cNvPr id="674" name="n_4mainValue【児童館】&#10;有形固定資産減価償却率">
          <a:extLst>
            <a:ext uri="{FF2B5EF4-FFF2-40B4-BE49-F238E27FC236}">
              <a16:creationId xmlns:a16="http://schemas.microsoft.com/office/drawing/2014/main" id="{E65E619F-D3AA-49C4-9E55-8E568148C0A7}"/>
            </a:ext>
          </a:extLst>
        </xdr:cNvPr>
        <xdr:cNvSpPr txBox="1"/>
      </xdr:nvSpPr>
      <xdr:spPr>
        <a:xfrm>
          <a:off x="12611744" y="1422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5" name="正方形/長方形 674">
          <a:extLst>
            <a:ext uri="{FF2B5EF4-FFF2-40B4-BE49-F238E27FC236}">
              <a16:creationId xmlns:a16="http://schemas.microsoft.com/office/drawing/2014/main" id="{0D866C71-7735-4484-A1DA-835C253996BB}"/>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6" name="正方形/長方形 675">
          <a:extLst>
            <a:ext uri="{FF2B5EF4-FFF2-40B4-BE49-F238E27FC236}">
              <a16:creationId xmlns:a16="http://schemas.microsoft.com/office/drawing/2014/main" id="{3406E18D-4697-4FF7-BA5C-48333C693CC8}"/>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7" name="正方形/長方形 676">
          <a:extLst>
            <a:ext uri="{FF2B5EF4-FFF2-40B4-BE49-F238E27FC236}">
              <a16:creationId xmlns:a16="http://schemas.microsoft.com/office/drawing/2014/main" id="{51F05A47-E9F8-4E0A-A190-6B74A54B2E5C}"/>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8" name="正方形/長方形 677">
          <a:extLst>
            <a:ext uri="{FF2B5EF4-FFF2-40B4-BE49-F238E27FC236}">
              <a16:creationId xmlns:a16="http://schemas.microsoft.com/office/drawing/2014/main" id="{E56B7013-9411-4F22-818C-88DF2B3CC373}"/>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9" name="正方形/長方形 678">
          <a:extLst>
            <a:ext uri="{FF2B5EF4-FFF2-40B4-BE49-F238E27FC236}">
              <a16:creationId xmlns:a16="http://schemas.microsoft.com/office/drawing/2014/main" id="{E53D5302-4795-4332-B690-7D4C10D83E66}"/>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0" name="正方形/長方形 679">
          <a:extLst>
            <a:ext uri="{FF2B5EF4-FFF2-40B4-BE49-F238E27FC236}">
              <a16:creationId xmlns:a16="http://schemas.microsoft.com/office/drawing/2014/main" id="{7E86A237-361E-4C2D-8685-FD9E1E7C65CD}"/>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1" name="正方形/長方形 680">
          <a:extLst>
            <a:ext uri="{FF2B5EF4-FFF2-40B4-BE49-F238E27FC236}">
              <a16:creationId xmlns:a16="http://schemas.microsoft.com/office/drawing/2014/main" id="{81DFF96C-19FF-46DF-8804-60B0072DF996}"/>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2" name="正方形/長方形 681">
          <a:extLst>
            <a:ext uri="{FF2B5EF4-FFF2-40B4-BE49-F238E27FC236}">
              <a16:creationId xmlns:a16="http://schemas.microsoft.com/office/drawing/2014/main" id="{2375297F-A714-42E0-A302-0348BA2EBF7A}"/>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3" name="テキスト ボックス 682">
          <a:extLst>
            <a:ext uri="{FF2B5EF4-FFF2-40B4-BE49-F238E27FC236}">
              <a16:creationId xmlns:a16="http://schemas.microsoft.com/office/drawing/2014/main" id="{BE966ED9-7380-45F6-B002-7552CA44530E}"/>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4" name="直線コネクタ 683">
          <a:extLst>
            <a:ext uri="{FF2B5EF4-FFF2-40B4-BE49-F238E27FC236}">
              <a16:creationId xmlns:a16="http://schemas.microsoft.com/office/drawing/2014/main" id="{F95E4F69-FBF5-4B4E-96B4-814DA539727A}"/>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85" name="直線コネクタ 684">
          <a:extLst>
            <a:ext uri="{FF2B5EF4-FFF2-40B4-BE49-F238E27FC236}">
              <a16:creationId xmlns:a16="http://schemas.microsoft.com/office/drawing/2014/main" id="{C4C8D67A-B151-4E34-A684-EDD45097A4D9}"/>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86" name="テキスト ボックス 685">
          <a:extLst>
            <a:ext uri="{FF2B5EF4-FFF2-40B4-BE49-F238E27FC236}">
              <a16:creationId xmlns:a16="http://schemas.microsoft.com/office/drawing/2014/main" id="{AB6CFF41-E072-493D-92C6-A6712714D546}"/>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87" name="直線コネクタ 686">
          <a:extLst>
            <a:ext uri="{FF2B5EF4-FFF2-40B4-BE49-F238E27FC236}">
              <a16:creationId xmlns:a16="http://schemas.microsoft.com/office/drawing/2014/main" id="{1E76F58F-D758-4F68-891A-49FF94DCB596}"/>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88" name="テキスト ボックス 687">
          <a:extLst>
            <a:ext uri="{FF2B5EF4-FFF2-40B4-BE49-F238E27FC236}">
              <a16:creationId xmlns:a16="http://schemas.microsoft.com/office/drawing/2014/main" id="{6271D9E5-2B95-4FF1-A2BB-F8E92CB58E75}"/>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89" name="直線コネクタ 688">
          <a:extLst>
            <a:ext uri="{FF2B5EF4-FFF2-40B4-BE49-F238E27FC236}">
              <a16:creationId xmlns:a16="http://schemas.microsoft.com/office/drawing/2014/main" id="{39F377CF-1A8A-4F51-A0C5-FA7C6A2CDF85}"/>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0" name="テキスト ボックス 689">
          <a:extLst>
            <a:ext uri="{FF2B5EF4-FFF2-40B4-BE49-F238E27FC236}">
              <a16:creationId xmlns:a16="http://schemas.microsoft.com/office/drawing/2014/main" id="{28BA7702-8CC2-43D5-A831-C927BC2F59FC}"/>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1" name="直線コネクタ 690">
          <a:extLst>
            <a:ext uri="{FF2B5EF4-FFF2-40B4-BE49-F238E27FC236}">
              <a16:creationId xmlns:a16="http://schemas.microsoft.com/office/drawing/2014/main" id="{8A2257A4-3188-45EC-ADCC-B7C1CCF697E7}"/>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2" name="テキスト ボックス 691">
          <a:extLst>
            <a:ext uri="{FF2B5EF4-FFF2-40B4-BE49-F238E27FC236}">
              <a16:creationId xmlns:a16="http://schemas.microsoft.com/office/drawing/2014/main" id="{C54D5A44-EB32-4BB1-8A8C-15E0C0FBA4B7}"/>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3" name="直線コネクタ 692">
          <a:extLst>
            <a:ext uri="{FF2B5EF4-FFF2-40B4-BE49-F238E27FC236}">
              <a16:creationId xmlns:a16="http://schemas.microsoft.com/office/drawing/2014/main" id="{8349D7E0-C036-431B-A092-8A69E372B8BD}"/>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4" name="テキスト ボックス 693">
          <a:extLst>
            <a:ext uri="{FF2B5EF4-FFF2-40B4-BE49-F238E27FC236}">
              <a16:creationId xmlns:a16="http://schemas.microsoft.com/office/drawing/2014/main" id="{AEE70D0F-5C32-402D-9E15-9382E421345A}"/>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5" name="【児童館】&#10;一人当たり面積グラフ枠">
          <a:extLst>
            <a:ext uri="{FF2B5EF4-FFF2-40B4-BE49-F238E27FC236}">
              <a16:creationId xmlns:a16="http://schemas.microsoft.com/office/drawing/2014/main" id="{58F6B1AE-DBB5-4F37-AE4F-10074DCF85A1}"/>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140970</xdr:rowOff>
    </xdr:from>
    <xdr:to>
      <xdr:col>116</xdr:col>
      <xdr:colOff>62864</xdr:colOff>
      <xdr:row>86</xdr:row>
      <xdr:rowOff>19813</xdr:rowOff>
    </xdr:to>
    <xdr:cxnSp macro="">
      <xdr:nvCxnSpPr>
        <xdr:cNvPr id="696" name="直線コネクタ 695">
          <a:extLst>
            <a:ext uri="{FF2B5EF4-FFF2-40B4-BE49-F238E27FC236}">
              <a16:creationId xmlns:a16="http://schemas.microsoft.com/office/drawing/2014/main" id="{1D280FE1-BAD6-4D82-AA62-D0E9B5E695B0}"/>
            </a:ext>
          </a:extLst>
        </xdr:cNvPr>
        <xdr:cNvCxnSpPr/>
      </xdr:nvCxnSpPr>
      <xdr:spPr>
        <a:xfrm flipV="1">
          <a:off x="22160864" y="13685520"/>
          <a:ext cx="0" cy="1078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23640</xdr:rowOff>
    </xdr:from>
    <xdr:ext cx="469744" cy="259045"/>
    <xdr:sp macro="" textlink="">
      <xdr:nvSpPr>
        <xdr:cNvPr id="697" name="【児童館】&#10;一人当たり面積最小値テキスト">
          <a:extLst>
            <a:ext uri="{FF2B5EF4-FFF2-40B4-BE49-F238E27FC236}">
              <a16:creationId xmlns:a16="http://schemas.microsoft.com/office/drawing/2014/main" id="{18D010A5-5B48-4214-AB75-B3FF04D041A2}"/>
            </a:ext>
          </a:extLst>
        </xdr:cNvPr>
        <xdr:cNvSpPr txBox="1"/>
      </xdr:nvSpPr>
      <xdr:spPr>
        <a:xfrm>
          <a:off x="22199600" y="1476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19813</xdr:rowOff>
    </xdr:from>
    <xdr:to>
      <xdr:col>116</xdr:col>
      <xdr:colOff>152400</xdr:colOff>
      <xdr:row>86</xdr:row>
      <xdr:rowOff>19813</xdr:rowOff>
    </xdr:to>
    <xdr:cxnSp macro="">
      <xdr:nvCxnSpPr>
        <xdr:cNvPr id="698" name="直線コネクタ 697">
          <a:extLst>
            <a:ext uri="{FF2B5EF4-FFF2-40B4-BE49-F238E27FC236}">
              <a16:creationId xmlns:a16="http://schemas.microsoft.com/office/drawing/2014/main" id="{B950D1B8-4F31-4D86-BF2D-A8637A25882A}"/>
            </a:ext>
          </a:extLst>
        </xdr:cNvPr>
        <xdr:cNvCxnSpPr/>
      </xdr:nvCxnSpPr>
      <xdr:spPr>
        <a:xfrm>
          <a:off x="22072600" y="1476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87647</xdr:rowOff>
    </xdr:from>
    <xdr:ext cx="469744" cy="259045"/>
    <xdr:sp macro="" textlink="">
      <xdr:nvSpPr>
        <xdr:cNvPr id="699" name="【児童館】&#10;一人当たり面積最大値テキスト">
          <a:extLst>
            <a:ext uri="{FF2B5EF4-FFF2-40B4-BE49-F238E27FC236}">
              <a16:creationId xmlns:a16="http://schemas.microsoft.com/office/drawing/2014/main" id="{AA23FA4C-C0CC-44FF-BBBB-47161014CCB7}"/>
            </a:ext>
          </a:extLst>
        </xdr:cNvPr>
        <xdr:cNvSpPr txBox="1"/>
      </xdr:nvSpPr>
      <xdr:spPr>
        <a:xfrm>
          <a:off x="22199600" y="13460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140970</xdr:rowOff>
    </xdr:from>
    <xdr:to>
      <xdr:col>116</xdr:col>
      <xdr:colOff>152400</xdr:colOff>
      <xdr:row>79</xdr:row>
      <xdr:rowOff>140970</xdr:rowOff>
    </xdr:to>
    <xdr:cxnSp macro="">
      <xdr:nvCxnSpPr>
        <xdr:cNvPr id="700" name="直線コネクタ 699">
          <a:extLst>
            <a:ext uri="{FF2B5EF4-FFF2-40B4-BE49-F238E27FC236}">
              <a16:creationId xmlns:a16="http://schemas.microsoft.com/office/drawing/2014/main" id="{59D48707-65D1-4078-A649-0B0A4F4E7CBE}"/>
            </a:ext>
          </a:extLst>
        </xdr:cNvPr>
        <xdr:cNvCxnSpPr/>
      </xdr:nvCxnSpPr>
      <xdr:spPr>
        <a:xfrm>
          <a:off x="22072600" y="13685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35323</xdr:rowOff>
    </xdr:from>
    <xdr:ext cx="469744" cy="259045"/>
    <xdr:sp macro="" textlink="">
      <xdr:nvSpPr>
        <xdr:cNvPr id="701" name="【児童館】&#10;一人当たり面積平均値テキスト">
          <a:extLst>
            <a:ext uri="{FF2B5EF4-FFF2-40B4-BE49-F238E27FC236}">
              <a16:creationId xmlns:a16="http://schemas.microsoft.com/office/drawing/2014/main" id="{FB841FC1-2D14-4A74-95CC-0294C3D20090}"/>
            </a:ext>
          </a:extLst>
        </xdr:cNvPr>
        <xdr:cNvSpPr txBox="1"/>
      </xdr:nvSpPr>
      <xdr:spPr>
        <a:xfrm>
          <a:off x="22199600" y="144371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12446</xdr:rowOff>
    </xdr:from>
    <xdr:to>
      <xdr:col>116</xdr:col>
      <xdr:colOff>114300</xdr:colOff>
      <xdr:row>85</xdr:row>
      <xdr:rowOff>114046</xdr:rowOff>
    </xdr:to>
    <xdr:sp macro="" textlink="">
      <xdr:nvSpPr>
        <xdr:cNvPr id="702" name="フローチャート: 判断 701">
          <a:extLst>
            <a:ext uri="{FF2B5EF4-FFF2-40B4-BE49-F238E27FC236}">
              <a16:creationId xmlns:a16="http://schemas.microsoft.com/office/drawing/2014/main" id="{D760648D-38BD-4407-AFB2-0DC70275309F}"/>
            </a:ext>
          </a:extLst>
        </xdr:cNvPr>
        <xdr:cNvSpPr/>
      </xdr:nvSpPr>
      <xdr:spPr>
        <a:xfrm>
          <a:off x="22110700" y="1458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21589</xdr:rowOff>
    </xdr:from>
    <xdr:to>
      <xdr:col>112</xdr:col>
      <xdr:colOff>38100</xdr:colOff>
      <xdr:row>85</xdr:row>
      <xdr:rowOff>123189</xdr:rowOff>
    </xdr:to>
    <xdr:sp macro="" textlink="">
      <xdr:nvSpPr>
        <xdr:cNvPr id="703" name="フローチャート: 判断 702">
          <a:extLst>
            <a:ext uri="{FF2B5EF4-FFF2-40B4-BE49-F238E27FC236}">
              <a16:creationId xmlns:a16="http://schemas.microsoft.com/office/drawing/2014/main" id="{DB3A7897-EB48-40E5-91C4-C0E42166823B}"/>
            </a:ext>
          </a:extLst>
        </xdr:cNvPr>
        <xdr:cNvSpPr/>
      </xdr:nvSpPr>
      <xdr:spPr>
        <a:xfrm>
          <a:off x="212725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21589</xdr:rowOff>
    </xdr:from>
    <xdr:to>
      <xdr:col>107</xdr:col>
      <xdr:colOff>101600</xdr:colOff>
      <xdr:row>85</xdr:row>
      <xdr:rowOff>123189</xdr:rowOff>
    </xdr:to>
    <xdr:sp macro="" textlink="">
      <xdr:nvSpPr>
        <xdr:cNvPr id="704" name="フローチャート: 判断 703">
          <a:extLst>
            <a:ext uri="{FF2B5EF4-FFF2-40B4-BE49-F238E27FC236}">
              <a16:creationId xmlns:a16="http://schemas.microsoft.com/office/drawing/2014/main" id="{7B48EE80-6C69-4849-AAC0-706AF89EA743}"/>
            </a:ext>
          </a:extLst>
        </xdr:cNvPr>
        <xdr:cNvSpPr/>
      </xdr:nvSpPr>
      <xdr:spPr>
        <a:xfrm>
          <a:off x="203835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30735</xdr:rowOff>
    </xdr:from>
    <xdr:to>
      <xdr:col>102</xdr:col>
      <xdr:colOff>165100</xdr:colOff>
      <xdr:row>85</xdr:row>
      <xdr:rowOff>132335</xdr:rowOff>
    </xdr:to>
    <xdr:sp macro="" textlink="">
      <xdr:nvSpPr>
        <xdr:cNvPr id="705" name="フローチャート: 判断 704">
          <a:extLst>
            <a:ext uri="{FF2B5EF4-FFF2-40B4-BE49-F238E27FC236}">
              <a16:creationId xmlns:a16="http://schemas.microsoft.com/office/drawing/2014/main" id="{6A699676-4263-4A7D-B1C5-1B34D300AAEF}"/>
            </a:ext>
          </a:extLst>
        </xdr:cNvPr>
        <xdr:cNvSpPr/>
      </xdr:nvSpPr>
      <xdr:spPr>
        <a:xfrm>
          <a:off x="19494500" y="1460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21589</xdr:rowOff>
    </xdr:from>
    <xdr:to>
      <xdr:col>98</xdr:col>
      <xdr:colOff>38100</xdr:colOff>
      <xdr:row>85</xdr:row>
      <xdr:rowOff>123189</xdr:rowOff>
    </xdr:to>
    <xdr:sp macro="" textlink="">
      <xdr:nvSpPr>
        <xdr:cNvPr id="706" name="フローチャート: 判断 705">
          <a:extLst>
            <a:ext uri="{FF2B5EF4-FFF2-40B4-BE49-F238E27FC236}">
              <a16:creationId xmlns:a16="http://schemas.microsoft.com/office/drawing/2014/main" id="{0BB24F7E-753C-4C79-9DF6-F6EAFD22363D}"/>
            </a:ext>
          </a:extLst>
        </xdr:cNvPr>
        <xdr:cNvSpPr/>
      </xdr:nvSpPr>
      <xdr:spPr>
        <a:xfrm>
          <a:off x="186055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7" name="テキスト ボックス 706">
          <a:extLst>
            <a:ext uri="{FF2B5EF4-FFF2-40B4-BE49-F238E27FC236}">
              <a16:creationId xmlns:a16="http://schemas.microsoft.com/office/drawing/2014/main" id="{CFCBE4C8-B8CD-45A6-A0C8-D97B3872BA01}"/>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8" name="テキスト ボックス 707">
          <a:extLst>
            <a:ext uri="{FF2B5EF4-FFF2-40B4-BE49-F238E27FC236}">
              <a16:creationId xmlns:a16="http://schemas.microsoft.com/office/drawing/2014/main" id="{09C16C5E-11B4-47C7-AB66-EF12D6690E57}"/>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9" name="テキスト ボックス 708">
          <a:extLst>
            <a:ext uri="{FF2B5EF4-FFF2-40B4-BE49-F238E27FC236}">
              <a16:creationId xmlns:a16="http://schemas.microsoft.com/office/drawing/2014/main" id="{C943427C-ED6A-4A13-8CB3-4859E15EE5E8}"/>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0" name="テキスト ボックス 709">
          <a:extLst>
            <a:ext uri="{FF2B5EF4-FFF2-40B4-BE49-F238E27FC236}">
              <a16:creationId xmlns:a16="http://schemas.microsoft.com/office/drawing/2014/main" id="{BC20EB21-A105-4DEB-9CD4-AF684530F5B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1" name="テキスト ボックス 710">
          <a:extLst>
            <a:ext uri="{FF2B5EF4-FFF2-40B4-BE49-F238E27FC236}">
              <a16:creationId xmlns:a16="http://schemas.microsoft.com/office/drawing/2014/main" id="{7E329DC0-30ED-47E7-A95C-58A6125D60BF}"/>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17018</xdr:rowOff>
    </xdr:from>
    <xdr:to>
      <xdr:col>116</xdr:col>
      <xdr:colOff>114300</xdr:colOff>
      <xdr:row>85</xdr:row>
      <xdr:rowOff>118618</xdr:rowOff>
    </xdr:to>
    <xdr:sp macro="" textlink="">
      <xdr:nvSpPr>
        <xdr:cNvPr id="712" name="楕円 711">
          <a:extLst>
            <a:ext uri="{FF2B5EF4-FFF2-40B4-BE49-F238E27FC236}">
              <a16:creationId xmlns:a16="http://schemas.microsoft.com/office/drawing/2014/main" id="{7C8E22F0-D635-43B2-AB51-F95B5028802E}"/>
            </a:ext>
          </a:extLst>
        </xdr:cNvPr>
        <xdr:cNvSpPr/>
      </xdr:nvSpPr>
      <xdr:spPr>
        <a:xfrm>
          <a:off x="22110700" y="1459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162323</xdr:rowOff>
    </xdr:from>
    <xdr:ext cx="469744" cy="259045"/>
    <xdr:sp macro="" textlink="">
      <xdr:nvSpPr>
        <xdr:cNvPr id="713" name="【児童館】&#10;一人当たり面積該当値テキスト">
          <a:extLst>
            <a:ext uri="{FF2B5EF4-FFF2-40B4-BE49-F238E27FC236}">
              <a16:creationId xmlns:a16="http://schemas.microsoft.com/office/drawing/2014/main" id="{838AE8EA-2398-4BF7-BDD8-C314CAFC0C1E}"/>
            </a:ext>
          </a:extLst>
        </xdr:cNvPr>
        <xdr:cNvSpPr txBox="1"/>
      </xdr:nvSpPr>
      <xdr:spPr>
        <a:xfrm>
          <a:off x="22199600" y="1456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21589</xdr:rowOff>
    </xdr:from>
    <xdr:to>
      <xdr:col>112</xdr:col>
      <xdr:colOff>38100</xdr:colOff>
      <xdr:row>85</xdr:row>
      <xdr:rowOff>123189</xdr:rowOff>
    </xdr:to>
    <xdr:sp macro="" textlink="">
      <xdr:nvSpPr>
        <xdr:cNvPr id="714" name="楕円 713">
          <a:extLst>
            <a:ext uri="{FF2B5EF4-FFF2-40B4-BE49-F238E27FC236}">
              <a16:creationId xmlns:a16="http://schemas.microsoft.com/office/drawing/2014/main" id="{982F1928-8125-4101-B8AD-A8D01952E7DB}"/>
            </a:ext>
          </a:extLst>
        </xdr:cNvPr>
        <xdr:cNvSpPr/>
      </xdr:nvSpPr>
      <xdr:spPr>
        <a:xfrm>
          <a:off x="212725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67818</xdr:rowOff>
    </xdr:from>
    <xdr:to>
      <xdr:col>116</xdr:col>
      <xdr:colOff>63500</xdr:colOff>
      <xdr:row>85</xdr:row>
      <xdr:rowOff>72389</xdr:rowOff>
    </xdr:to>
    <xdr:cxnSp macro="">
      <xdr:nvCxnSpPr>
        <xdr:cNvPr id="715" name="直線コネクタ 714">
          <a:extLst>
            <a:ext uri="{FF2B5EF4-FFF2-40B4-BE49-F238E27FC236}">
              <a16:creationId xmlns:a16="http://schemas.microsoft.com/office/drawing/2014/main" id="{B8527EAE-467F-4426-821B-14F7A77822F6}"/>
            </a:ext>
          </a:extLst>
        </xdr:cNvPr>
        <xdr:cNvCxnSpPr/>
      </xdr:nvCxnSpPr>
      <xdr:spPr>
        <a:xfrm flipV="1">
          <a:off x="21323300" y="14641068"/>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21589</xdr:rowOff>
    </xdr:from>
    <xdr:to>
      <xdr:col>107</xdr:col>
      <xdr:colOff>101600</xdr:colOff>
      <xdr:row>85</xdr:row>
      <xdr:rowOff>123189</xdr:rowOff>
    </xdr:to>
    <xdr:sp macro="" textlink="">
      <xdr:nvSpPr>
        <xdr:cNvPr id="716" name="楕円 715">
          <a:extLst>
            <a:ext uri="{FF2B5EF4-FFF2-40B4-BE49-F238E27FC236}">
              <a16:creationId xmlns:a16="http://schemas.microsoft.com/office/drawing/2014/main" id="{D4370419-B59B-45FD-91E1-A4D222F143AC}"/>
            </a:ext>
          </a:extLst>
        </xdr:cNvPr>
        <xdr:cNvSpPr/>
      </xdr:nvSpPr>
      <xdr:spPr>
        <a:xfrm>
          <a:off x="203835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72389</xdr:rowOff>
    </xdr:from>
    <xdr:to>
      <xdr:col>111</xdr:col>
      <xdr:colOff>177800</xdr:colOff>
      <xdr:row>85</xdr:row>
      <xdr:rowOff>72389</xdr:rowOff>
    </xdr:to>
    <xdr:cxnSp macro="">
      <xdr:nvCxnSpPr>
        <xdr:cNvPr id="717" name="直線コネクタ 716">
          <a:extLst>
            <a:ext uri="{FF2B5EF4-FFF2-40B4-BE49-F238E27FC236}">
              <a16:creationId xmlns:a16="http://schemas.microsoft.com/office/drawing/2014/main" id="{B4FCC7FB-0F18-4DC4-A412-7FC762EDB8CC}"/>
            </a:ext>
          </a:extLst>
        </xdr:cNvPr>
        <xdr:cNvCxnSpPr/>
      </xdr:nvCxnSpPr>
      <xdr:spPr>
        <a:xfrm>
          <a:off x="20434300" y="146456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21589</xdr:rowOff>
    </xdr:from>
    <xdr:to>
      <xdr:col>102</xdr:col>
      <xdr:colOff>165100</xdr:colOff>
      <xdr:row>85</xdr:row>
      <xdr:rowOff>123189</xdr:rowOff>
    </xdr:to>
    <xdr:sp macro="" textlink="">
      <xdr:nvSpPr>
        <xdr:cNvPr id="718" name="楕円 717">
          <a:extLst>
            <a:ext uri="{FF2B5EF4-FFF2-40B4-BE49-F238E27FC236}">
              <a16:creationId xmlns:a16="http://schemas.microsoft.com/office/drawing/2014/main" id="{B8D080EF-750A-43DC-9029-FBAB5AE6682A}"/>
            </a:ext>
          </a:extLst>
        </xdr:cNvPr>
        <xdr:cNvSpPr/>
      </xdr:nvSpPr>
      <xdr:spPr>
        <a:xfrm>
          <a:off x="194945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72389</xdr:rowOff>
    </xdr:from>
    <xdr:to>
      <xdr:col>107</xdr:col>
      <xdr:colOff>50800</xdr:colOff>
      <xdr:row>85</xdr:row>
      <xdr:rowOff>72389</xdr:rowOff>
    </xdr:to>
    <xdr:cxnSp macro="">
      <xdr:nvCxnSpPr>
        <xdr:cNvPr id="719" name="直線コネクタ 718">
          <a:extLst>
            <a:ext uri="{FF2B5EF4-FFF2-40B4-BE49-F238E27FC236}">
              <a16:creationId xmlns:a16="http://schemas.microsoft.com/office/drawing/2014/main" id="{B58F862A-31C8-4466-A7DB-1E81D6DACC25}"/>
            </a:ext>
          </a:extLst>
        </xdr:cNvPr>
        <xdr:cNvCxnSpPr/>
      </xdr:nvCxnSpPr>
      <xdr:spPr>
        <a:xfrm>
          <a:off x="19545300" y="146456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26163</xdr:rowOff>
    </xdr:from>
    <xdr:to>
      <xdr:col>98</xdr:col>
      <xdr:colOff>38100</xdr:colOff>
      <xdr:row>85</xdr:row>
      <xdr:rowOff>127763</xdr:rowOff>
    </xdr:to>
    <xdr:sp macro="" textlink="">
      <xdr:nvSpPr>
        <xdr:cNvPr id="720" name="楕円 719">
          <a:extLst>
            <a:ext uri="{FF2B5EF4-FFF2-40B4-BE49-F238E27FC236}">
              <a16:creationId xmlns:a16="http://schemas.microsoft.com/office/drawing/2014/main" id="{864AACD1-8C8B-4113-8A8C-1DF0E28454DF}"/>
            </a:ext>
          </a:extLst>
        </xdr:cNvPr>
        <xdr:cNvSpPr/>
      </xdr:nvSpPr>
      <xdr:spPr>
        <a:xfrm>
          <a:off x="18605500" y="1459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72389</xdr:rowOff>
    </xdr:from>
    <xdr:to>
      <xdr:col>102</xdr:col>
      <xdr:colOff>114300</xdr:colOff>
      <xdr:row>85</xdr:row>
      <xdr:rowOff>76963</xdr:rowOff>
    </xdr:to>
    <xdr:cxnSp macro="">
      <xdr:nvCxnSpPr>
        <xdr:cNvPr id="721" name="直線コネクタ 720">
          <a:extLst>
            <a:ext uri="{FF2B5EF4-FFF2-40B4-BE49-F238E27FC236}">
              <a16:creationId xmlns:a16="http://schemas.microsoft.com/office/drawing/2014/main" id="{5B706B62-BBDD-4C7E-B998-0ECB38125579}"/>
            </a:ext>
          </a:extLst>
        </xdr:cNvPr>
        <xdr:cNvCxnSpPr/>
      </xdr:nvCxnSpPr>
      <xdr:spPr>
        <a:xfrm flipV="1">
          <a:off x="18656300" y="14645639"/>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114316</xdr:rowOff>
    </xdr:from>
    <xdr:ext cx="469744" cy="259045"/>
    <xdr:sp macro="" textlink="">
      <xdr:nvSpPr>
        <xdr:cNvPr id="722" name="n_1aveValue【児童館】&#10;一人当たり面積">
          <a:extLst>
            <a:ext uri="{FF2B5EF4-FFF2-40B4-BE49-F238E27FC236}">
              <a16:creationId xmlns:a16="http://schemas.microsoft.com/office/drawing/2014/main" id="{22C351D9-F079-4D59-B0B6-BA0A7916FF41}"/>
            </a:ext>
          </a:extLst>
        </xdr:cNvPr>
        <xdr:cNvSpPr txBox="1"/>
      </xdr:nvSpPr>
      <xdr:spPr>
        <a:xfrm>
          <a:off x="21075727" y="1468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114316</xdr:rowOff>
    </xdr:from>
    <xdr:ext cx="469744" cy="259045"/>
    <xdr:sp macro="" textlink="">
      <xdr:nvSpPr>
        <xdr:cNvPr id="723" name="n_2aveValue【児童館】&#10;一人当たり面積">
          <a:extLst>
            <a:ext uri="{FF2B5EF4-FFF2-40B4-BE49-F238E27FC236}">
              <a16:creationId xmlns:a16="http://schemas.microsoft.com/office/drawing/2014/main" id="{16F73805-30AA-41FD-A12F-27C0394FFFBE}"/>
            </a:ext>
          </a:extLst>
        </xdr:cNvPr>
        <xdr:cNvSpPr txBox="1"/>
      </xdr:nvSpPr>
      <xdr:spPr>
        <a:xfrm>
          <a:off x="20199427" y="1468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123462</xdr:rowOff>
    </xdr:from>
    <xdr:ext cx="469744" cy="259045"/>
    <xdr:sp macro="" textlink="">
      <xdr:nvSpPr>
        <xdr:cNvPr id="724" name="n_3aveValue【児童館】&#10;一人当たり面積">
          <a:extLst>
            <a:ext uri="{FF2B5EF4-FFF2-40B4-BE49-F238E27FC236}">
              <a16:creationId xmlns:a16="http://schemas.microsoft.com/office/drawing/2014/main" id="{32F22C71-5315-4115-A3E4-4A14B102895F}"/>
            </a:ext>
          </a:extLst>
        </xdr:cNvPr>
        <xdr:cNvSpPr txBox="1"/>
      </xdr:nvSpPr>
      <xdr:spPr>
        <a:xfrm>
          <a:off x="19310427" y="14696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139716</xdr:rowOff>
    </xdr:from>
    <xdr:ext cx="469744" cy="259045"/>
    <xdr:sp macro="" textlink="">
      <xdr:nvSpPr>
        <xdr:cNvPr id="725" name="n_4aveValue【児童館】&#10;一人当たり面積">
          <a:extLst>
            <a:ext uri="{FF2B5EF4-FFF2-40B4-BE49-F238E27FC236}">
              <a16:creationId xmlns:a16="http://schemas.microsoft.com/office/drawing/2014/main" id="{11A15854-B4E8-45B1-970F-DA1A7E79DE93}"/>
            </a:ext>
          </a:extLst>
        </xdr:cNvPr>
        <xdr:cNvSpPr txBox="1"/>
      </xdr:nvSpPr>
      <xdr:spPr>
        <a:xfrm>
          <a:off x="18421427" y="1437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139716</xdr:rowOff>
    </xdr:from>
    <xdr:ext cx="469744" cy="259045"/>
    <xdr:sp macro="" textlink="">
      <xdr:nvSpPr>
        <xdr:cNvPr id="726" name="n_1mainValue【児童館】&#10;一人当たり面積">
          <a:extLst>
            <a:ext uri="{FF2B5EF4-FFF2-40B4-BE49-F238E27FC236}">
              <a16:creationId xmlns:a16="http://schemas.microsoft.com/office/drawing/2014/main" id="{88FBD902-1E65-4849-9D36-014376F2E537}"/>
            </a:ext>
          </a:extLst>
        </xdr:cNvPr>
        <xdr:cNvSpPr txBox="1"/>
      </xdr:nvSpPr>
      <xdr:spPr>
        <a:xfrm>
          <a:off x="21075727" y="1437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139716</xdr:rowOff>
    </xdr:from>
    <xdr:ext cx="469744" cy="259045"/>
    <xdr:sp macro="" textlink="">
      <xdr:nvSpPr>
        <xdr:cNvPr id="727" name="n_2mainValue【児童館】&#10;一人当たり面積">
          <a:extLst>
            <a:ext uri="{FF2B5EF4-FFF2-40B4-BE49-F238E27FC236}">
              <a16:creationId xmlns:a16="http://schemas.microsoft.com/office/drawing/2014/main" id="{39865076-33D2-49C8-AD49-DE98488F236D}"/>
            </a:ext>
          </a:extLst>
        </xdr:cNvPr>
        <xdr:cNvSpPr txBox="1"/>
      </xdr:nvSpPr>
      <xdr:spPr>
        <a:xfrm>
          <a:off x="20199427" y="1437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139716</xdr:rowOff>
    </xdr:from>
    <xdr:ext cx="469744" cy="259045"/>
    <xdr:sp macro="" textlink="">
      <xdr:nvSpPr>
        <xdr:cNvPr id="728" name="n_3mainValue【児童館】&#10;一人当たり面積">
          <a:extLst>
            <a:ext uri="{FF2B5EF4-FFF2-40B4-BE49-F238E27FC236}">
              <a16:creationId xmlns:a16="http://schemas.microsoft.com/office/drawing/2014/main" id="{8697C342-C3FD-45E2-8BA4-767889F3DA66}"/>
            </a:ext>
          </a:extLst>
        </xdr:cNvPr>
        <xdr:cNvSpPr txBox="1"/>
      </xdr:nvSpPr>
      <xdr:spPr>
        <a:xfrm>
          <a:off x="19310427" y="1437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118890</xdr:rowOff>
    </xdr:from>
    <xdr:ext cx="469744" cy="259045"/>
    <xdr:sp macro="" textlink="">
      <xdr:nvSpPr>
        <xdr:cNvPr id="729" name="n_4mainValue【児童館】&#10;一人当たり面積">
          <a:extLst>
            <a:ext uri="{FF2B5EF4-FFF2-40B4-BE49-F238E27FC236}">
              <a16:creationId xmlns:a16="http://schemas.microsoft.com/office/drawing/2014/main" id="{1AF623EF-D3A7-4076-8D0A-0E887B1B4045}"/>
            </a:ext>
          </a:extLst>
        </xdr:cNvPr>
        <xdr:cNvSpPr txBox="1"/>
      </xdr:nvSpPr>
      <xdr:spPr>
        <a:xfrm>
          <a:off x="18421427" y="14692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0" name="正方形/長方形 729">
          <a:extLst>
            <a:ext uri="{FF2B5EF4-FFF2-40B4-BE49-F238E27FC236}">
              <a16:creationId xmlns:a16="http://schemas.microsoft.com/office/drawing/2014/main" id="{001FAA10-1C49-451A-A59E-4E81D909DBAC}"/>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1" name="正方形/長方形 730">
          <a:extLst>
            <a:ext uri="{FF2B5EF4-FFF2-40B4-BE49-F238E27FC236}">
              <a16:creationId xmlns:a16="http://schemas.microsoft.com/office/drawing/2014/main" id="{FCB67ED5-CF89-4E67-9E98-2914EF85A2A1}"/>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2" name="正方形/長方形 731">
          <a:extLst>
            <a:ext uri="{FF2B5EF4-FFF2-40B4-BE49-F238E27FC236}">
              <a16:creationId xmlns:a16="http://schemas.microsoft.com/office/drawing/2014/main" id="{0EF31E87-9B37-4B36-9B41-76AFEBA2D43F}"/>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3" name="正方形/長方形 732">
          <a:extLst>
            <a:ext uri="{FF2B5EF4-FFF2-40B4-BE49-F238E27FC236}">
              <a16:creationId xmlns:a16="http://schemas.microsoft.com/office/drawing/2014/main" id="{58F6AB63-8F42-430D-B8D5-0FE461CBA49A}"/>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4" name="正方形/長方形 733">
          <a:extLst>
            <a:ext uri="{FF2B5EF4-FFF2-40B4-BE49-F238E27FC236}">
              <a16:creationId xmlns:a16="http://schemas.microsoft.com/office/drawing/2014/main" id="{AF262D7D-A16C-4AF5-9645-905267AE15ED}"/>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5" name="正方形/長方形 734">
          <a:extLst>
            <a:ext uri="{FF2B5EF4-FFF2-40B4-BE49-F238E27FC236}">
              <a16:creationId xmlns:a16="http://schemas.microsoft.com/office/drawing/2014/main" id="{FC2DDBE2-26CE-407B-B5A1-C7802940E945}"/>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6" name="正方形/長方形 735">
          <a:extLst>
            <a:ext uri="{FF2B5EF4-FFF2-40B4-BE49-F238E27FC236}">
              <a16:creationId xmlns:a16="http://schemas.microsoft.com/office/drawing/2014/main" id="{19F3E808-787A-4E51-9760-CF9F785B1D38}"/>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7" name="正方形/長方形 736">
          <a:extLst>
            <a:ext uri="{FF2B5EF4-FFF2-40B4-BE49-F238E27FC236}">
              <a16:creationId xmlns:a16="http://schemas.microsoft.com/office/drawing/2014/main" id="{9581CF25-DA10-4B5E-8439-3A345CFA7B2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8" name="テキスト ボックス 737">
          <a:extLst>
            <a:ext uri="{FF2B5EF4-FFF2-40B4-BE49-F238E27FC236}">
              <a16:creationId xmlns:a16="http://schemas.microsoft.com/office/drawing/2014/main" id="{22A87A90-FA4A-4221-BCFC-DE642B136BE8}"/>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9" name="直線コネクタ 738">
          <a:extLst>
            <a:ext uri="{FF2B5EF4-FFF2-40B4-BE49-F238E27FC236}">
              <a16:creationId xmlns:a16="http://schemas.microsoft.com/office/drawing/2014/main" id="{C35E24CC-F3AC-4F07-9C6C-AB7608DACB97}"/>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0" name="テキスト ボックス 739">
          <a:extLst>
            <a:ext uri="{FF2B5EF4-FFF2-40B4-BE49-F238E27FC236}">
              <a16:creationId xmlns:a16="http://schemas.microsoft.com/office/drawing/2014/main" id="{524AA5C4-7B18-4EA6-B7B6-49C26D4DBBBF}"/>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1" name="直線コネクタ 740">
          <a:extLst>
            <a:ext uri="{FF2B5EF4-FFF2-40B4-BE49-F238E27FC236}">
              <a16:creationId xmlns:a16="http://schemas.microsoft.com/office/drawing/2014/main" id="{246921C8-F520-4EF7-8136-6E3A1A25F7DF}"/>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2" name="テキスト ボックス 741">
          <a:extLst>
            <a:ext uri="{FF2B5EF4-FFF2-40B4-BE49-F238E27FC236}">
              <a16:creationId xmlns:a16="http://schemas.microsoft.com/office/drawing/2014/main" id="{AF080793-98CA-4F34-A60D-37FA1ADA6D84}"/>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3" name="直線コネクタ 742">
          <a:extLst>
            <a:ext uri="{FF2B5EF4-FFF2-40B4-BE49-F238E27FC236}">
              <a16:creationId xmlns:a16="http://schemas.microsoft.com/office/drawing/2014/main" id="{BA95162E-89CA-49FC-BB41-55567F0A1DDB}"/>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4" name="テキスト ボックス 743">
          <a:extLst>
            <a:ext uri="{FF2B5EF4-FFF2-40B4-BE49-F238E27FC236}">
              <a16:creationId xmlns:a16="http://schemas.microsoft.com/office/drawing/2014/main" id="{ACD7A537-4E12-4D2F-933A-E3C3A52CD7B8}"/>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5" name="直線コネクタ 744">
          <a:extLst>
            <a:ext uri="{FF2B5EF4-FFF2-40B4-BE49-F238E27FC236}">
              <a16:creationId xmlns:a16="http://schemas.microsoft.com/office/drawing/2014/main" id="{0EE751EF-8E22-457D-A0AE-DEAEE8722A37}"/>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46" name="テキスト ボックス 745">
          <a:extLst>
            <a:ext uri="{FF2B5EF4-FFF2-40B4-BE49-F238E27FC236}">
              <a16:creationId xmlns:a16="http://schemas.microsoft.com/office/drawing/2014/main" id="{4A58CAD9-09AC-4D8A-B213-2B1414D2E021}"/>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47" name="直線コネクタ 746">
          <a:extLst>
            <a:ext uri="{FF2B5EF4-FFF2-40B4-BE49-F238E27FC236}">
              <a16:creationId xmlns:a16="http://schemas.microsoft.com/office/drawing/2014/main" id="{FEEEA05C-403F-492F-95FD-0CAC2EE82C07}"/>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48" name="テキスト ボックス 747">
          <a:extLst>
            <a:ext uri="{FF2B5EF4-FFF2-40B4-BE49-F238E27FC236}">
              <a16:creationId xmlns:a16="http://schemas.microsoft.com/office/drawing/2014/main" id="{2A11EFA4-382F-4E25-8A05-9A1403E216F8}"/>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49" name="直線コネクタ 748">
          <a:extLst>
            <a:ext uri="{FF2B5EF4-FFF2-40B4-BE49-F238E27FC236}">
              <a16:creationId xmlns:a16="http://schemas.microsoft.com/office/drawing/2014/main" id="{8A83ED96-1F1E-4025-973E-DBCDA7F371EF}"/>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0" name="テキスト ボックス 749">
          <a:extLst>
            <a:ext uri="{FF2B5EF4-FFF2-40B4-BE49-F238E27FC236}">
              <a16:creationId xmlns:a16="http://schemas.microsoft.com/office/drawing/2014/main" id="{7D7769F2-570F-4378-95E6-6D7C0496D285}"/>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1" name="直線コネクタ 750">
          <a:extLst>
            <a:ext uri="{FF2B5EF4-FFF2-40B4-BE49-F238E27FC236}">
              <a16:creationId xmlns:a16="http://schemas.microsoft.com/office/drawing/2014/main" id="{8AB0171F-039E-4277-B86F-2B0ADE90020F}"/>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2" name="テキスト ボックス 751">
          <a:extLst>
            <a:ext uri="{FF2B5EF4-FFF2-40B4-BE49-F238E27FC236}">
              <a16:creationId xmlns:a16="http://schemas.microsoft.com/office/drawing/2014/main" id="{D0EC6F4D-7B25-4299-8457-C2E7296E047F}"/>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3" name="直線コネクタ 752">
          <a:extLst>
            <a:ext uri="{FF2B5EF4-FFF2-40B4-BE49-F238E27FC236}">
              <a16:creationId xmlns:a16="http://schemas.microsoft.com/office/drawing/2014/main" id="{3F0EDAC4-BD5F-497B-9108-1E9CCCFA9A16}"/>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4" name="【公民館】&#10;有形固定資産減価償却率グラフ枠">
          <a:extLst>
            <a:ext uri="{FF2B5EF4-FFF2-40B4-BE49-F238E27FC236}">
              <a16:creationId xmlns:a16="http://schemas.microsoft.com/office/drawing/2014/main" id="{5557D25E-8EEA-4667-A14B-D8862B06866D}"/>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149679</xdr:rowOff>
    </xdr:from>
    <xdr:to>
      <xdr:col>85</xdr:col>
      <xdr:colOff>126364</xdr:colOff>
      <xdr:row>109</xdr:row>
      <xdr:rowOff>35379</xdr:rowOff>
    </xdr:to>
    <xdr:cxnSp macro="">
      <xdr:nvCxnSpPr>
        <xdr:cNvPr id="755" name="直線コネクタ 754">
          <a:extLst>
            <a:ext uri="{FF2B5EF4-FFF2-40B4-BE49-F238E27FC236}">
              <a16:creationId xmlns:a16="http://schemas.microsoft.com/office/drawing/2014/main" id="{DFCF21EE-62F7-4EC3-85D2-807E4BA5BAB6}"/>
            </a:ext>
          </a:extLst>
        </xdr:cNvPr>
        <xdr:cNvCxnSpPr/>
      </xdr:nvCxnSpPr>
      <xdr:spPr>
        <a:xfrm flipV="1">
          <a:off x="16318864" y="17294679"/>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56" name="【公民館】&#10;有形固定資産減価償却率最小値テキスト">
          <a:extLst>
            <a:ext uri="{FF2B5EF4-FFF2-40B4-BE49-F238E27FC236}">
              <a16:creationId xmlns:a16="http://schemas.microsoft.com/office/drawing/2014/main" id="{BCEDE3AF-0954-4753-890F-713DC3AB9B26}"/>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57" name="直線コネクタ 756">
          <a:extLst>
            <a:ext uri="{FF2B5EF4-FFF2-40B4-BE49-F238E27FC236}">
              <a16:creationId xmlns:a16="http://schemas.microsoft.com/office/drawing/2014/main" id="{51E1835F-339E-4898-B893-E841D3D6E045}"/>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96356</xdr:rowOff>
    </xdr:from>
    <xdr:ext cx="405111" cy="259045"/>
    <xdr:sp macro="" textlink="">
      <xdr:nvSpPr>
        <xdr:cNvPr id="758" name="【公民館】&#10;有形固定資産減価償却率最大値テキスト">
          <a:extLst>
            <a:ext uri="{FF2B5EF4-FFF2-40B4-BE49-F238E27FC236}">
              <a16:creationId xmlns:a16="http://schemas.microsoft.com/office/drawing/2014/main" id="{C83307A2-B596-4A65-B7CD-14D9B3DA7998}"/>
            </a:ext>
          </a:extLst>
        </xdr:cNvPr>
        <xdr:cNvSpPr txBox="1"/>
      </xdr:nvSpPr>
      <xdr:spPr>
        <a:xfrm>
          <a:off x="16357600" y="17069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149679</xdr:rowOff>
    </xdr:from>
    <xdr:to>
      <xdr:col>86</xdr:col>
      <xdr:colOff>25400</xdr:colOff>
      <xdr:row>100</xdr:row>
      <xdr:rowOff>149679</xdr:rowOff>
    </xdr:to>
    <xdr:cxnSp macro="">
      <xdr:nvCxnSpPr>
        <xdr:cNvPr id="759" name="直線コネクタ 758">
          <a:extLst>
            <a:ext uri="{FF2B5EF4-FFF2-40B4-BE49-F238E27FC236}">
              <a16:creationId xmlns:a16="http://schemas.microsoft.com/office/drawing/2014/main" id="{D30E918D-A461-479B-A9AB-DF7A8D20B4EF}"/>
            </a:ext>
          </a:extLst>
        </xdr:cNvPr>
        <xdr:cNvCxnSpPr/>
      </xdr:nvCxnSpPr>
      <xdr:spPr>
        <a:xfrm>
          <a:off x="16230600" y="17294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116857</xdr:rowOff>
    </xdr:from>
    <xdr:ext cx="405111" cy="259045"/>
    <xdr:sp macro="" textlink="">
      <xdr:nvSpPr>
        <xdr:cNvPr id="760" name="【公民館】&#10;有形固定資産減価償却率平均値テキスト">
          <a:extLst>
            <a:ext uri="{FF2B5EF4-FFF2-40B4-BE49-F238E27FC236}">
              <a16:creationId xmlns:a16="http://schemas.microsoft.com/office/drawing/2014/main" id="{C8174B63-4C26-455B-B2A3-5900693B8950}"/>
            </a:ext>
          </a:extLst>
        </xdr:cNvPr>
        <xdr:cNvSpPr txBox="1"/>
      </xdr:nvSpPr>
      <xdr:spPr>
        <a:xfrm>
          <a:off x="16357600" y="17947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93980</xdr:rowOff>
    </xdr:from>
    <xdr:to>
      <xdr:col>85</xdr:col>
      <xdr:colOff>177800</xdr:colOff>
      <xdr:row>106</xdr:row>
      <xdr:rowOff>24130</xdr:rowOff>
    </xdr:to>
    <xdr:sp macro="" textlink="">
      <xdr:nvSpPr>
        <xdr:cNvPr id="761" name="フローチャート: 判断 760">
          <a:extLst>
            <a:ext uri="{FF2B5EF4-FFF2-40B4-BE49-F238E27FC236}">
              <a16:creationId xmlns:a16="http://schemas.microsoft.com/office/drawing/2014/main" id="{73EF3A89-A580-45F9-9DD3-FA6C54E9A349}"/>
            </a:ext>
          </a:extLst>
        </xdr:cNvPr>
        <xdr:cNvSpPr/>
      </xdr:nvSpPr>
      <xdr:spPr>
        <a:xfrm>
          <a:off x="162687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85816</xdr:rowOff>
    </xdr:from>
    <xdr:to>
      <xdr:col>81</xdr:col>
      <xdr:colOff>101600</xdr:colOff>
      <xdr:row>106</xdr:row>
      <xdr:rowOff>15966</xdr:rowOff>
    </xdr:to>
    <xdr:sp macro="" textlink="">
      <xdr:nvSpPr>
        <xdr:cNvPr id="762" name="フローチャート: 判断 761">
          <a:extLst>
            <a:ext uri="{FF2B5EF4-FFF2-40B4-BE49-F238E27FC236}">
              <a16:creationId xmlns:a16="http://schemas.microsoft.com/office/drawing/2014/main" id="{970BCD66-E2F4-4958-88A2-C4DA6DFFE1F9}"/>
            </a:ext>
          </a:extLst>
        </xdr:cNvPr>
        <xdr:cNvSpPr/>
      </xdr:nvSpPr>
      <xdr:spPr>
        <a:xfrm>
          <a:off x="15430500" y="1808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95613</xdr:rowOff>
    </xdr:from>
    <xdr:to>
      <xdr:col>76</xdr:col>
      <xdr:colOff>165100</xdr:colOff>
      <xdr:row>106</xdr:row>
      <xdr:rowOff>25763</xdr:rowOff>
    </xdr:to>
    <xdr:sp macro="" textlink="">
      <xdr:nvSpPr>
        <xdr:cNvPr id="763" name="フローチャート: 判断 762">
          <a:extLst>
            <a:ext uri="{FF2B5EF4-FFF2-40B4-BE49-F238E27FC236}">
              <a16:creationId xmlns:a16="http://schemas.microsoft.com/office/drawing/2014/main" id="{876F07A3-117D-4BFA-9272-7181B3D8742B}"/>
            </a:ext>
          </a:extLst>
        </xdr:cNvPr>
        <xdr:cNvSpPr/>
      </xdr:nvSpPr>
      <xdr:spPr>
        <a:xfrm>
          <a:off x="14541500" y="1809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72752</xdr:rowOff>
    </xdr:from>
    <xdr:to>
      <xdr:col>72</xdr:col>
      <xdr:colOff>38100</xdr:colOff>
      <xdr:row>106</xdr:row>
      <xdr:rowOff>2902</xdr:rowOff>
    </xdr:to>
    <xdr:sp macro="" textlink="">
      <xdr:nvSpPr>
        <xdr:cNvPr id="764" name="フローチャート: 判断 763">
          <a:extLst>
            <a:ext uri="{FF2B5EF4-FFF2-40B4-BE49-F238E27FC236}">
              <a16:creationId xmlns:a16="http://schemas.microsoft.com/office/drawing/2014/main" id="{BC86554C-9C82-4162-B090-21C302B3D1D8}"/>
            </a:ext>
          </a:extLst>
        </xdr:cNvPr>
        <xdr:cNvSpPr/>
      </xdr:nvSpPr>
      <xdr:spPr>
        <a:xfrm>
          <a:off x="13652500" y="1807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74386</xdr:rowOff>
    </xdr:from>
    <xdr:to>
      <xdr:col>67</xdr:col>
      <xdr:colOff>101600</xdr:colOff>
      <xdr:row>106</xdr:row>
      <xdr:rowOff>4536</xdr:rowOff>
    </xdr:to>
    <xdr:sp macro="" textlink="">
      <xdr:nvSpPr>
        <xdr:cNvPr id="765" name="フローチャート: 判断 764">
          <a:extLst>
            <a:ext uri="{FF2B5EF4-FFF2-40B4-BE49-F238E27FC236}">
              <a16:creationId xmlns:a16="http://schemas.microsoft.com/office/drawing/2014/main" id="{00CF8812-61F7-4F18-9945-70F5F35593E3}"/>
            </a:ext>
          </a:extLst>
        </xdr:cNvPr>
        <xdr:cNvSpPr/>
      </xdr:nvSpPr>
      <xdr:spPr>
        <a:xfrm>
          <a:off x="12763500" y="180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6" name="テキスト ボックス 765">
          <a:extLst>
            <a:ext uri="{FF2B5EF4-FFF2-40B4-BE49-F238E27FC236}">
              <a16:creationId xmlns:a16="http://schemas.microsoft.com/office/drawing/2014/main" id="{0A8718D7-1867-4226-93B8-E68DDB2ED8EF}"/>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7" name="テキスト ボックス 766">
          <a:extLst>
            <a:ext uri="{FF2B5EF4-FFF2-40B4-BE49-F238E27FC236}">
              <a16:creationId xmlns:a16="http://schemas.microsoft.com/office/drawing/2014/main" id="{757F7056-0125-46DE-A553-EC1E84400314}"/>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8" name="テキスト ボックス 767">
          <a:extLst>
            <a:ext uri="{FF2B5EF4-FFF2-40B4-BE49-F238E27FC236}">
              <a16:creationId xmlns:a16="http://schemas.microsoft.com/office/drawing/2014/main" id="{B670008F-B6A0-4917-BC8E-CBAFF2611712}"/>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9" name="テキスト ボックス 768">
          <a:extLst>
            <a:ext uri="{FF2B5EF4-FFF2-40B4-BE49-F238E27FC236}">
              <a16:creationId xmlns:a16="http://schemas.microsoft.com/office/drawing/2014/main" id="{9EEF5070-6DC3-4538-8B9E-C2BBD00F1D0E}"/>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0" name="テキスト ボックス 769">
          <a:extLst>
            <a:ext uri="{FF2B5EF4-FFF2-40B4-BE49-F238E27FC236}">
              <a16:creationId xmlns:a16="http://schemas.microsoft.com/office/drawing/2014/main" id="{1EAB4A0C-9689-4437-B152-C994D6E17683}"/>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907</xdr:rowOff>
    </xdr:from>
    <xdr:to>
      <xdr:col>85</xdr:col>
      <xdr:colOff>177800</xdr:colOff>
      <xdr:row>107</xdr:row>
      <xdr:rowOff>102507</xdr:rowOff>
    </xdr:to>
    <xdr:sp macro="" textlink="">
      <xdr:nvSpPr>
        <xdr:cNvPr id="771" name="楕円 770">
          <a:extLst>
            <a:ext uri="{FF2B5EF4-FFF2-40B4-BE49-F238E27FC236}">
              <a16:creationId xmlns:a16="http://schemas.microsoft.com/office/drawing/2014/main" id="{2B355EE9-52E7-44AB-B3C1-FE386C039C03}"/>
            </a:ext>
          </a:extLst>
        </xdr:cNvPr>
        <xdr:cNvSpPr/>
      </xdr:nvSpPr>
      <xdr:spPr>
        <a:xfrm>
          <a:off x="16268700" y="1834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150784</xdr:rowOff>
    </xdr:from>
    <xdr:ext cx="405111" cy="259045"/>
    <xdr:sp macro="" textlink="">
      <xdr:nvSpPr>
        <xdr:cNvPr id="772" name="【公民館】&#10;有形固定資産減価償却率該当値テキスト">
          <a:extLst>
            <a:ext uri="{FF2B5EF4-FFF2-40B4-BE49-F238E27FC236}">
              <a16:creationId xmlns:a16="http://schemas.microsoft.com/office/drawing/2014/main" id="{638D479A-CEAA-4A4D-AFBA-5DCBB1943510}"/>
            </a:ext>
          </a:extLst>
        </xdr:cNvPr>
        <xdr:cNvSpPr txBox="1"/>
      </xdr:nvSpPr>
      <xdr:spPr>
        <a:xfrm>
          <a:off x="16357600" y="18324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149498</xdr:rowOff>
    </xdr:from>
    <xdr:to>
      <xdr:col>81</xdr:col>
      <xdr:colOff>101600</xdr:colOff>
      <xdr:row>107</xdr:row>
      <xdr:rowOff>79648</xdr:rowOff>
    </xdr:to>
    <xdr:sp macro="" textlink="">
      <xdr:nvSpPr>
        <xdr:cNvPr id="773" name="楕円 772">
          <a:extLst>
            <a:ext uri="{FF2B5EF4-FFF2-40B4-BE49-F238E27FC236}">
              <a16:creationId xmlns:a16="http://schemas.microsoft.com/office/drawing/2014/main" id="{DB346960-8591-4C07-B1D7-21B4A1C6428A}"/>
            </a:ext>
          </a:extLst>
        </xdr:cNvPr>
        <xdr:cNvSpPr/>
      </xdr:nvSpPr>
      <xdr:spPr>
        <a:xfrm>
          <a:off x="15430500" y="1832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28848</xdr:rowOff>
    </xdr:from>
    <xdr:to>
      <xdr:col>85</xdr:col>
      <xdr:colOff>127000</xdr:colOff>
      <xdr:row>107</xdr:row>
      <xdr:rowOff>51707</xdr:rowOff>
    </xdr:to>
    <xdr:cxnSp macro="">
      <xdr:nvCxnSpPr>
        <xdr:cNvPr id="774" name="直線コネクタ 773">
          <a:extLst>
            <a:ext uri="{FF2B5EF4-FFF2-40B4-BE49-F238E27FC236}">
              <a16:creationId xmlns:a16="http://schemas.microsoft.com/office/drawing/2014/main" id="{2CABC22A-1FE9-48C9-A980-2154159C4052}"/>
            </a:ext>
          </a:extLst>
        </xdr:cNvPr>
        <xdr:cNvCxnSpPr/>
      </xdr:nvCxnSpPr>
      <xdr:spPr>
        <a:xfrm>
          <a:off x="15481300" y="18373998"/>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116839</xdr:rowOff>
    </xdr:from>
    <xdr:to>
      <xdr:col>76</xdr:col>
      <xdr:colOff>165100</xdr:colOff>
      <xdr:row>107</xdr:row>
      <xdr:rowOff>46989</xdr:rowOff>
    </xdr:to>
    <xdr:sp macro="" textlink="">
      <xdr:nvSpPr>
        <xdr:cNvPr id="775" name="楕円 774">
          <a:extLst>
            <a:ext uri="{FF2B5EF4-FFF2-40B4-BE49-F238E27FC236}">
              <a16:creationId xmlns:a16="http://schemas.microsoft.com/office/drawing/2014/main" id="{D877D4BF-E2DA-449A-86EF-9F5D9EE22686}"/>
            </a:ext>
          </a:extLst>
        </xdr:cNvPr>
        <xdr:cNvSpPr/>
      </xdr:nvSpPr>
      <xdr:spPr>
        <a:xfrm>
          <a:off x="14541500" y="1829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167639</xdr:rowOff>
    </xdr:from>
    <xdr:to>
      <xdr:col>81</xdr:col>
      <xdr:colOff>50800</xdr:colOff>
      <xdr:row>107</xdr:row>
      <xdr:rowOff>28848</xdr:rowOff>
    </xdr:to>
    <xdr:cxnSp macro="">
      <xdr:nvCxnSpPr>
        <xdr:cNvPr id="776" name="直線コネクタ 775">
          <a:extLst>
            <a:ext uri="{FF2B5EF4-FFF2-40B4-BE49-F238E27FC236}">
              <a16:creationId xmlns:a16="http://schemas.microsoft.com/office/drawing/2014/main" id="{DBB13EBD-3F29-4638-A266-7381328C1D8C}"/>
            </a:ext>
          </a:extLst>
        </xdr:cNvPr>
        <xdr:cNvCxnSpPr/>
      </xdr:nvCxnSpPr>
      <xdr:spPr>
        <a:xfrm>
          <a:off x="14592300" y="18341339"/>
          <a:ext cx="889000" cy="3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84182</xdr:rowOff>
    </xdr:from>
    <xdr:to>
      <xdr:col>72</xdr:col>
      <xdr:colOff>38100</xdr:colOff>
      <xdr:row>107</xdr:row>
      <xdr:rowOff>14332</xdr:rowOff>
    </xdr:to>
    <xdr:sp macro="" textlink="">
      <xdr:nvSpPr>
        <xdr:cNvPr id="777" name="楕円 776">
          <a:extLst>
            <a:ext uri="{FF2B5EF4-FFF2-40B4-BE49-F238E27FC236}">
              <a16:creationId xmlns:a16="http://schemas.microsoft.com/office/drawing/2014/main" id="{DC988791-BE3E-4F64-B2A0-56CF9B0DF4C4}"/>
            </a:ext>
          </a:extLst>
        </xdr:cNvPr>
        <xdr:cNvSpPr/>
      </xdr:nvSpPr>
      <xdr:spPr>
        <a:xfrm>
          <a:off x="13652500" y="1825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134982</xdr:rowOff>
    </xdr:from>
    <xdr:to>
      <xdr:col>76</xdr:col>
      <xdr:colOff>114300</xdr:colOff>
      <xdr:row>106</xdr:row>
      <xdr:rowOff>167639</xdr:rowOff>
    </xdr:to>
    <xdr:cxnSp macro="">
      <xdr:nvCxnSpPr>
        <xdr:cNvPr id="778" name="直線コネクタ 777">
          <a:extLst>
            <a:ext uri="{FF2B5EF4-FFF2-40B4-BE49-F238E27FC236}">
              <a16:creationId xmlns:a16="http://schemas.microsoft.com/office/drawing/2014/main" id="{A4740600-876B-40CC-8BE6-8CE3481C7410}"/>
            </a:ext>
          </a:extLst>
        </xdr:cNvPr>
        <xdr:cNvCxnSpPr/>
      </xdr:nvCxnSpPr>
      <xdr:spPr>
        <a:xfrm>
          <a:off x="13703300" y="1830868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156029</xdr:rowOff>
    </xdr:from>
    <xdr:to>
      <xdr:col>67</xdr:col>
      <xdr:colOff>101600</xdr:colOff>
      <xdr:row>106</xdr:row>
      <xdr:rowOff>86179</xdr:rowOff>
    </xdr:to>
    <xdr:sp macro="" textlink="">
      <xdr:nvSpPr>
        <xdr:cNvPr id="779" name="楕円 778">
          <a:extLst>
            <a:ext uri="{FF2B5EF4-FFF2-40B4-BE49-F238E27FC236}">
              <a16:creationId xmlns:a16="http://schemas.microsoft.com/office/drawing/2014/main" id="{869CA904-7813-49BA-81FF-1E901BFA13A3}"/>
            </a:ext>
          </a:extLst>
        </xdr:cNvPr>
        <xdr:cNvSpPr/>
      </xdr:nvSpPr>
      <xdr:spPr>
        <a:xfrm>
          <a:off x="12763500" y="1815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35379</xdr:rowOff>
    </xdr:from>
    <xdr:to>
      <xdr:col>71</xdr:col>
      <xdr:colOff>177800</xdr:colOff>
      <xdr:row>106</xdr:row>
      <xdr:rowOff>134982</xdr:rowOff>
    </xdr:to>
    <xdr:cxnSp macro="">
      <xdr:nvCxnSpPr>
        <xdr:cNvPr id="780" name="直線コネクタ 779">
          <a:extLst>
            <a:ext uri="{FF2B5EF4-FFF2-40B4-BE49-F238E27FC236}">
              <a16:creationId xmlns:a16="http://schemas.microsoft.com/office/drawing/2014/main" id="{E107BAF0-0EEC-43A5-938E-97524F4EF48B}"/>
            </a:ext>
          </a:extLst>
        </xdr:cNvPr>
        <xdr:cNvCxnSpPr/>
      </xdr:nvCxnSpPr>
      <xdr:spPr>
        <a:xfrm>
          <a:off x="12814300" y="18209079"/>
          <a:ext cx="889000" cy="99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32493</xdr:rowOff>
    </xdr:from>
    <xdr:ext cx="405111" cy="259045"/>
    <xdr:sp macro="" textlink="">
      <xdr:nvSpPr>
        <xdr:cNvPr id="781" name="n_1aveValue【公民館】&#10;有形固定資産減価償却率">
          <a:extLst>
            <a:ext uri="{FF2B5EF4-FFF2-40B4-BE49-F238E27FC236}">
              <a16:creationId xmlns:a16="http://schemas.microsoft.com/office/drawing/2014/main" id="{D35B086B-238C-4EA7-84C2-D292D66B144D}"/>
            </a:ext>
          </a:extLst>
        </xdr:cNvPr>
        <xdr:cNvSpPr txBox="1"/>
      </xdr:nvSpPr>
      <xdr:spPr>
        <a:xfrm>
          <a:off x="15266044" y="17863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42290</xdr:rowOff>
    </xdr:from>
    <xdr:ext cx="405111" cy="259045"/>
    <xdr:sp macro="" textlink="">
      <xdr:nvSpPr>
        <xdr:cNvPr id="782" name="n_2aveValue【公民館】&#10;有形固定資産減価償却率">
          <a:extLst>
            <a:ext uri="{FF2B5EF4-FFF2-40B4-BE49-F238E27FC236}">
              <a16:creationId xmlns:a16="http://schemas.microsoft.com/office/drawing/2014/main" id="{9B0E17CD-13B8-4C02-9BAB-279810EAEED0}"/>
            </a:ext>
          </a:extLst>
        </xdr:cNvPr>
        <xdr:cNvSpPr txBox="1"/>
      </xdr:nvSpPr>
      <xdr:spPr>
        <a:xfrm>
          <a:off x="14389744" y="17873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19429</xdr:rowOff>
    </xdr:from>
    <xdr:ext cx="405111" cy="259045"/>
    <xdr:sp macro="" textlink="">
      <xdr:nvSpPr>
        <xdr:cNvPr id="783" name="n_3aveValue【公民館】&#10;有形固定資産減価償却率">
          <a:extLst>
            <a:ext uri="{FF2B5EF4-FFF2-40B4-BE49-F238E27FC236}">
              <a16:creationId xmlns:a16="http://schemas.microsoft.com/office/drawing/2014/main" id="{5C752272-0A76-4432-A0D2-43F03658482F}"/>
            </a:ext>
          </a:extLst>
        </xdr:cNvPr>
        <xdr:cNvSpPr txBox="1"/>
      </xdr:nvSpPr>
      <xdr:spPr>
        <a:xfrm>
          <a:off x="13500744" y="17850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21063</xdr:rowOff>
    </xdr:from>
    <xdr:ext cx="405111" cy="259045"/>
    <xdr:sp macro="" textlink="">
      <xdr:nvSpPr>
        <xdr:cNvPr id="784" name="n_4aveValue【公民館】&#10;有形固定資産減価償却率">
          <a:extLst>
            <a:ext uri="{FF2B5EF4-FFF2-40B4-BE49-F238E27FC236}">
              <a16:creationId xmlns:a16="http://schemas.microsoft.com/office/drawing/2014/main" id="{D4659273-DAF4-498E-B94E-8E7C28BBD9EA}"/>
            </a:ext>
          </a:extLst>
        </xdr:cNvPr>
        <xdr:cNvSpPr txBox="1"/>
      </xdr:nvSpPr>
      <xdr:spPr>
        <a:xfrm>
          <a:off x="12611744" y="17851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70775</xdr:rowOff>
    </xdr:from>
    <xdr:ext cx="405111" cy="259045"/>
    <xdr:sp macro="" textlink="">
      <xdr:nvSpPr>
        <xdr:cNvPr id="785" name="n_1mainValue【公民館】&#10;有形固定資産減価償却率">
          <a:extLst>
            <a:ext uri="{FF2B5EF4-FFF2-40B4-BE49-F238E27FC236}">
              <a16:creationId xmlns:a16="http://schemas.microsoft.com/office/drawing/2014/main" id="{E2F2CA58-51B5-4E3D-945E-EE030C0E8DC3}"/>
            </a:ext>
          </a:extLst>
        </xdr:cNvPr>
        <xdr:cNvSpPr txBox="1"/>
      </xdr:nvSpPr>
      <xdr:spPr>
        <a:xfrm>
          <a:off x="15266044" y="18415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38116</xdr:rowOff>
    </xdr:from>
    <xdr:ext cx="405111" cy="259045"/>
    <xdr:sp macro="" textlink="">
      <xdr:nvSpPr>
        <xdr:cNvPr id="786" name="n_2mainValue【公民館】&#10;有形固定資産減価償却率">
          <a:extLst>
            <a:ext uri="{FF2B5EF4-FFF2-40B4-BE49-F238E27FC236}">
              <a16:creationId xmlns:a16="http://schemas.microsoft.com/office/drawing/2014/main" id="{7D977C02-776A-4AB0-B1A5-69A7C0EC9A8F}"/>
            </a:ext>
          </a:extLst>
        </xdr:cNvPr>
        <xdr:cNvSpPr txBox="1"/>
      </xdr:nvSpPr>
      <xdr:spPr>
        <a:xfrm>
          <a:off x="14389744" y="18383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5459</xdr:rowOff>
    </xdr:from>
    <xdr:ext cx="405111" cy="259045"/>
    <xdr:sp macro="" textlink="">
      <xdr:nvSpPr>
        <xdr:cNvPr id="787" name="n_3mainValue【公民館】&#10;有形固定資産減価償却率">
          <a:extLst>
            <a:ext uri="{FF2B5EF4-FFF2-40B4-BE49-F238E27FC236}">
              <a16:creationId xmlns:a16="http://schemas.microsoft.com/office/drawing/2014/main" id="{9E6688AB-422C-4B53-9404-2C4B1BF09678}"/>
            </a:ext>
          </a:extLst>
        </xdr:cNvPr>
        <xdr:cNvSpPr txBox="1"/>
      </xdr:nvSpPr>
      <xdr:spPr>
        <a:xfrm>
          <a:off x="13500744" y="18350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77306</xdr:rowOff>
    </xdr:from>
    <xdr:ext cx="405111" cy="259045"/>
    <xdr:sp macro="" textlink="">
      <xdr:nvSpPr>
        <xdr:cNvPr id="788" name="n_4mainValue【公民館】&#10;有形固定資産減価償却率">
          <a:extLst>
            <a:ext uri="{FF2B5EF4-FFF2-40B4-BE49-F238E27FC236}">
              <a16:creationId xmlns:a16="http://schemas.microsoft.com/office/drawing/2014/main" id="{1D87C35F-B328-4EAE-A46F-7BB36787A549}"/>
            </a:ext>
          </a:extLst>
        </xdr:cNvPr>
        <xdr:cNvSpPr txBox="1"/>
      </xdr:nvSpPr>
      <xdr:spPr>
        <a:xfrm>
          <a:off x="12611744" y="18251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9" name="正方形/長方形 788">
          <a:extLst>
            <a:ext uri="{FF2B5EF4-FFF2-40B4-BE49-F238E27FC236}">
              <a16:creationId xmlns:a16="http://schemas.microsoft.com/office/drawing/2014/main" id="{F8E8004A-33BD-4A50-AADB-B2F2508C1D33}"/>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0" name="正方形/長方形 789">
          <a:extLst>
            <a:ext uri="{FF2B5EF4-FFF2-40B4-BE49-F238E27FC236}">
              <a16:creationId xmlns:a16="http://schemas.microsoft.com/office/drawing/2014/main" id="{85E8D8A5-4CEA-46C6-BB80-2797BA950363}"/>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1" name="正方形/長方形 790">
          <a:extLst>
            <a:ext uri="{FF2B5EF4-FFF2-40B4-BE49-F238E27FC236}">
              <a16:creationId xmlns:a16="http://schemas.microsoft.com/office/drawing/2014/main" id="{CCCFD763-EA67-4463-AE98-0CC1252EAB48}"/>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2" name="正方形/長方形 791">
          <a:extLst>
            <a:ext uri="{FF2B5EF4-FFF2-40B4-BE49-F238E27FC236}">
              <a16:creationId xmlns:a16="http://schemas.microsoft.com/office/drawing/2014/main" id="{E7E3E409-056B-4125-84B9-C241BF64EC01}"/>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3" name="正方形/長方形 792">
          <a:extLst>
            <a:ext uri="{FF2B5EF4-FFF2-40B4-BE49-F238E27FC236}">
              <a16:creationId xmlns:a16="http://schemas.microsoft.com/office/drawing/2014/main" id="{C0290F51-A34D-46FE-9C34-AAA5C6187178}"/>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4" name="正方形/長方形 793">
          <a:extLst>
            <a:ext uri="{FF2B5EF4-FFF2-40B4-BE49-F238E27FC236}">
              <a16:creationId xmlns:a16="http://schemas.microsoft.com/office/drawing/2014/main" id="{6F2FC041-FD02-4D69-9DB0-309427F4BDE1}"/>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5" name="正方形/長方形 794">
          <a:extLst>
            <a:ext uri="{FF2B5EF4-FFF2-40B4-BE49-F238E27FC236}">
              <a16:creationId xmlns:a16="http://schemas.microsoft.com/office/drawing/2014/main" id="{208FD17E-1530-4BB8-AFDE-BBECCE87B5A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6" name="正方形/長方形 795">
          <a:extLst>
            <a:ext uri="{FF2B5EF4-FFF2-40B4-BE49-F238E27FC236}">
              <a16:creationId xmlns:a16="http://schemas.microsoft.com/office/drawing/2014/main" id="{CC10BB2E-9E46-4182-B46A-21FE0C59C961}"/>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7" name="テキスト ボックス 796">
          <a:extLst>
            <a:ext uri="{FF2B5EF4-FFF2-40B4-BE49-F238E27FC236}">
              <a16:creationId xmlns:a16="http://schemas.microsoft.com/office/drawing/2014/main" id="{77A662C1-45FE-457B-AB58-148116411D8A}"/>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8" name="直線コネクタ 797">
          <a:extLst>
            <a:ext uri="{FF2B5EF4-FFF2-40B4-BE49-F238E27FC236}">
              <a16:creationId xmlns:a16="http://schemas.microsoft.com/office/drawing/2014/main" id="{85BFCCF5-6B18-462D-B6A8-BC86F3B8A951}"/>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99" name="直線コネクタ 798">
          <a:extLst>
            <a:ext uri="{FF2B5EF4-FFF2-40B4-BE49-F238E27FC236}">
              <a16:creationId xmlns:a16="http://schemas.microsoft.com/office/drawing/2014/main" id="{DCE3D75D-E32C-4215-B585-194801315C0E}"/>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0" name="テキスト ボックス 799">
          <a:extLst>
            <a:ext uri="{FF2B5EF4-FFF2-40B4-BE49-F238E27FC236}">
              <a16:creationId xmlns:a16="http://schemas.microsoft.com/office/drawing/2014/main" id="{8AE9EB90-A2C9-4AD9-BA0D-076A09D963EF}"/>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1" name="直線コネクタ 800">
          <a:extLst>
            <a:ext uri="{FF2B5EF4-FFF2-40B4-BE49-F238E27FC236}">
              <a16:creationId xmlns:a16="http://schemas.microsoft.com/office/drawing/2014/main" id="{0B5987C4-B007-4D46-AE2E-8F2F27592B26}"/>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2" name="テキスト ボックス 801">
          <a:extLst>
            <a:ext uri="{FF2B5EF4-FFF2-40B4-BE49-F238E27FC236}">
              <a16:creationId xmlns:a16="http://schemas.microsoft.com/office/drawing/2014/main" id="{0D46A95B-F63A-49CE-9221-1AF55895A404}"/>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3" name="直線コネクタ 802">
          <a:extLst>
            <a:ext uri="{FF2B5EF4-FFF2-40B4-BE49-F238E27FC236}">
              <a16:creationId xmlns:a16="http://schemas.microsoft.com/office/drawing/2014/main" id="{14D50584-BC9D-4852-B643-5B92542746D8}"/>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4" name="テキスト ボックス 803">
          <a:extLst>
            <a:ext uri="{FF2B5EF4-FFF2-40B4-BE49-F238E27FC236}">
              <a16:creationId xmlns:a16="http://schemas.microsoft.com/office/drawing/2014/main" id="{0D999A20-FF3D-4302-BED8-C4EF5D4A413B}"/>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05" name="直線コネクタ 804">
          <a:extLst>
            <a:ext uri="{FF2B5EF4-FFF2-40B4-BE49-F238E27FC236}">
              <a16:creationId xmlns:a16="http://schemas.microsoft.com/office/drawing/2014/main" id="{789A9C98-3C43-4658-895A-08FFDC2CE6FD}"/>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06" name="テキスト ボックス 805">
          <a:extLst>
            <a:ext uri="{FF2B5EF4-FFF2-40B4-BE49-F238E27FC236}">
              <a16:creationId xmlns:a16="http://schemas.microsoft.com/office/drawing/2014/main" id="{0101E655-0759-4668-BD55-FF1F4B103A31}"/>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07" name="直線コネクタ 806">
          <a:extLst>
            <a:ext uri="{FF2B5EF4-FFF2-40B4-BE49-F238E27FC236}">
              <a16:creationId xmlns:a16="http://schemas.microsoft.com/office/drawing/2014/main" id="{B0289744-831F-4F1F-BFBC-CF61BF5278D7}"/>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08" name="テキスト ボックス 807">
          <a:extLst>
            <a:ext uri="{FF2B5EF4-FFF2-40B4-BE49-F238E27FC236}">
              <a16:creationId xmlns:a16="http://schemas.microsoft.com/office/drawing/2014/main" id="{B08151BC-77AB-42C7-BA63-5009114DED5F}"/>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09" name="直線コネクタ 808">
          <a:extLst>
            <a:ext uri="{FF2B5EF4-FFF2-40B4-BE49-F238E27FC236}">
              <a16:creationId xmlns:a16="http://schemas.microsoft.com/office/drawing/2014/main" id="{DA61828C-B4B6-4D89-858D-DE5DAFA4EFA7}"/>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0" name="テキスト ボックス 809">
          <a:extLst>
            <a:ext uri="{FF2B5EF4-FFF2-40B4-BE49-F238E27FC236}">
              <a16:creationId xmlns:a16="http://schemas.microsoft.com/office/drawing/2014/main" id="{17F92917-4E9E-4ACB-9EC3-A77BCFBE7D5F}"/>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1" name="直線コネクタ 810">
          <a:extLst>
            <a:ext uri="{FF2B5EF4-FFF2-40B4-BE49-F238E27FC236}">
              <a16:creationId xmlns:a16="http://schemas.microsoft.com/office/drawing/2014/main" id="{7A42941C-397F-4144-9B9A-1E0C99B4899F}"/>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2" name="テキスト ボックス 811">
          <a:extLst>
            <a:ext uri="{FF2B5EF4-FFF2-40B4-BE49-F238E27FC236}">
              <a16:creationId xmlns:a16="http://schemas.microsoft.com/office/drawing/2014/main" id="{3F041DDB-6DB3-42C5-8E6B-182E458C6A1B}"/>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3" name="【公民館】&#10;一人当たり面積グラフ枠">
          <a:extLst>
            <a:ext uri="{FF2B5EF4-FFF2-40B4-BE49-F238E27FC236}">
              <a16:creationId xmlns:a16="http://schemas.microsoft.com/office/drawing/2014/main" id="{C52109F8-F33A-40CB-B9EE-A04FFD2B0F67}"/>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71301</xdr:rowOff>
    </xdr:from>
    <xdr:to>
      <xdr:col>116</xdr:col>
      <xdr:colOff>62864</xdr:colOff>
      <xdr:row>109</xdr:row>
      <xdr:rowOff>20682</xdr:rowOff>
    </xdr:to>
    <xdr:cxnSp macro="">
      <xdr:nvCxnSpPr>
        <xdr:cNvPr id="814" name="直線コネクタ 813">
          <a:extLst>
            <a:ext uri="{FF2B5EF4-FFF2-40B4-BE49-F238E27FC236}">
              <a16:creationId xmlns:a16="http://schemas.microsoft.com/office/drawing/2014/main" id="{17004851-FD4A-4AA0-8945-65CD4C813C82}"/>
            </a:ext>
          </a:extLst>
        </xdr:cNvPr>
        <xdr:cNvCxnSpPr/>
      </xdr:nvCxnSpPr>
      <xdr:spPr>
        <a:xfrm flipV="1">
          <a:off x="22160864" y="17216301"/>
          <a:ext cx="0" cy="1492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24509</xdr:rowOff>
    </xdr:from>
    <xdr:ext cx="469744" cy="259045"/>
    <xdr:sp macro="" textlink="">
      <xdr:nvSpPr>
        <xdr:cNvPr id="815" name="【公民館】&#10;一人当たり面積最小値テキスト">
          <a:extLst>
            <a:ext uri="{FF2B5EF4-FFF2-40B4-BE49-F238E27FC236}">
              <a16:creationId xmlns:a16="http://schemas.microsoft.com/office/drawing/2014/main" id="{8A7929FB-4A43-4053-AE32-B1281DE397E0}"/>
            </a:ext>
          </a:extLst>
        </xdr:cNvPr>
        <xdr:cNvSpPr txBox="1"/>
      </xdr:nvSpPr>
      <xdr:spPr>
        <a:xfrm>
          <a:off x="22199600" y="18712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20682</xdr:rowOff>
    </xdr:from>
    <xdr:to>
      <xdr:col>116</xdr:col>
      <xdr:colOff>152400</xdr:colOff>
      <xdr:row>109</xdr:row>
      <xdr:rowOff>20682</xdr:rowOff>
    </xdr:to>
    <xdr:cxnSp macro="">
      <xdr:nvCxnSpPr>
        <xdr:cNvPr id="816" name="直線コネクタ 815">
          <a:extLst>
            <a:ext uri="{FF2B5EF4-FFF2-40B4-BE49-F238E27FC236}">
              <a16:creationId xmlns:a16="http://schemas.microsoft.com/office/drawing/2014/main" id="{44D2ABE8-E902-492B-AAC5-DE7D4A215C05}"/>
            </a:ext>
          </a:extLst>
        </xdr:cNvPr>
        <xdr:cNvCxnSpPr/>
      </xdr:nvCxnSpPr>
      <xdr:spPr>
        <a:xfrm>
          <a:off x="22072600" y="18708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17978</xdr:rowOff>
    </xdr:from>
    <xdr:ext cx="469744" cy="259045"/>
    <xdr:sp macro="" textlink="">
      <xdr:nvSpPr>
        <xdr:cNvPr id="817" name="【公民館】&#10;一人当たり面積最大値テキスト">
          <a:extLst>
            <a:ext uri="{FF2B5EF4-FFF2-40B4-BE49-F238E27FC236}">
              <a16:creationId xmlns:a16="http://schemas.microsoft.com/office/drawing/2014/main" id="{AA2D86CD-C2A5-47DE-9F7A-8AE979BE2656}"/>
            </a:ext>
          </a:extLst>
        </xdr:cNvPr>
        <xdr:cNvSpPr txBox="1"/>
      </xdr:nvSpPr>
      <xdr:spPr>
        <a:xfrm>
          <a:off x="22199600" y="16991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71301</xdr:rowOff>
    </xdr:from>
    <xdr:to>
      <xdr:col>116</xdr:col>
      <xdr:colOff>152400</xdr:colOff>
      <xdr:row>100</xdr:row>
      <xdr:rowOff>71301</xdr:rowOff>
    </xdr:to>
    <xdr:cxnSp macro="">
      <xdr:nvCxnSpPr>
        <xdr:cNvPr id="818" name="直線コネクタ 817">
          <a:extLst>
            <a:ext uri="{FF2B5EF4-FFF2-40B4-BE49-F238E27FC236}">
              <a16:creationId xmlns:a16="http://schemas.microsoft.com/office/drawing/2014/main" id="{F1C176A2-4785-4E77-A8A9-AEAFB8727BBE}"/>
            </a:ext>
          </a:extLst>
        </xdr:cNvPr>
        <xdr:cNvCxnSpPr/>
      </xdr:nvCxnSpPr>
      <xdr:spPr>
        <a:xfrm>
          <a:off x="22072600" y="1721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118127</xdr:rowOff>
    </xdr:from>
    <xdr:ext cx="469744" cy="259045"/>
    <xdr:sp macro="" textlink="">
      <xdr:nvSpPr>
        <xdr:cNvPr id="819" name="【公民館】&#10;一人当たり面積平均値テキスト">
          <a:extLst>
            <a:ext uri="{FF2B5EF4-FFF2-40B4-BE49-F238E27FC236}">
              <a16:creationId xmlns:a16="http://schemas.microsoft.com/office/drawing/2014/main" id="{80C292B8-EB64-4A1D-8C9A-44EC3848E731}"/>
            </a:ext>
          </a:extLst>
        </xdr:cNvPr>
        <xdr:cNvSpPr txBox="1"/>
      </xdr:nvSpPr>
      <xdr:spPr>
        <a:xfrm>
          <a:off x="22199600" y="18291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139700</xdr:rowOff>
    </xdr:from>
    <xdr:to>
      <xdr:col>116</xdr:col>
      <xdr:colOff>114300</xdr:colOff>
      <xdr:row>107</xdr:row>
      <xdr:rowOff>69850</xdr:rowOff>
    </xdr:to>
    <xdr:sp macro="" textlink="">
      <xdr:nvSpPr>
        <xdr:cNvPr id="820" name="フローチャート: 判断 819">
          <a:extLst>
            <a:ext uri="{FF2B5EF4-FFF2-40B4-BE49-F238E27FC236}">
              <a16:creationId xmlns:a16="http://schemas.microsoft.com/office/drawing/2014/main" id="{CCEF75DD-7BC2-4819-A05A-35F279C1A84D}"/>
            </a:ext>
          </a:extLst>
        </xdr:cNvPr>
        <xdr:cNvSpPr/>
      </xdr:nvSpPr>
      <xdr:spPr>
        <a:xfrm>
          <a:off x="22110700" y="1831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147864</xdr:rowOff>
    </xdr:from>
    <xdr:to>
      <xdr:col>112</xdr:col>
      <xdr:colOff>38100</xdr:colOff>
      <xdr:row>107</xdr:row>
      <xdr:rowOff>78014</xdr:rowOff>
    </xdr:to>
    <xdr:sp macro="" textlink="">
      <xdr:nvSpPr>
        <xdr:cNvPr id="821" name="フローチャート: 判断 820">
          <a:extLst>
            <a:ext uri="{FF2B5EF4-FFF2-40B4-BE49-F238E27FC236}">
              <a16:creationId xmlns:a16="http://schemas.microsoft.com/office/drawing/2014/main" id="{2FCD4EAC-37E4-4C1A-B112-10EAE5B6AF68}"/>
            </a:ext>
          </a:extLst>
        </xdr:cNvPr>
        <xdr:cNvSpPr/>
      </xdr:nvSpPr>
      <xdr:spPr>
        <a:xfrm>
          <a:off x="21272500" y="18321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151130</xdr:rowOff>
    </xdr:from>
    <xdr:to>
      <xdr:col>107</xdr:col>
      <xdr:colOff>101600</xdr:colOff>
      <xdr:row>107</xdr:row>
      <xdr:rowOff>81280</xdr:rowOff>
    </xdr:to>
    <xdr:sp macro="" textlink="">
      <xdr:nvSpPr>
        <xdr:cNvPr id="822" name="フローチャート: 判断 821">
          <a:extLst>
            <a:ext uri="{FF2B5EF4-FFF2-40B4-BE49-F238E27FC236}">
              <a16:creationId xmlns:a16="http://schemas.microsoft.com/office/drawing/2014/main" id="{57D2FD0B-09D6-42CA-AA89-6D394741B25D}"/>
            </a:ext>
          </a:extLst>
        </xdr:cNvPr>
        <xdr:cNvSpPr/>
      </xdr:nvSpPr>
      <xdr:spPr>
        <a:xfrm>
          <a:off x="20383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162561</xdr:rowOff>
    </xdr:from>
    <xdr:to>
      <xdr:col>102</xdr:col>
      <xdr:colOff>165100</xdr:colOff>
      <xdr:row>107</xdr:row>
      <xdr:rowOff>92711</xdr:rowOff>
    </xdr:to>
    <xdr:sp macro="" textlink="">
      <xdr:nvSpPr>
        <xdr:cNvPr id="823" name="フローチャート: 判断 822">
          <a:extLst>
            <a:ext uri="{FF2B5EF4-FFF2-40B4-BE49-F238E27FC236}">
              <a16:creationId xmlns:a16="http://schemas.microsoft.com/office/drawing/2014/main" id="{DA8B17F0-DC53-411D-BA63-6B23497952AD}"/>
            </a:ext>
          </a:extLst>
        </xdr:cNvPr>
        <xdr:cNvSpPr/>
      </xdr:nvSpPr>
      <xdr:spPr>
        <a:xfrm>
          <a:off x="1949450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10705</xdr:rowOff>
    </xdr:from>
    <xdr:to>
      <xdr:col>98</xdr:col>
      <xdr:colOff>38100</xdr:colOff>
      <xdr:row>107</xdr:row>
      <xdr:rowOff>112305</xdr:rowOff>
    </xdr:to>
    <xdr:sp macro="" textlink="">
      <xdr:nvSpPr>
        <xdr:cNvPr id="824" name="フローチャート: 判断 823">
          <a:extLst>
            <a:ext uri="{FF2B5EF4-FFF2-40B4-BE49-F238E27FC236}">
              <a16:creationId xmlns:a16="http://schemas.microsoft.com/office/drawing/2014/main" id="{6249FF9F-D68D-449B-A00D-7F32CDDFC8E5}"/>
            </a:ext>
          </a:extLst>
        </xdr:cNvPr>
        <xdr:cNvSpPr/>
      </xdr:nvSpPr>
      <xdr:spPr>
        <a:xfrm>
          <a:off x="18605500" y="1835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5" name="テキスト ボックス 824">
          <a:extLst>
            <a:ext uri="{FF2B5EF4-FFF2-40B4-BE49-F238E27FC236}">
              <a16:creationId xmlns:a16="http://schemas.microsoft.com/office/drawing/2014/main" id="{9041F933-0E3E-469E-8E85-1ACBBE9C1271}"/>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6" name="テキスト ボックス 825">
          <a:extLst>
            <a:ext uri="{FF2B5EF4-FFF2-40B4-BE49-F238E27FC236}">
              <a16:creationId xmlns:a16="http://schemas.microsoft.com/office/drawing/2014/main" id="{F8C34F3D-234E-440B-85FC-9DAB779B2A98}"/>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7" name="テキスト ボックス 826">
          <a:extLst>
            <a:ext uri="{FF2B5EF4-FFF2-40B4-BE49-F238E27FC236}">
              <a16:creationId xmlns:a16="http://schemas.microsoft.com/office/drawing/2014/main" id="{6A63F577-5041-484E-BAD1-CC7E19F9FA56}"/>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id="{C7E4DC6A-1A7E-445F-A181-96DEF8DF6D89}"/>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FE9DA4BE-3E10-4FE4-A657-51DE24F78B6C}"/>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40095</xdr:rowOff>
    </xdr:from>
    <xdr:to>
      <xdr:col>116</xdr:col>
      <xdr:colOff>114300</xdr:colOff>
      <xdr:row>106</xdr:row>
      <xdr:rowOff>141695</xdr:rowOff>
    </xdr:to>
    <xdr:sp macro="" textlink="">
      <xdr:nvSpPr>
        <xdr:cNvPr id="830" name="楕円 829">
          <a:extLst>
            <a:ext uri="{FF2B5EF4-FFF2-40B4-BE49-F238E27FC236}">
              <a16:creationId xmlns:a16="http://schemas.microsoft.com/office/drawing/2014/main" id="{3C82CE9C-9750-49F8-B3E0-839591FE6B88}"/>
            </a:ext>
          </a:extLst>
        </xdr:cNvPr>
        <xdr:cNvSpPr/>
      </xdr:nvSpPr>
      <xdr:spPr>
        <a:xfrm>
          <a:off x="22110700" y="1821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62972</xdr:rowOff>
    </xdr:from>
    <xdr:ext cx="469744" cy="259045"/>
    <xdr:sp macro="" textlink="">
      <xdr:nvSpPr>
        <xdr:cNvPr id="831" name="【公民館】&#10;一人当たり面積該当値テキスト">
          <a:extLst>
            <a:ext uri="{FF2B5EF4-FFF2-40B4-BE49-F238E27FC236}">
              <a16:creationId xmlns:a16="http://schemas.microsoft.com/office/drawing/2014/main" id="{C9EBAB65-4489-4DC3-8901-A9D1A35DB6B1}"/>
            </a:ext>
          </a:extLst>
        </xdr:cNvPr>
        <xdr:cNvSpPr txBox="1"/>
      </xdr:nvSpPr>
      <xdr:spPr>
        <a:xfrm>
          <a:off x="22199600" y="18065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46627</xdr:rowOff>
    </xdr:from>
    <xdr:to>
      <xdr:col>112</xdr:col>
      <xdr:colOff>38100</xdr:colOff>
      <xdr:row>106</xdr:row>
      <xdr:rowOff>148227</xdr:rowOff>
    </xdr:to>
    <xdr:sp macro="" textlink="">
      <xdr:nvSpPr>
        <xdr:cNvPr id="832" name="楕円 831">
          <a:extLst>
            <a:ext uri="{FF2B5EF4-FFF2-40B4-BE49-F238E27FC236}">
              <a16:creationId xmlns:a16="http://schemas.microsoft.com/office/drawing/2014/main" id="{41154F62-919A-403C-8925-46E07AD35617}"/>
            </a:ext>
          </a:extLst>
        </xdr:cNvPr>
        <xdr:cNvSpPr/>
      </xdr:nvSpPr>
      <xdr:spPr>
        <a:xfrm>
          <a:off x="21272500" y="1822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90895</xdr:rowOff>
    </xdr:from>
    <xdr:to>
      <xdr:col>116</xdr:col>
      <xdr:colOff>63500</xdr:colOff>
      <xdr:row>106</xdr:row>
      <xdr:rowOff>97427</xdr:rowOff>
    </xdr:to>
    <xdr:cxnSp macro="">
      <xdr:nvCxnSpPr>
        <xdr:cNvPr id="833" name="直線コネクタ 832">
          <a:extLst>
            <a:ext uri="{FF2B5EF4-FFF2-40B4-BE49-F238E27FC236}">
              <a16:creationId xmlns:a16="http://schemas.microsoft.com/office/drawing/2014/main" id="{5B910953-D3F3-433E-8909-71EE582FD3F0}"/>
            </a:ext>
          </a:extLst>
        </xdr:cNvPr>
        <xdr:cNvCxnSpPr/>
      </xdr:nvCxnSpPr>
      <xdr:spPr>
        <a:xfrm flipV="1">
          <a:off x="21323300" y="18264595"/>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51526</xdr:rowOff>
    </xdr:from>
    <xdr:to>
      <xdr:col>107</xdr:col>
      <xdr:colOff>101600</xdr:colOff>
      <xdr:row>106</xdr:row>
      <xdr:rowOff>153126</xdr:rowOff>
    </xdr:to>
    <xdr:sp macro="" textlink="">
      <xdr:nvSpPr>
        <xdr:cNvPr id="834" name="楕円 833">
          <a:extLst>
            <a:ext uri="{FF2B5EF4-FFF2-40B4-BE49-F238E27FC236}">
              <a16:creationId xmlns:a16="http://schemas.microsoft.com/office/drawing/2014/main" id="{76623B76-F5E5-4C06-A542-15314FB1CCC2}"/>
            </a:ext>
          </a:extLst>
        </xdr:cNvPr>
        <xdr:cNvSpPr/>
      </xdr:nvSpPr>
      <xdr:spPr>
        <a:xfrm>
          <a:off x="20383500" y="1822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97427</xdr:rowOff>
    </xdr:from>
    <xdr:to>
      <xdr:col>111</xdr:col>
      <xdr:colOff>177800</xdr:colOff>
      <xdr:row>106</xdr:row>
      <xdr:rowOff>102326</xdr:rowOff>
    </xdr:to>
    <xdr:cxnSp macro="">
      <xdr:nvCxnSpPr>
        <xdr:cNvPr id="835" name="直線コネクタ 834">
          <a:extLst>
            <a:ext uri="{FF2B5EF4-FFF2-40B4-BE49-F238E27FC236}">
              <a16:creationId xmlns:a16="http://schemas.microsoft.com/office/drawing/2014/main" id="{F22EE3CB-0B5A-40D1-8BC6-411E3928F494}"/>
            </a:ext>
          </a:extLst>
        </xdr:cNvPr>
        <xdr:cNvCxnSpPr/>
      </xdr:nvCxnSpPr>
      <xdr:spPr>
        <a:xfrm flipV="1">
          <a:off x="20434300" y="18271127"/>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58057</xdr:rowOff>
    </xdr:from>
    <xdr:to>
      <xdr:col>102</xdr:col>
      <xdr:colOff>165100</xdr:colOff>
      <xdr:row>106</xdr:row>
      <xdr:rowOff>159657</xdr:rowOff>
    </xdr:to>
    <xdr:sp macro="" textlink="">
      <xdr:nvSpPr>
        <xdr:cNvPr id="836" name="楕円 835">
          <a:extLst>
            <a:ext uri="{FF2B5EF4-FFF2-40B4-BE49-F238E27FC236}">
              <a16:creationId xmlns:a16="http://schemas.microsoft.com/office/drawing/2014/main" id="{C6B8F44F-3784-44A9-A14E-934A6B3B9A39}"/>
            </a:ext>
          </a:extLst>
        </xdr:cNvPr>
        <xdr:cNvSpPr/>
      </xdr:nvSpPr>
      <xdr:spPr>
        <a:xfrm>
          <a:off x="19494500" y="1823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102326</xdr:rowOff>
    </xdr:from>
    <xdr:to>
      <xdr:col>107</xdr:col>
      <xdr:colOff>50800</xdr:colOff>
      <xdr:row>106</xdr:row>
      <xdr:rowOff>108857</xdr:rowOff>
    </xdr:to>
    <xdr:cxnSp macro="">
      <xdr:nvCxnSpPr>
        <xdr:cNvPr id="837" name="直線コネクタ 836">
          <a:extLst>
            <a:ext uri="{FF2B5EF4-FFF2-40B4-BE49-F238E27FC236}">
              <a16:creationId xmlns:a16="http://schemas.microsoft.com/office/drawing/2014/main" id="{75A8B952-3A77-401C-AD43-C3C62C14EE83}"/>
            </a:ext>
          </a:extLst>
        </xdr:cNvPr>
        <xdr:cNvCxnSpPr/>
      </xdr:nvCxnSpPr>
      <xdr:spPr>
        <a:xfrm flipV="1">
          <a:off x="19545300" y="1827602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62956</xdr:rowOff>
    </xdr:from>
    <xdr:to>
      <xdr:col>98</xdr:col>
      <xdr:colOff>38100</xdr:colOff>
      <xdr:row>106</xdr:row>
      <xdr:rowOff>164556</xdr:rowOff>
    </xdr:to>
    <xdr:sp macro="" textlink="">
      <xdr:nvSpPr>
        <xdr:cNvPr id="838" name="楕円 837">
          <a:extLst>
            <a:ext uri="{FF2B5EF4-FFF2-40B4-BE49-F238E27FC236}">
              <a16:creationId xmlns:a16="http://schemas.microsoft.com/office/drawing/2014/main" id="{D073F012-D7BD-47C2-9DBD-F844B1F9D846}"/>
            </a:ext>
          </a:extLst>
        </xdr:cNvPr>
        <xdr:cNvSpPr/>
      </xdr:nvSpPr>
      <xdr:spPr>
        <a:xfrm>
          <a:off x="18605500" y="1823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108857</xdr:rowOff>
    </xdr:from>
    <xdr:to>
      <xdr:col>102</xdr:col>
      <xdr:colOff>114300</xdr:colOff>
      <xdr:row>106</xdr:row>
      <xdr:rowOff>113756</xdr:rowOff>
    </xdr:to>
    <xdr:cxnSp macro="">
      <xdr:nvCxnSpPr>
        <xdr:cNvPr id="839" name="直線コネクタ 838">
          <a:extLst>
            <a:ext uri="{FF2B5EF4-FFF2-40B4-BE49-F238E27FC236}">
              <a16:creationId xmlns:a16="http://schemas.microsoft.com/office/drawing/2014/main" id="{E6ED0BE1-4E89-41DC-BD28-8351C3B23BAD}"/>
            </a:ext>
          </a:extLst>
        </xdr:cNvPr>
        <xdr:cNvCxnSpPr/>
      </xdr:nvCxnSpPr>
      <xdr:spPr>
        <a:xfrm flipV="1">
          <a:off x="18656300" y="18282557"/>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69141</xdr:rowOff>
    </xdr:from>
    <xdr:ext cx="469744" cy="259045"/>
    <xdr:sp macro="" textlink="">
      <xdr:nvSpPr>
        <xdr:cNvPr id="840" name="n_1aveValue【公民館】&#10;一人当たり面積">
          <a:extLst>
            <a:ext uri="{FF2B5EF4-FFF2-40B4-BE49-F238E27FC236}">
              <a16:creationId xmlns:a16="http://schemas.microsoft.com/office/drawing/2014/main" id="{839D2EF0-45FF-4522-9206-087DC453EAB4}"/>
            </a:ext>
          </a:extLst>
        </xdr:cNvPr>
        <xdr:cNvSpPr txBox="1"/>
      </xdr:nvSpPr>
      <xdr:spPr>
        <a:xfrm>
          <a:off x="21075727" y="18414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72407</xdr:rowOff>
    </xdr:from>
    <xdr:ext cx="469744" cy="259045"/>
    <xdr:sp macro="" textlink="">
      <xdr:nvSpPr>
        <xdr:cNvPr id="841" name="n_2aveValue【公民館】&#10;一人当たり面積">
          <a:extLst>
            <a:ext uri="{FF2B5EF4-FFF2-40B4-BE49-F238E27FC236}">
              <a16:creationId xmlns:a16="http://schemas.microsoft.com/office/drawing/2014/main" id="{D1CCEE11-6539-4A92-8A99-FD3E5124FD6D}"/>
            </a:ext>
          </a:extLst>
        </xdr:cNvPr>
        <xdr:cNvSpPr txBox="1"/>
      </xdr:nvSpPr>
      <xdr:spPr>
        <a:xfrm>
          <a:off x="20199427"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83838</xdr:rowOff>
    </xdr:from>
    <xdr:ext cx="469744" cy="259045"/>
    <xdr:sp macro="" textlink="">
      <xdr:nvSpPr>
        <xdr:cNvPr id="842" name="n_3aveValue【公民館】&#10;一人当たり面積">
          <a:extLst>
            <a:ext uri="{FF2B5EF4-FFF2-40B4-BE49-F238E27FC236}">
              <a16:creationId xmlns:a16="http://schemas.microsoft.com/office/drawing/2014/main" id="{874A8E20-7CC3-4648-8B5C-77C5C4EE4285}"/>
            </a:ext>
          </a:extLst>
        </xdr:cNvPr>
        <xdr:cNvSpPr txBox="1"/>
      </xdr:nvSpPr>
      <xdr:spPr>
        <a:xfrm>
          <a:off x="19310427" y="1842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103432</xdr:rowOff>
    </xdr:from>
    <xdr:ext cx="469744" cy="259045"/>
    <xdr:sp macro="" textlink="">
      <xdr:nvSpPr>
        <xdr:cNvPr id="843" name="n_4aveValue【公民館】&#10;一人当たり面積">
          <a:extLst>
            <a:ext uri="{FF2B5EF4-FFF2-40B4-BE49-F238E27FC236}">
              <a16:creationId xmlns:a16="http://schemas.microsoft.com/office/drawing/2014/main" id="{59D1D970-D56C-44B7-9F2D-6CB21A13EAB8}"/>
            </a:ext>
          </a:extLst>
        </xdr:cNvPr>
        <xdr:cNvSpPr txBox="1"/>
      </xdr:nvSpPr>
      <xdr:spPr>
        <a:xfrm>
          <a:off x="18421427" y="1844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164754</xdr:rowOff>
    </xdr:from>
    <xdr:ext cx="469744" cy="259045"/>
    <xdr:sp macro="" textlink="">
      <xdr:nvSpPr>
        <xdr:cNvPr id="844" name="n_1mainValue【公民館】&#10;一人当たり面積">
          <a:extLst>
            <a:ext uri="{FF2B5EF4-FFF2-40B4-BE49-F238E27FC236}">
              <a16:creationId xmlns:a16="http://schemas.microsoft.com/office/drawing/2014/main" id="{D1EF5C6E-9104-4F23-87FA-9C9BC1F46D08}"/>
            </a:ext>
          </a:extLst>
        </xdr:cNvPr>
        <xdr:cNvSpPr txBox="1"/>
      </xdr:nvSpPr>
      <xdr:spPr>
        <a:xfrm>
          <a:off x="21075727" y="17995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169653</xdr:rowOff>
    </xdr:from>
    <xdr:ext cx="469744" cy="259045"/>
    <xdr:sp macro="" textlink="">
      <xdr:nvSpPr>
        <xdr:cNvPr id="845" name="n_2mainValue【公民館】&#10;一人当たり面積">
          <a:extLst>
            <a:ext uri="{FF2B5EF4-FFF2-40B4-BE49-F238E27FC236}">
              <a16:creationId xmlns:a16="http://schemas.microsoft.com/office/drawing/2014/main" id="{E1AD5628-8678-453D-80B9-718EE7AFBB98}"/>
            </a:ext>
          </a:extLst>
        </xdr:cNvPr>
        <xdr:cNvSpPr txBox="1"/>
      </xdr:nvSpPr>
      <xdr:spPr>
        <a:xfrm>
          <a:off x="20199427" y="1800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4734</xdr:rowOff>
    </xdr:from>
    <xdr:ext cx="469744" cy="259045"/>
    <xdr:sp macro="" textlink="">
      <xdr:nvSpPr>
        <xdr:cNvPr id="846" name="n_3mainValue【公民館】&#10;一人当たり面積">
          <a:extLst>
            <a:ext uri="{FF2B5EF4-FFF2-40B4-BE49-F238E27FC236}">
              <a16:creationId xmlns:a16="http://schemas.microsoft.com/office/drawing/2014/main" id="{99AA89B7-31F7-4789-86F0-99BF76AE965E}"/>
            </a:ext>
          </a:extLst>
        </xdr:cNvPr>
        <xdr:cNvSpPr txBox="1"/>
      </xdr:nvSpPr>
      <xdr:spPr>
        <a:xfrm>
          <a:off x="19310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9633</xdr:rowOff>
    </xdr:from>
    <xdr:ext cx="469744" cy="259045"/>
    <xdr:sp macro="" textlink="">
      <xdr:nvSpPr>
        <xdr:cNvPr id="847" name="n_4mainValue【公民館】&#10;一人当たり面積">
          <a:extLst>
            <a:ext uri="{FF2B5EF4-FFF2-40B4-BE49-F238E27FC236}">
              <a16:creationId xmlns:a16="http://schemas.microsoft.com/office/drawing/2014/main" id="{62702240-D42D-4406-BA63-AD99FCD48D2E}"/>
            </a:ext>
          </a:extLst>
        </xdr:cNvPr>
        <xdr:cNvSpPr txBox="1"/>
      </xdr:nvSpPr>
      <xdr:spPr>
        <a:xfrm>
          <a:off x="18421427" y="18011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8" name="正方形/長方形 847">
          <a:extLst>
            <a:ext uri="{FF2B5EF4-FFF2-40B4-BE49-F238E27FC236}">
              <a16:creationId xmlns:a16="http://schemas.microsoft.com/office/drawing/2014/main" id="{109615A5-09F1-423A-A522-D26B5E53B8AA}"/>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9" name="正方形/長方形 848">
          <a:extLst>
            <a:ext uri="{FF2B5EF4-FFF2-40B4-BE49-F238E27FC236}">
              <a16:creationId xmlns:a16="http://schemas.microsoft.com/office/drawing/2014/main" id="{EC51D2D1-A9D2-4DC5-9CE2-AFD0A226E128}"/>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0" name="テキスト ボックス 849">
          <a:extLst>
            <a:ext uri="{FF2B5EF4-FFF2-40B4-BE49-F238E27FC236}">
              <a16:creationId xmlns:a16="http://schemas.microsoft.com/office/drawing/2014/main" id="{EAD05DB9-E036-4553-B336-F4260A1382FD}"/>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公営住宅、公民館において有形固定資産減価償却率の高さが目立ち、</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類似団体・全国平均・京都府平均のいずれも</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大きく上回る数値となっている。これは、建築年度の古い施設が多く、老朽化が進んでいることが要因であり、今後は、綾部市営住宅等長寿命化計画等に基づき、施設の計画的な維持管理に努める。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また、道路、児童館においては有形固定資産減価償却率が、類似団体・全国平均・京都府平均のいずれも上回る数値、橋りょう・トンネルにおいては類似団体・全国平均を上回る数値となっている。綾部市公共施設等総合管理計画等に基づき、施設の計画的な維持管理に努め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さらに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、認定こども園・幼稚園・保育所、学校施設については、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有形固定資産減価償却率が、類似団体・</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全国平均・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京都府</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のいずれも</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下回る数値となっている。これは、近年</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物部保育園の園舎改修や、東綾小・中学校の改築・建替、綾部中学校・八田中学校の完全給食移行に伴う給食調理室の整備</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、各小・中学校の大規模改修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を実施していることが要因である。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D93EFF83-E513-46AD-8FCF-849CB5D7C5D8}"/>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8FBC1C69-FDFD-4FCB-AF20-A1D613C331E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A5A1C9BD-2FAA-4739-89C6-0D867F0319C3}"/>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316993DE-EFDC-4701-B8DF-C1D890B21B1C}"/>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京都府綾部市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F546FFA-BABC-4AE7-83B4-7BABC64EE17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5D4710BB-2C95-42B0-B909-0F7A4A75F2EC}"/>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8D1939BB-E365-4708-8490-B6EE9AB3AE1B}"/>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B8E3526C-6EFF-40CC-B532-EF6CDBCB6A12}"/>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90F3D721-5C8A-414E-BBA2-01E7442140A5}"/>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5BC4C7D3-E91C-43C7-83CD-9BAE87D5EAE8}"/>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33,212
32,741
347.10
17,296,936
17,257,469
26,644
9,592,032
14,435,019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6AE5A9F2-5A17-4134-A133-997374B0685A}"/>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463F9CD2-6C4A-4CF7-B6A3-B77E569644C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5AF2C6DB-45AB-4D06-BAFC-6FD0D7F1294E}"/>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129.5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D30197D3-6D6F-44FC-AF1C-203F953AFA16}"/>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972311C7-3D01-4460-B5A0-99C901701FA1}"/>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718ACD71-BD95-4FD1-8889-D0595450CA28}"/>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11768CB-139F-490B-BDAD-B6320DC488CC}"/>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1FC62007-D006-4BC7-B559-8EEDD913E45C}"/>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B1ECE5E9-A5F9-413F-92EB-E38ED45B6093}"/>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A9CC038F-66EB-4645-80E2-4EA12600695B}"/>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9A61C50A-9095-45DD-9920-B5442332B77B}"/>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24F97E2D-28B2-421B-9742-4E3227FE36B9}"/>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F9A28333-2EC1-49CE-BAE9-9CED6DBDA4B8}"/>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462E389F-4E08-4D88-AF85-E7573BDB09C8}"/>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1A7BFA2E-E8DA-419B-BB9D-5DF3996597D1}"/>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514E43CE-98B0-47F7-B6B5-B563ECCAE6E9}"/>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3E98459-0ECA-4404-BAB7-8EF738E1343F}"/>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CC712E51-2FFF-4A72-A545-EA0164BB70EB}"/>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5F953070-5C63-41B1-8767-BF0DBE20C895}"/>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7CECF2F4-0EAA-433A-B148-32969C72E3B2}"/>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A7E5D274-FAB1-4F82-98D4-D2056FACFD3C}"/>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DBE5B6BA-7E2E-4C28-8105-710B75F8DBB5}"/>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8F3ECDE6-6605-49FD-922C-8A15F38C6C5F}"/>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8B211D60-8653-4D8A-A090-DA76F3F04091}"/>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B833CF5E-89F6-456B-AA8E-77A78CD5BD6E}"/>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56C27CF1-BC9A-4414-8616-A7BC1ABC813B}"/>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2871783C-2482-440E-B8A4-C9FFACE66F5C}"/>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F40B9758-1389-403B-871D-A80AA08B873B}"/>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22B0F543-44C0-4C87-BE45-B2F9357AA149}"/>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169D8A8-B333-4EBC-AAB3-4258AD9CC145}"/>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DF01D67-5B8D-448F-B05C-88D9D7A4152D}"/>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838C8FC9-30D8-45B1-A87A-CB515BEB6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6EC04EBC-FB2F-4FB2-A1DF-D20B3C895321}"/>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F2A4393A-A769-404F-B613-4DEEEC2779E2}"/>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D220DE4A-3D4A-4E9B-A8C4-7A2DF070E2E6}"/>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E5316BEA-A2D2-43D7-8783-0D3EF5D11DCD}"/>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22661A50-B82C-44F4-A19E-AC80EDC5E937}"/>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38DFF-BA14-4AD1-96BA-BBA3577365E2}"/>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DAB315B4-90BA-4283-B2E9-9614CEDF551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A79685E1-6CCF-42D5-A67D-19906C505948}"/>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6C0EAC42-E190-41A1-A73A-1A77C4C4ADB3}"/>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a:extLst>
            <a:ext uri="{FF2B5EF4-FFF2-40B4-BE49-F238E27FC236}">
              <a16:creationId xmlns:a16="http://schemas.microsoft.com/office/drawing/2014/main" id="{982C968A-7774-454C-A0C6-CB8D63F5AE20}"/>
            </a:ext>
          </a:extLst>
        </xdr:cNvPr>
        <xdr:cNvSpPr txBox="1"/>
      </xdr:nvSpPr>
      <xdr:spPr>
        <a:xfrm>
          <a:off x="423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1AD9B297-E402-42A6-BB91-E3E05693261A}"/>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a:extLst>
            <a:ext uri="{FF2B5EF4-FFF2-40B4-BE49-F238E27FC236}">
              <a16:creationId xmlns:a16="http://schemas.microsoft.com/office/drawing/2014/main" id="{EE955765-3093-4649-B27F-CD55BD4616F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57150</xdr:rowOff>
    </xdr:from>
    <xdr:to>
      <xdr:col>24</xdr:col>
      <xdr:colOff>62865</xdr:colOff>
      <xdr:row>40</xdr:row>
      <xdr:rowOff>127000</xdr:rowOff>
    </xdr:to>
    <xdr:cxnSp macro="">
      <xdr:nvCxnSpPr>
        <xdr:cNvPr id="56" name="直線コネクタ 55">
          <a:extLst>
            <a:ext uri="{FF2B5EF4-FFF2-40B4-BE49-F238E27FC236}">
              <a16:creationId xmlns:a16="http://schemas.microsoft.com/office/drawing/2014/main" id="{E83721C6-DA4A-4A6D-A0E1-B24E113BB679}"/>
            </a:ext>
          </a:extLst>
        </xdr:cNvPr>
        <xdr:cNvCxnSpPr/>
      </xdr:nvCxnSpPr>
      <xdr:spPr>
        <a:xfrm flipV="1">
          <a:off x="4634865"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130827</xdr:rowOff>
    </xdr:from>
    <xdr:ext cx="469744" cy="259045"/>
    <xdr:sp macro="" textlink="">
      <xdr:nvSpPr>
        <xdr:cNvPr id="57" name="【図書館】&#10;有形固定資産減価償却率最小値テキスト">
          <a:extLst>
            <a:ext uri="{FF2B5EF4-FFF2-40B4-BE49-F238E27FC236}">
              <a16:creationId xmlns:a16="http://schemas.microsoft.com/office/drawing/2014/main" id="{C68E0569-4E1F-44BC-A84A-DAB9BCF504EA}"/>
            </a:ext>
          </a:extLst>
        </xdr:cNvPr>
        <xdr:cNvSpPr txBox="1"/>
      </xdr:nvSpPr>
      <xdr:spPr>
        <a:xfrm>
          <a:off x="4673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127000</xdr:rowOff>
    </xdr:from>
    <xdr:to>
      <xdr:col>24</xdr:col>
      <xdr:colOff>152400</xdr:colOff>
      <xdr:row>40</xdr:row>
      <xdr:rowOff>127000</xdr:rowOff>
    </xdr:to>
    <xdr:cxnSp macro="">
      <xdr:nvCxnSpPr>
        <xdr:cNvPr id="58" name="直線コネクタ 57">
          <a:extLst>
            <a:ext uri="{FF2B5EF4-FFF2-40B4-BE49-F238E27FC236}">
              <a16:creationId xmlns:a16="http://schemas.microsoft.com/office/drawing/2014/main" id="{B316A069-5212-485A-989D-C87CA26020E2}"/>
            </a:ext>
          </a:extLst>
        </xdr:cNvPr>
        <xdr:cNvCxnSpPr/>
      </xdr:nvCxnSpPr>
      <xdr:spPr>
        <a:xfrm>
          <a:off x="4546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3827</xdr:rowOff>
    </xdr:from>
    <xdr:ext cx="340478" cy="259045"/>
    <xdr:sp macro="" textlink="">
      <xdr:nvSpPr>
        <xdr:cNvPr id="59" name="【図書館】&#10;有形固定資産減価償却率最大値テキスト">
          <a:extLst>
            <a:ext uri="{FF2B5EF4-FFF2-40B4-BE49-F238E27FC236}">
              <a16:creationId xmlns:a16="http://schemas.microsoft.com/office/drawing/2014/main" id="{E87EDCDB-1CB3-4D8C-A34C-7241DD59836C}"/>
            </a:ext>
          </a:extLst>
        </xdr:cNvPr>
        <xdr:cNvSpPr txBox="1"/>
      </xdr:nvSpPr>
      <xdr:spPr>
        <a:xfrm>
          <a:off x="4673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57150</xdr:rowOff>
    </xdr:from>
    <xdr:to>
      <xdr:col>24</xdr:col>
      <xdr:colOff>152400</xdr:colOff>
      <xdr:row>33</xdr:row>
      <xdr:rowOff>57150</xdr:rowOff>
    </xdr:to>
    <xdr:cxnSp macro="">
      <xdr:nvCxnSpPr>
        <xdr:cNvPr id="60" name="直線コネクタ 59">
          <a:extLst>
            <a:ext uri="{FF2B5EF4-FFF2-40B4-BE49-F238E27FC236}">
              <a16:creationId xmlns:a16="http://schemas.microsoft.com/office/drawing/2014/main" id="{65BE8C25-7C55-49B2-A503-1773A2E06FDA}"/>
            </a:ext>
          </a:extLst>
        </xdr:cNvPr>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47007</xdr:rowOff>
    </xdr:from>
    <xdr:ext cx="405111" cy="259045"/>
    <xdr:sp macro="" textlink="">
      <xdr:nvSpPr>
        <xdr:cNvPr id="61" name="【図書館】&#10;有形固定資産減価償却率平均値テキスト">
          <a:extLst>
            <a:ext uri="{FF2B5EF4-FFF2-40B4-BE49-F238E27FC236}">
              <a16:creationId xmlns:a16="http://schemas.microsoft.com/office/drawing/2014/main" id="{D6F930A3-3DB0-4618-A087-FB5A6BE8EE03}"/>
            </a:ext>
          </a:extLst>
        </xdr:cNvPr>
        <xdr:cNvSpPr txBox="1"/>
      </xdr:nvSpPr>
      <xdr:spPr>
        <a:xfrm>
          <a:off x="4673600" y="6047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24130</xdr:rowOff>
    </xdr:from>
    <xdr:to>
      <xdr:col>24</xdr:col>
      <xdr:colOff>114300</xdr:colOff>
      <xdr:row>36</xdr:row>
      <xdr:rowOff>125730</xdr:rowOff>
    </xdr:to>
    <xdr:sp macro="" textlink="">
      <xdr:nvSpPr>
        <xdr:cNvPr id="62" name="フローチャート: 判断 61">
          <a:extLst>
            <a:ext uri="{FF2B5EF4-FFF2-40B4-BE49-F238E27FC236}">
              <a16:creationId xmlns:a16="http://schemas.microsoft.com/office/drawing/2014/main" id="{6711939F-ED6C-4C84-94BA-32D9F1C9C46F}"/>
            </a:ext>
          </a:extLst>
        </xdr:cNvPr>
        <xdr:cNvSpPr/>
      </xdr:nvSpPr>
      <xdr:spPr>
        <a:xfrm>
          <a:off x="4584700" y="619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17780</xdr:rowOff>
    </xdr:from>
    <xdr:to>
      <xdr:col>20</xdr:col>
      <xdr:colOff>38100</xdr:colOff>
      <xdr:row>36</xdr:row>
      <xdr:rowOff>119380</xdr:rowOff>
    </xdr:to>
    <xdr:sp macro="" textlink="">
      <xdr:nvSpPr>
        <xdr:cNvPr id="63" name="フローチャート: 判断 62">
          <a:extLst>
            <a:ext uri="{FF2B5EF4-FFF2-40B4-BE49-F238E27FC236}">
              <a16:creationId xmlns:a16="http://schemas.microsoft.com/office/drawing/2014/main" id="{E31C5CA9-05AE-4E6C-B5A6-CD7D0C342243}"/>
            </a:ext>
          </a:extLst>
        </xdr:cNvPr>
        <xdr:cNvSpPr/>
      </xdr:nvSpPr>
      <xdr:spPr>
        <a:xfrm>
          <a:off x="3746500" y="618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19050</xdr:rowOff>
    </xdr:from>
    <xdr:to>
      <xdr:col>15</xdr:col>
      <xdr:colOff>101600</xdr:colOff>
      <xdr:row>36</xdr:row>
      <xdr:rowOff>120650</xdr:rowOff>
    </xdr:to>
    <xdr:sp macro="" textlink="">
      <xdr:nvSpPr>
        <xdr:cNvPr id="64" name="フローチャート: 判断 63">
          <a:extLst>
            <a:ext uri="{FF2B5EF4-FFF2-40B4-BE49-F238E27FC236}">
              <a16:creationId xmlns:a16="http://schemas.microsoft.com/office/drawing/2014/main" id="{5BD02912-C7F4-4A32-98C3-9BCC9A752304}"/>
            </a:ext>
          </a:extLst>
        </xdr:cNvPr>
        <xdr:cNvSpPr/>
      </xdr:nvSpPr>
      <xdr:spPr>
        <a:xfrm>
          <a:off x="2857500" y="619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8890</xdr:rowOff>
    </xdr:from>
    <xdr:to>
      <xdr:col>10</xdr:col>
      <xdr:colOff>165100</xdr:colOff>
      <xdr:row>36</xdr:row>
      <xdr:rowOff>110490</xdr:rowOff>
    </xdr:to>
    <xdr:sp macro="" textlink="">
      <xdr:nvSpPr>
        <xdr:cNvPr id="65" name="フローチャート: 判断 64">
          <a:extLst>
            <a:ext uri="{FF2B5EF4-FFF2-40B4-BE49-F238E27FC236}">
              <a16:creationId xmlns:a16="http://schemas.microsoft.com/office/drawing/2014/main" id="{16C42FC4-6E0B-4029-8B4B-DEE310D7F85F}"/>
            </a:ext>
          </a:extLst>
        </xdr:cNvPr>
        <xdr:cNvSpPr/>
      </xdr:nvSpPr>
      <xdr:spPr>
        <a:xfrm>
          <a:off x="1968500" y="61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22860</xdr:rowOff>
    </xdr:from>
    <xdr:to>
      <xdr:col>6</xdr:col>
      <xdr:colOff>38100</xdr:colOff>
      <xdr:row>36</xdr:row>
      <xdr:rowOff>124460</xdr:rowOff>
    </xdr:to>
    <xdr:sp macro="" textlink="">
      <xdr:nvSpPr>
        <xdr:cNvPr id="66" name="フローチャート: 判断 65">
          <a:extLst>
            <a:ext uri="{FF2B5EF4-FFF2-40B4-BE49-F238E27FC236}">
              <a16:creationId xmlns:a16="http://schemas.microsoft.com/office/drawing/2014/main" id="{8DC1DFF8-0199-4C88-A8E6-26ECA1A187CD}"/>
            </a:ext>
          </a:extLst>
        </xdr:cNvPr>
        <xdr:cNvSpPr/>
      </xdr:nvSpPr>
      <xdr:spPr>
        <a:xfrm>
          <a:off x="10795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8412908D-B86A-42CE-90BA-E7507E9C825C}"/>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CDFFC933-CAD4-4269-84B7-47C6FD1696BF}"/>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2393D9CB-BD37-4430-B2E5-6FFD77248F84}"/>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4D49D5A9-2878-4C35-8D35-D7C71CFFC7E9}"/>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F5386B6-E0D5-4F81-B9F5-D235689E8E85}"/>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38100</xdr:rowOff>
    </xdr:from>
    <xdr:to>
      <xdr:col>24</xdr:col>
      <xdr:colOff>114300</xdr:colOff>
      <xdr:row>38</xdr:row>
      <xdr:rowOff>139700</xdr:rowOff>
    </xdr:to>
    <xdr:sp macro="" textlink="">
      <xdr:nvSpPr>
        <xdr:cNvPr id="72" name="楕円 71">
          <a:extLst>
            <a:ext uri="{FF2B5EF4-FFF2-40B4-BE49-F238E27FC236}">
              <a16:creationId xmlns:a16="http://schemas.microsoft.com/office/drawing/2014/main" id="{DCE0952E-FEF8-4C92-B241-1E2EE3D176A8}"/>
            </a:ext>
          </a:extLst>
        </xdr:cNvPr>
        <xdr:cNvSpPr/>
      </xdr:nvSpPr>
      <xdr:spPr>
        <a:xfrm>
          <a:off x="45847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16527</xdr:rowOff>
    </xdr:from>
    <xdr:ext cx="405111" cy="259045"/>
    <xdr:sp macro="" textlink="">
      <xdr:nvSpPr>
        <xdr:cNvPr id="73" name="【図書館】&#10;有形固定資産減価償却率該当値テキスト">
          <a:extLst>
            <a:ext uri="{FF2B5EF4-FFF2-40B4-BE49-F238E27FC236}">
              <a16:creationId xmlns:a16="http://schemas.microsoft.com/office/drawing/2014/main" id="{230F2601-7A3D-48C1-9791-8AA64C8CBE76}"/>
            </a:ext>
          </a:extLst>
        </xdr:cNvPr>
        <xdr:cNvSpPr txBox="1"/>
      </xdr:nvSpPr>
      <xdr:spPr>
        <a:xfrm>
          <a:off x="4673600" y="6531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11430</xdr:rowOff>
    </xdr:from>
    <xdr:to>
      <xdr:col>20</xdr:col>
      <xdr:colOff>38100</xdr:colOff>
      <xdr:row>38</xdr:row>
      <xdr:rowOff>113030</xdr:rowOff>
    </xdr:to>
    <xdr:sp macro="" textlink="">
      <xdr:nvSpPr>
        <xdr:cNvPr id="74" name="楕円 73">
          <a:extLst>
            <a:ext uri="{FF2B5EF4-FFF2-40B4-BE49-F238E27FC236}">
              <a16:creationId xmlns:a16="http://schemas.microsoft.com/office/drawing/2014/main" id="{FCABEF58-F40A-4A07-9DF4-6727EA0D00EA}"/>
            </a:ext>
          </a:extLst>
        </xdr:cNvPr>
        <xdr:cNvSpPr/>
      </xdr:nvSpPr>
      <xdr:spPr>
        <a:xfrm>
          <a:off x="3746500" y="6526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62230</xdr:rowOff>
    </xdr:from>
    <xdr:to>
      <xdr:col>24</xdr:col>
      <xdr:colOff>63500</xdr:colOff>
      <xdr:row>38</xdr:row>
      <xdr:rowOff>88900</xdr:rowOff>
    </xdr:to>
    <xdr:cxnSp macro="">
      <xdr:nvCxnSpPr>
        <xdr:cNvPr id="75" name="直線コネクタ 74">
          <a:extLst>
            <a:ext uri="{FF2B5EF4-FFF2-40B4-BE49-F238E27FC236}">
              <a16:creationId xmlns:a16="http://schemas.microsoft.com/office/drawing/2014/main" id="{C1BF2239-A872-4F56-8B00-38779B202D75}"/>
            </a:ext>
          </a:extLst>
        </xdr:cNvPr>
        <xdr:cNvCxnSpPr/>
      </xdr:nvCxnSpPr>
      <xdr:spPr>
        <a:xfrm>
          <a:off x="3797300" y="657733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156210</xdr:rowOff>
    </xdr:from>
    <xdr:to>
      <xdr:col>15</xdr:col>
      <xdr:colOff>101600</xdr:colOff>
      <xdr:row>38</xdr:row>
      <xdr:rowOff>86360</xdr:rowOff>
    </xdr:to>
    <xdr:sp macro="" textlink="">
      <xdr:nvSpPr>
        <xdr:cNvPr id="76" name="楕円 75">
          <a:extLst>
            <a:ext uri="{FF2B5EF4-FFF2-40B4-BE49-F238E27FC236}">
              <a16:creationId xmlns:a16="http://schemas.microsoft.com/office/drawing/2014/main" id="{4C15C411-CA47-4A30-BA8B-806F5CBF66E5}"/>
            </a:ext>
          </a:extLst>
        </xdr:cNvPr>
        <xdr:cNvSpPr/>
      </xdr:nvSpPr>
      <xdr:spPr>
        <a:xfrm>
          <a:off x="28575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35560</xdr:rowOff>
    </xdr:from>
    <xdr:to>
      <xdr:col>19</xdr:col>
      <xdr:colOff>177800</xdr:colOff>
      <xdr:row>38</xdr:row>
      <xdr:rowOff>62230</xdr:rowOff>
    </xdr:to>
    <xdr:cxnSp macro="">
      <xdr:nvCxnSpPr>
        <xdr:cNvPr id="77" name="直線コネクタ 76">
          <a:extLst>
            <a:ext uri="{FF2B5EF4-FFF2-40B4-BE49-F238E27FC236}">
              <a16:creationId xmlns:a16="http://schemas.microsoft.com/office/drawing/2014/main" id="{C72F459A-ACBC-4298-A362-E2CAB710218C}"/>
            </a:ext>
          </a:extLst>
        </xdr:cNvPr>
        <xdr:cNvCxnSpPr/>
      </xdr:nvCxnSpPr>
      <xdr:spPr>
        <a:xfrm>
          <a:off x="2908300" y="655066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129540</xdr:rowOff>
    </xdr:from>
    <xdr:to>
      <xdr:col>10</xdr:col>
      <xdr:colOff>165100</xdr:colOff>
      <xdr:row>38</xdr:row>
      <xdr:rowOff>59690</xdr:rowOff>
    </xdr:to>
    <xdr:sp macro="" textlink="">
      <xdr:nvSpPr>
        <xdr:cNvPr id="78" name="楕円 77">
          <a:extLst>
            <a:ext uri="{FF2B5EF4-FFF2-40B4-BE49-F238E27FC236}">
              <a16:creationId xmlns:a16="http://schemas.microsoft.com/office/drawing/2014/main" id="{1B775C76-98AA-43E9-8094-884D13279097}"/>
            </a:ext>
          </a:extLst>
        </xdr:cNvPr>
        <xdr:cNvSpPr/>
      </xdr:nvSpPr>
      <xdr:spPr>
        <a:xfrm>
          <a:off x="1968500" y="6473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8890</xdr:rowOff>
    </xdr:from>
    <xdr:to>
      <xdr:col>15</xdr:col>
      <xdr:colOff>50800</xdr:colOff>
      <xdr:row>38</xdr:row>
      <xdr:rowOff>35560</xdr:rowOff>
    </xdr:to>
    <xdr:cxnSp macro="">
      <xdr:nvCxnSpPr>
        <xdr:cNvPr id="79" name="直線コネクタ 78">
          <a:extLst>
            <a:ext uri="{FF2B5EF4-FFF2-40B4-BE49-F238E27FC236}">
              <a16:creationId xmlns:a16="http://schemas.microsoft.com/office/drawing/2014/main" id="{42773C3C-1D75-4081-B8E2-5739ED8D379B}"/>
            </a:ext>
          </a:extLst>
        </xdr:cNvPr>
        <xdr:cNvCxnSpPr/>
      </xdr:nvCxnSpPr>
      <xdr:spPr>
        <a:xfrm>
          <a:off x="2019300" y="652399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124460</xdr:rowOff>
    </xdr:from>
    <xdr:to>
      <xdr:col>6</xdr:col>
      <xdr:colOff>38100</xdr:colOff>
      <xdr:row>35</xdr:row>
      <xdr:rowOff>54610</xdr:rowOff>
    </xdr:to>
    <xdr:sp macro="" textlink="">
      <xdr:nvSpPr>
        <xdr:cNvPr id="80" name="楕円 79">
          <a:extLst>
            <a:ext uri="{FF2B5EF4-FFF2-40B4-BE49-F238E27FC236}">
              <a16:creationId xmlns:a16="http://schemas.microsoft.com/office/drawing/2014/main" id="{642B0EF5-1EBF-4915-B9EF-ECAF31510A34}"/>
            </a:ext>
          </a:extLst>
        </xdr:cNvPr>
        <xdr:cNvSpPr/>
      </xdr:nvSpPr>
      <xdr:spPr>
        <a:xfrm>
          <a:off x="1079500" y="595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3810</xdr:rowOff>
    </xdr:from>
    <xdr:to>
      <xdr:col>10</xdr:col>
      <xdr:colOff>114300</xdr:colOff>
      <xdr:row>38</xdr:row>
      <xdr:rowOff>8890</xdr:rowOff>
    </xdr:to>
    <xdr:cxnSp macro="">
      <xdr:nvCxnSpPr>
        <xdr:cNvPr id="81" name="直線コネクタ 80">
          <a:extLst>
            <a:ext uri="{FF2B5EF4-FFF2-40B4-BE49-F238E27FC236}">
              <a16:creationId xmlns:a16="http://schemas.microsoft.com/office/drawing/2014/main" id="{25D67083-28C7-418F-92AB-B88646C8FAC9}"/>
            </a:ext>
          </a:extLst>
        </xdr:cNvPr>
        <xdr:cNvCxnSpPr/>
      </xdr:nvCxnSpPr>
      <xdr:spPr>
        <a:xfrm>
          <a:off x="1130300" y="6004560"/>
          <a:ext cx="889000" cy="519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135907</xdr:rowOff>
    </xdr:from>
    <xdr:ext cx="405111" cy="259045"/>
    <xdr:sp macro="" textlink="">
      <xdr:nvSpPr>
        <xdr:cNvPr id="82" name="n_1aveValue【図書館】&#10;有形固定資産減価償却率">
          <a:extLst>
            <a:ext uri="{FF2B5EF4-FFF2-40B4-BE49-F238E27FC236}">
              <a16:creationId xmlns:a16="http://schemas.microsoft.com/office/drawing/2014/main" id="{50EB8648-21B7-4362-99D1-D6207B8423AF}"/>
            </a:ext>
          </a:extLst>
        </xdr:cNvPr>
        <xdr:cNvSpPr txBox="1"/>
      </xdr:nvSpPr>
      <xdr:spPr>
        <a:xfrm>
          <a:off x="3582044" y="596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137177</xdr:rowOff>
    </xdr:from>
    <xdr:ext cx="405111" cy="259045"/>
    <xdr:sp macro="" textlink="">
      <xdr:nvSpPr>
        <xdr:cNvPr id="83" name="n_2aveValue【図書館】&#10;有形固定資産減価償却率">
          <a:extLst>
            <a:ext uri="{FF2B5EF4-FFF2-40B4-BE49-F238E27FC236}">
              <a16:creationId xmlns:a16="http://schemas.microsoft.com/office/drawing/2014/main" id="{30EFDF1F-7B58-4EDE-9E1E-8FB42B7D2994}"/>
            </a:ext>
          </a:extLst>
        </xdr:cNvPr>
        <xdr:cNvSpPr txBox="1"/>
      </xdr:nvSpPr>
      <xdr:spPr>
        <a:xfrm>
          <a:off x="2705744" y="5966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127017</xdr:rowOff>
    </xdr:from>
    <xdr:ext cx="405111" cy="259045"/>
    <xdr:sp macro="" textlink="">
      <xdr:nvSpPr>
        <xdr:cNvPr id="84" name="n_3aveValue【図書館】&#10;有形固定資産減価償却率">
          <a:extLst>
            <a:ext uri="{FF2B5EF4-FFF2-40B4-BE49-F238E27FC236}">
              <a16:creationId xmlns:a16="http://schemas.microsoft.com/office/drawing/2014/main" id="{CF01EF79-7129-4D7E-92B9-5D48B415B2E8}"/>
            </a:ext>
          </a:extLst>
        </xdr:cNvPr>
        <xdr:cNvSpPr txBox="1"/>
      </xdr:nvSpPr>
      <xdr:spPr>
        <a:xfrm>
          <a:off x="1816744" y="5956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115587</xdr:rowOff>
    </xdr:from>
    <xdr:ext cx="405111" cy="259045"/>
    <xdr:sp macro="" textlink="">
      <xdr:nvSpPr>
        <xdr:cNvPr id="85" name="n_4aveValue【図書館】&#10;有形固定資産減価償却率">
          <a:extLst>
            <a:ext uri="{FF2B5EF4-FFF2-40B4-BE49-F238E27FC236}">
              <a16:creationId xmlns:a16="http://schemas.microsoft.com/office/drawing/2014/main" id="{2DE4B84F-32E1-43EC-B164-174CD3CE5E22}"/>
            </a:ext>
          </a:extLst>
        </xdr:cNvPr>
        <xdr:cNvSpPr txBox="1"/>
      </xdr:nvSpPr>
      <xdr:spPr>
        <a:xfrm>
          <a:off x="927744" y="6287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104157</xdr:rowOff>
    </xdr:from>
    <xdr:ext cx="405111" cy="259045"/>
    <xdr:sp macro="" textlink="">
      <xdr:nvSpPr>
        <xdr:cNvPr id="86" name="n_1mainValue【図書館】&#10;有形固定資産減価償却率">
          <a:extLst>
            <a:ext uri="{FF2B5EF4-FFF2-40B4-BE49-F238E27FC236}">
              <a16:creationId xmlns:a16="http://schemas.microsoft.com/office/drawing/2014/main" id="{25708DEB-26CB-4477-8053-837B77893C3A}"/>
            </a:ext>
          </a:extLst>
        </xdr:cNvPr>
        <xdr:cNvSpPr txBox="1"/>
      </xdr:nvSpPr>
      <xdr:spPr>
        <a:xfrm>
          <a:off x="3582044" y="6619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77487</xdr:rowOff>
    </xdr:from>
    <xdr:ext cx="405111" cy="259045"/>
    <xdr:sp macro="" textlink="">
      <xdr:nvSpPr>
        <xdr:cNvPr id="87" name="n_2mainValue【図書館】&#10;有形固定資産減価償却率">
          <a:extLst>
            <a:ext uri="{FF2B5EF4-FFF2-40B4-BE49-F238E27FC236}">
              <a16:creationId xmlns:a16="http://schemas.microsoft.com/office/drawing/2014/main" id="{E8063082-9505-4226-B832-4A39C76414A6}"/>
            </a:ext>
          </a:extLst>
        </xdr:cNvPr>
        <xdr:cNvSpPr txBox="1"/>
      </xdr:nvSpPr>
      <xdr:spPr>
        <a:xfrm>
          <a:off x="2705744" y="6592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50817</xdr:rowOff>
    </xdr:from>
    <xdr:ext cx="405111" cy="259045"/>
    <xdr:sp macro="" textlink="">
      <xdr:nvSpPr>
        <xdr:cNvPr id="88" name="n_3mainValue【図書館】&#10;有形固定資産減価償却率">
          <a:extLst>
            <a:ext uri="{FF2B5EF4-FFF2-40B4-BE49-F238E27FC236}">
              <a16:creationId xmlns:a16="http://schemas.microsoft.com/office/drawing/2014/main" id="{B4939F62-36F3-40D1-A7A3-2C15D70D000A}"/>
            </a:ext>
          </a:extLst>
        </xdr:cNvPr>
        <xdr:cNvSpPr txBox="1"/>
      </xdr:nvSpPr>
      <xdr:spPr>
        <a:xfrm>
          <a:off x="1816744" y="6565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71137</xdr:rowOff>
    </xdr:from>
    <xdr:ext cx="405111" cy="259045"/>
    <xdr:sp macro="" textlink="">
      <xdr:nvSpPr>
        <xdr:cNvPr id="89" name="n_4mainValue【図書館】&#10;有形固定資産減価償却率">
          <a:extLst>
            <a:ext uri="{FF2B5EF4-FFF2-40B4-BE49-F238E27FC236}">
              <a16:creationId xmlns:a16="http://schemas.microsoft.com/office/drawing/2014/main" id="{3564504F-1A8A-45C9-95B4-01FC5C0E9BE3}"/>
            </a:ext>
          </a:extLst>
        </xdr:cNvPr>
        <xdr:cNvSpPr txBox="1"/>
      </xdr:nvSpPr>
      <xdr:spPr>
        <a:xfrm>
          <a:off x="927744" y="572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0" name="正方形/長方形 89">
          <a:extLst>
            <a:ext uri="{FF2B5EF4-FFF2-40B4-BE49-F238E27FC236}">
              <a16:creationId xmlns:a16="http://schemas.microsoft.com/office/drawing/2014/main" id="{8B573D2B-D83C-4965-B3D4-57E6211DCF49}"/>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1" name="正方形/長方形 90">
          <a:extLst>
            <a:ext uri="{FF2B5EF4-FFF2-40B4-BE49-F238E27FC236}">
              <a16:creationId xmlns:a16="http://schemas.microsoft.com/office/drawing/2014/main" id="{5A9FF22D-CC0E-424D-8E5F-D87496006E27}"/>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2" name="正方形/長方形 91">
          <a:extLst>
            <a:ext uri="{FF2B5EF4-FFF2-40B4-BE49-F238E27FC236}">
              <a16:creationId xmlns:a16="http://schemas.microsoft.com/office/drawing/2014/main" id="{3CE5B076-8795-498D-8CED-20AC819F9D49}"/>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3" name="正方形/長方形 92">
          <a:extLst>
            <a:ext uri="{FF2B5EF4-FFF2-40B4-BE49-F238E27FC236}">
              <a16:creationId xmlns:a16="http://schemas.microsoft.com/office/drawing/2014/main" id="{97AD99F1-2042-4FB0-8F84-6887EF8B2C2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4" name="正方形/長方形 93">
          <a:extLst>
            <a:ext uri="{FF2B5EF4-FFF2-40B4-BE49-F238E27FC236}">
              <a16:creationId xmlns:a16="http://schemas.microsoft.com/office/drawing/2014/main" id="{E9F55F3C-DF0E-4BC1-BDC4-F4FA7E5F9A1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5" name="正方形/長方形 94">
          <a:extLst>
            <a:ext uri="{FF2B5EF4-FFF2-40B4-BE49-F238E27FC236}">
              <a16:creationId xmlns:a16="http://schemas.microsoft.com/office/drawing/2014/main" id="{4D0A3210-AFFB-4D7D-B26E-88338DE44B71}"/>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6" name="正方形/長方形 95">
          <a:extLst>
            <a:ext uri="{FF2B5EF4-FFF2-40B4-BE49-F238E27FC236}">
              <a16:creationId xmlns:a16="http://schemas.microsoft.com/office/drawing/2014/main" id="{563E6024-783B-46AF-92FC-3D53A123900E}"/>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7" name="正方形/長方形 96">
          <a:extLst>
            <a:ext uri="{FF2B5EF4-FFF2-40B4-BE49-F238E27FC236}">
              <a16:creationId xmlns:a16="http://schemas.microsoft.com/office/drawing/2014/main" id="{627CA63B-5431-491F-8F89-4DBE239D22C3}"/>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8" name="テキスト ボックス 97">
          <a:extLst>
            <a:ext uri="{FF2B5EF4-FFF2-40B4-BE49-F238E27FC236}">
              <a16:creationId xmlns:a16="http://schemas.microsoft.com/office/drawing/2014/main" id="{D142037E-DFB2-431E-B522-5754B24CF82C}"/>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9" name="直線コネクタ 98">
          <a:extLst>
            <a:ext uri="{FF2B5EF4-FFF2-40B4-BE49-F238E27FC236}">
              <a16:creationId xmlns:a16="http://schemas.microsoft.com/office/drawing/2014/main" id="{CB399426-4AED-468C-90F9-6D0FF917323A}"/>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0" name="直線コネクタ 99">
          <a:extLst>
            <a:ext uri="{FF2B5EF4-FFF2-40B4-BE49-F238E27FC236}">
              <a16:creationId xmlns:a16="http://schemas.microsoft.com/office/drawing/2014/main" id="{945F9994-9F7C-4AAE-B73D-CAF2456D603E}"/>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1" name="テキスト ボックス 100">
          <a:extLst>
            <a:ext uri="{FF2B5EF4-FFF2-40B4-BE49-F238E27FC236}">
              <a16:creationId xmlns:a16="http://schemas.microsoft.com/office/drawing/2014/main" id="{80CD195E-9252-4081-8CD0-BCDB948A2571}"/>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2" name="直線コネクタ 101">
          <a:extLst>
            <a:ext uri="{FF2B5EF4-FFF2-40B4-BE49-F238E27FC236}">
              <a16:creationId xmlns:a16="http://schemas.microsoft.com/office/drawing/2014/main" id="{42B6276F-02CF-462D-9610-A9EAFE81D53A}"/>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3" name="テキスト ボックス 102">
          <a:extLst>
            <a:ext uri="{FF2B5EF4-FFF2-40B4-BE49-F238E27FC236}">
              <a16:creationId xmlns:a16="http://schemas.microsoft.com/office/drawing/2014/main" id="{4966A2F0-0F25-4BA1-9B3D-3394736D9557}"/>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a:extLst>
            <a:ext uri="{FF2B5EF4-FFF2-40B4-BE49-F238E27FC236}">
              <a16:creationId xmlns:a16="http://schemas.microsoft.com/office/drawing/2014/main" id="{EA347C30-06F1-477D-90B6-83DDC7DB219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5" name="テキスト ボックス 104">
          <a:extLst>
            <a:ext uri="{FF2B5EF4-FFF2-40B4-BE49-F238E27FC236}">
              <a16:creationId xmlns:a16="http://schemas.microsoft.com/office/drawing/2014/main" id="{46BFE5E5-5FCE-41AD-B1F6-173EFB008E19}"/>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6" name="直線コネクタ 105">
          <a:extLst>
            <a:ext uri="{FF2B5EF4-FFF2-40B4-BE49-F238E27FC236}">
              <a16:creationId xmlns:a16="http://schemas.microsoft.com/office/drawing/2014/main" id="{8F6ED130-5430-45B7-A905-53D49EF6FE6A}"/>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7" name="テキスト ボックス 106">
          <a:extLst>
            <a:ext uri="{FF2B5EF4-FFF2-40B4-BE49-F238E27FC236}">
              <a16:creationId xmlns:a16="http://schemas.microsoft.com/office/drawing/2014/main" id="{FA4FBA05-9EB4-455E-8302-D093ECBC390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8" name="直線コネクタ 107">
          <a:extLst>
            <a:ext uri="{FF2B5EF4-FFF2-40B4-BE49-F238E27FC236}">
              <a16:creationId xmlns:a16="http://schemas.microsoft.com/office/drawing/2014/main" id="{B33D8DFA-7DBF-431A-A1F4-A7C9ADBD510D}"/>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9" name="テキスト ボックス 108">
          <a:extLst>
            <a:ext uri="{FF2B5EF4-FFF2-40B4-BE49-F238E27FC236}">
              <a16:creationId xmlns:a16="http://schemas.microsoft.com/office/drawing/2014/main" id="{EF3FBD74-48E8-46D3-8479-E876DEBC72BA}"/>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653672B6-ABCA-423F-8CF7-8CE4BF274292}"/>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a:extLst>
            <a:ext uri="{FF2B5EF4-FFF2-40B4-BE49-F238E27FC236}">
              <a16:creationId xmlns:a16="http://schemas.microsoft.com/office/drawing/2014/main" id="{0E21392D-DD03-4C1D-820B-BBA0DF4E2ADD}"/>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a:extLst>
            <a:ext uri="{FF2B5EF4-FFF2-40B4-BE49-F238E27FC236}">
              <a16:creationId xmlns:a16="http://schemas.microsoft.com/office/drawing/2014/main" id="{C2795D26-F812-45DF-834A-745DAD987B27}"/>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76200</xdr:rowOff>
    </xdr:from>
    <xdr:to>
      <xdr:col>54</xdr:col>
      <xdr:colOff>189865</xdr:colOff>
      <xdr:row>42</xdr:row>
      <xdr:rowOff>0</xdr:rowOff>
    </xdr:to>
    <xdr:cxnSp macro="">
      <xdr:nvCxnSpPr>
        <xdr:cNvPr id="113" name="直線コネクタ 112">
          <a:extLst>
            <a:ext uri="{FF2B5EF4-FFF2-40B4-BE49-F238E27FC236}">
              <a16:creationId xmlns:a16="http://schemas.microsoft.com/office/drawing/2014/main" id="{41C0579A-BA66-4784-A393-267FFEA0F5A9}"/>
            </a:ext>
          </a:extLst>
        </xdr:cNvPr>
        <xdr:cNvCxnSpPr/>
      </xdr:nvCxnSpPr>
      <xdr:spPr>
        <a:xfrm flipV="1">
          <a:off x="10476865" y="59055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3827</xdr:rowOff>
    </xdr:from>
    <xdr:ext cx="469744" cy="259045"/>
    <xdr:sp macro="" textlink="">
      <xdr:nvSpPr>
        <xdr:cNvPr id="114" name="【図書館】&#10;一人当たり面積最小値テキスト">
          <a:extLst>
            <a:ext uri="{FF2B5EF4-FFF2-40B4-BE49-F238E27FC236}">
              <a16:creationId xmlns:a16="http://schemas.microsoft.com/office/drawing/2014/main" id="{642D7A71-22D9-4CCB-96CA-C0C3BF3DE5A3}"/>
            </a:ext>
          </a:extLst>
        </xdr:cNvPr>
        <xdr:cNvSpPr txBox="1"/>
      </xdr:nvSpPr>
      <xdr:spPr>
        <a:xfrm>
          <a:off x="10515600"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0</xdr:rowOff>
    </xdr:from>
    <xdr:to>
      <xdr:col>55</xdr:col>
      <xdr:colOff>88900</xdr:colOff>
      <xdr:row>42</xdr:row>
      <xdr:rowOff>0</xdr:rowOff>
    </xdr:to>
    <xdr:cxnSp macro="">
      <xdr:nvCxnSpPr>
        <xdr:cNvPr id="115" name="直線コネクタ 114">
          <a:extLst>
            <a:ext uri="{FF2B5EF4-FFF2-40B4-BE49-F238E27FC236}">
              <a16:creationId xmlns:a16="http://schemas.microsoft.com/office/drawing/2014/main" id="{0FBD4FC7-213B-481F-9C38-F4857545A138}"/>
            </a:ext>
          </a:extLst>
        </xdr:cNvPr>
        <xdr:cNvCxnSpPr/>
      </xdr:nvCxnSpPr>
      <xdr:spPr>
        <a:xfrm>
          <a:off x="10388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22877</xdr:rowOff>
    </xdr:from>
    <xdr:ext cx="469744" cy="259045"/>
    <xdr:sp macro="" textlink="">
      <xdr:nvSpPr>
        <xdr:cNvPr id="116" name="【図書館】&#10;一人当たり面積最大値テキスト">
          <a:extLst>
            <a:ext uri="{FF2B5EF4-FFF2-40B4-BE49-F238E27FC236}">
              <a16:creationId xmlns:a16="http://schemas.microsoft.com/office/drawing/2014/main" id="{605045CD-7BA5-4158-82AD-809B7CE5F099}"/>
            </a:ext>
          </a:extLst>
        </xdr:cNvPr>
        <xdr:cNvSpPr txBox="1"/>
      </xdr:nvSpPr>
      <xdr:spPr>
        <a:xfrm>
          <a:off x="10515600" y="568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76200</xdr:rowOff>
    </xdr:from>
    <xdr:to>
      <xdr:col>55</xdr:col>
      <xdr:colOff>88900</xdr:colOff>
      <xdr:row>34</xdr:row>
      <xdr:rowOff>76200</xdr:rowOff>
    </xdr:to>
    <xdr:cxnSp macro="">
      <xdr:nvCxnSpPr>
        <xdr:cNvPr id="117" name="直線コネクタ 116">
          <a:extLst>
            <a:ext uri="{FF2B5EF4-FFF2-40B4-BE49-F238E27FC236}">
              <a16:creationId xmlns:a16="http://schemas.microsoft.com/office/drawing/2014/main" id="{435725A0-9C94-48FF-B522-7CECB00C1773}"/>
            </a:ext>
          </a:extLst>
        </xdr:cNvPr>
        <xdr:cNvCxnSpPr/>
      </xdr:nvCxnSpPr>
      <xdr:spPr>
        <a:xfrm>
          <a:off x="10388600" y="590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101617</xdr:rowOff>
    </xdr:from>
    <xdr:ext cx="469744" cy="259045"/>
    <xdr:sp macro="" textlink="">
      <xdr:nvSpPr>
        <xdr:cNvPr id="118" name="【図書館】&#10;一人当たり面積平均値テキスト">
          <a:extLst>
            <a:ext uri="{FF2B5EF4-FFF2-40B4-BE49-F238E27FC236}">
              <a16:creationId xmlns:a16="http://schemas.microsoft.com/office/drawing/2014/main" id="{DF29292B-3CEF-47FC-9D76-070DEE63908D}"/>
            </a:ext>
          </a:extLst>
        </xdr:cNvPr>
        <xdr:cNvSpPr txBox="1"/>
      </xdr:nvSpPr>
      <xdr:spPr>
        <a:xfrm>
          <a:off x="10515600" y="67881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78740</xdr:rowOff>
    </xdr:from>
    <xdr:to>
      <xdr:col>55</xdr:col>
      <xdr:colOff>50800</xdr:colOff>
      <xdr:row>41</xdr:row>
      <xdr:rowOff>8890</xdr:rowOff>
    </xdr:to>
    <xdr:sp macro="" textlink="">
      <xdr:nvSpPr>
        <xdr:cNvPr id="119" name="フローチャート: 判断 118">
          <a:extLst>
            <a:ext uri="{FF2B5EF4-FFF2-40B4-BE49-F238E27FC236}">
              <a16:creationId xmlns:a16="http://schemas.microsoft.com/office/drawing/2014/main" id="{D4148C62-2B17-404E-B991-6770DE870677}"/>
            </a:ext>
          </a:extLst>
        </xdr:cNvPr>
        <xdr:cNvSpPr/>
      </xdr:nvSpPr>
      <xdr:spPr>
        <a:xfrm>
          <a:off x="10426700" y="693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86360</xdr:rowOff>
    </xdr:from>
    <xdr:to>
      <xdr:col>50</xdr:col>
      <xdr:colOff>165100</xdr:colOff>
      <xdr:row>41</xdr:row>
      <xdr:rowOff>16510</xdr:rowOff>
    </xdr:to>
    <xdr:sp macro="" textlink="">
      <xdr:nvSpPr>
        <xdr:cNvPr id="120" name="フローチャート: 判断 119">
          <a:extLst>
            <a:ext uri="{FF2B5EF4-FFF2-40B4-BE49-F238E27FC236}">
              <a16:creationId xmlns:a16="http://schemas.microsoft.com/office/drawing/2014/main" id="{6002CFE5-5267-4BCB-9ED3-4A2EA716ED60}"/>
            </a:ext>
          </a:extLst>
        </xdr:cNvPr>
        <xdr:cNvSpPr/>
      </xdr:nvSpPr>
      <xdr:spPr>
        <a:xfrm>
          <a:off x="95885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101600</xdr:rowOff>
    </xdr:from>
    <xdr:to>
      <xdr:col>46</xdr:col>
      <xdr:colOff>38100</xdr:colOff>
      <xdr:row>41</xdr:row>
      <xdr:rowOff>31750</xdr:rowOff>
    </xdr:to>
    <xdr:sp macro="" textlink="">
      <xdr:nvSpPr>
        <xdr:cNvPr id="121" name="フローチャート: 判断 120">
          <a:extLst>
            <a:ext uri="{FF2B5EF4-FFF2-40B4-BE49-F238E27FC236}">
              <a16:creationId xmlns:a16="http://schemas.microsoft.com/office/drawing/2014/main" id="{77F4EBCD-C4BF-4FE5-884D-2003A4BABFF1}"/>
            </a:ext>
          </a:extLst>
        </xdr:cNvPr>
        <xdr:cNvSpPr/>
      </xdr:nvSpPr>
      <xdr:spPr>
        <a:xfrm>
          <a:off x="8699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105410</xdr:rowOff>
    </xdr:from>
    <xdr:to>
      <xdr:col>41</xdr:col>
      <xdr:colOff>101600</xdr:colOff>
      <xdr:row>41</xdr:row>
      <xdr:rowOff>35560</xdr:rowOff>
    </xdr:to>
    <xdr:sp macro="" textlink="">
      <xdr:nvSpPr>
        <xdr:cNvPr id="122" name="フローチャート: 判断 121">
          <a:extLst>
            <a:ext uri="{FF2B5EF4-FFF2-40B4-BE49-F238E27FC236}">
              <a16:creationId xmlns:a16="http://schemas.microsoft.com/office/drawing/2014/main" id="{680654B5-373B-4600-AF15-321DA80142D8}"/>
            </a:ext>
          </a:extLst>
        </xdr:cNvPr>
        <xdr:cNvSpPr/>
      </xdr:nvSpPr>
      <xdr:spPr>
        <a:xfrm>
          <a:off x="7810500" y="696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109220</xdr:rowOff>
    </xdr:from>
    <xdr:to>
      <xdr:col>36</xdr:col>
      <xdr:colOff>165100</xdr:colOff>
      <xdr:row>41</xdr:row>
      <xdr:rowOff>39370</xdr:rowOff>
    </xdr:to>
    <xdr:sp macro="" textlink="">
      <xdr:nvSpPr>
        <xdr:cNvPr id="123" name="フローチャート: 判断 122">
          <a:extLst>
            <a:ext uri="{FF2B5EF4-FFF2-40B4-BE49-F238E27FC236}">
              <a16:creationId xmlns:a16="http://schemas.microsoft.com/office/drawing/2014/main" id="{8E6E2CAE-B41B-48E2-8241-0872564C7103}"/>
            </a:ext>
          </a:extLst>
        </xdr:cNvPr>
        <xdr:cNvSpPr/>
      </xdr:nvSpPr>
      <xdr:spPr>
        <a:xfrm>
          <a:off x="6921500" y="69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DDEF0B4D-A07D-407E-BFDB-A4D5F7CAA95A}"/>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CF5BD9D3-AA27-401C-A37D-149EBE7BB90C}"/>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B6074FA-1720-4AD6-96EF-427B6D49D44A}"/>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A3F009BC-5641-42B7-8C12-93F471F3CAD3}"/>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800D512A-1A4E-4FE5-A8D8-59AD7D0A5361}"/>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90170</xdr:rowOff>
    </xdr:from>
    <xdr:to>
      <xdr:col>55</xdr:col>
      <xdr:colOff>50800</xdr:colOff>
      <xdr:row>42</xdr:row>
      <xdr:rowOff>20320</xdr:rowOff>
    </xdr:to>
    <xdr:sp macro="" textlink="">
      <xdr:nvSpPr>
        <xdr:cNvPr id="129" name="楕円 128">
          <a:extLst>
            <a:ext uri="{FF2B5EF4-FFF2-40B4-BE49-F238E27FC236}">
              <a16:creationId xmlns:a16="http://schemas.microsoft.com/office/drawing/2014/main" id="{0715577C-091B-4A6F-9FA3-4810981D8371}"/>
            </a:ext>
          </a:extLst>
        </xdr:cNvPr>
        <xdr:cNvSpPr/>
      </xdr:nvSpPr>
      <xdr:spPr>
        <a:xfrm>
          <a:off x="10426700" y="711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5097</xdr:rowOff>
    </xdr:from>
    <xdr:ext cx="469744" cy="259045"/>
    <xdr:sp macro="" textlink="">
      <xdr:nvSpPr>
        <xdr:cNvPr id="130" name="【図書館】&#10;一人当たり面積該当値テキスト">
          <a:extLst>
            <a:ext uri="{FF2B5EF4-FFF2-40B4-BE49-F238E27FC236}">
              <a16:creationId xmlns:a16="http://schemas.microsoft.com/office/drawing/2014/main" id="{D4011E69-0BB0-4A28-9A79-14AD0D2FDFBD}"/>
            </a:ext>
          </a:extLst>
        </xdr:cNvPr>
        <xdr:cNvSpPr txBox="1"/>
      </xdr:nvSpPr>
      <xdr:spPr>
        <a:xfrm>
          <a:off x="10515600" y="7034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93980</xdr:rowOff>
    </xdr:from>
    <xdr:to>
      <xdr:col>50</xdr:col>
      <xdr:colOff>165100</xdr:colOff>
      <xdr:row>42</xdr:row>
      <xdr:rowOff>24130</xdr:rowOff>
    </xdr:to>
    <xdr:sp macro="" textlink="">
      <xdr:nvSpPr>
        <xdr:cNvPr id="131" name="楕円 130">
          <a:extLst>
            <a:ext uri="{FF2B5EF4-FFF2-40B4-BE49-F238E27FC236}">
              <a16:creationId xmlns:a16="http://schemas.microsoft.com/office/drawing/2014/main" id="{AD331978-6D7E-4786-898B-25D1926AAEF0}"/>
            </a:ext>
          </a:extLst>
        </xdr:cNvPr>
        <xdr:cNvSpPr/>
      </xdr:nvSpPr>
      <xdr:spPr>
        <a:xfrm>
          <a:off x="9588500" y="712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140970</xdr:rowOff>
    </xdr:from>
    <xdr:to>
      <xdr:col>55</xdr:col>
      <xdr:colOff>0</xdr:colOff>
      <xdr:row>41</xdr:row>
      <xdr:rowOff>144780</xdr:rowOff>
    </xdr:to>
    <xdr:cxnSp macro="">
      <xdr:nvCxnSpPr>
        <xdr:cNvPr id="132" name="直線コネクタ 131">
          <a:extLst>
            <a:ext uri="{FF2B5EF4-FFF2-40B4-BE49-F238E27FC236}">
              <a16:creationId xmlns:a16="http://schemas.microsoft.com/office/drawing/2014/main" id="{38C29D60-8F03-4F24-B42A-1641AB104C26}"/>
            </a:ext>
          </a:extLst>
        </xdr:cNvPr>
        <xdr:cNvCxnSpPr/>
      </xdr:nvCxnSpPr>
      <xdr:spPr>
        <a:xfrm flipV="1">
          <a:off x="9639300" y="717042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93980</xdr:rowOff>
    </xdr:from>
    <xdr:to>
      <xdr:col>46</xdr:col>
      <xdr:colOff>38100</xdr:colOff>
      <xdr:row>42</xdr:row>
      <xdr:rowOff>24130</xdr:rowOff>
    </xdr:to>
    <xdr:sp macro="" textlink="">
      <xdr:nvSpPr>
        <xdr:cNvPr id="133" name="楕円 132">
          <a:extLst>
            <a:ext uri="{FF2B5EF4-FFF2-40B4-BE49-F238E27FC236}">
              <a16:creationId xmlns:a16="http://schemas.microsoft.com/office/drawing/2014/main" id="{34A0E93C-E8A6-4026-8AA2-D0A07A865752}"/>
            </a:ext>
          </a:extLst>
        </xdr:cNvPr>
        <xdr:cNvSpPr/>
      </xdr:nvSpPr>
      <xdr:spPr>
        <a:xfrm>
          <a:off x="8699500" y="712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144780</xdr:rowOff>
    </xdr:from>
    <xdr:to>
      <xdr:col>50</xdr:col>
      <xdr:colOff>114300</xdr:colOff>
      <xdr:row>41</xdr:row>
      <xdr:rowOff>144780</xdr:rowOff>
    </xdr:to>
    <xdr:cxnSp macro="">
      <xdr:nvCxnSpPr>
        <xdr:cNvPr id="134" name="直線コネクタ 133">
          <a:extLst>
            <a:ext uri="{FF2B5EF4-FFF2-40B4-BE49-F238E27FC236}">
              <a16:creationId xmlns:a16="http://schemas.microsoft.com/office/drawing/2014/main" id="{D2978614-DAB2-4F0C-8096-8157E6FA022B}"/>
            </a:ext>
          </a:extLst>
        </xdr:cNvPr>
        <xdr:cNvCxnSpPr/>
      </xdr:nvCxnSpPr>
      <xdr:spPr>
        <a:xfrm>
          <a:off x="8750300" y="71742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93980</xdr:rowOff>
    </xdr:from>
    <xdr:to>
      <xdr:col>41</xdr:col>
      <xdr:colOff>101600</xdr:colOff>
      <xdr:row>42</xdr:row>
      <xdr:rowOff>24130</xdr:rowOff>
    </xdr:to>
    <xdr:sp macro="" textlink="">
      <xdr:nvSpPr>
        <xdr:cNvPr id="135" name="楕円 134">
          <a:extLst>
            <a:ext uri="{FF2B5EF4-FFF2-40B4-BE49-F238E27FC236}">
              <a16:creationId xmlns:a16="http://schemas.microsoft.com/office/drawing/2014/main" id="{7FFA6169-EF8C-4C41-BFFB-682CB4B73F52}"/>
            </a:ext>
          </a:extLst>
        </xdr:cNvPr>
        <xdr:cNvSpPr/>
      </xdr:nvSpPr>
      <xdr:spPr>
        <a:xfrm>
          <a:off x="7810500" y="712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144780</xdr:rowOff>
    </xdr:from>
    <xdr:to>
      <xdr:col>45</xdr:col>
      <xdr:colOff>177800</xdr:colOff>
      <xdr:row>41</xdr:row>
      <xdr:rowOff>144780</xdr:rowOff>
    </xdr:to>
    <xdr:cxnSp macro="">
      <xdr:nvCxnSpPr>
        <xdr:cNvPr id="136" name="直線コネクタ 135">
          <a:extLst>
            <a:ext uri="{FF2B5EF4-FFF2-40B4-BE49-F238E27FC236}">
              <a16:creationId xmlns:a16="http://schemas.microsoft.com/office/drawing/2014/main" id="{52693308-524B-4562-A598-F44D332FEE1D}"/>
            </a:ext>
          </a:extLst>
        </xdr:cNvPr>
        <xdr:cNvCxnSpPr/>
      </xdr:nvCxnSpPr>
      <xdr:spPr>
        <a:xfrm>
          <a:off x="7861300" y="71742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93980</xdr:rowOff>
    </xdr:from>
    <xdr:to>
      <xdr:col>36</xdr:col>
      <xdr:colOff>165100</xdr:colOff>
      <xdr:row>42</xdr:row>
      <xdr:rowOff>24130</xdr:rowOff>
    </xdr:to>
    <xdr:sp macro="" textlink="">
      <xdr:nvSpPr>
        <xdr:cNvPr id="137" name="楕円 136">
          <a:extLst>
            <a:ext uri="{FF2B5EF4-FFF2-40B4-BE49-F238E27FC236}">
              <a16:creationId xmlns:a16="http://schemas.microsoft.com/office/drawing/2014/main" id="{587E43A9-CF9A-4F74-9F23-B0FA7E495B77}"/>
            </a:ext>
          </a:extLst>
        </xdr:cNvPr>
        <xdr:cNvSpPr/>
      </xdr:nvSpPr>
      <xdr:spPr>
        <a:xfrm>
          <a:off x="6921500" y="712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144780</xdr:rowOff>
    </xdr:from>
    <xdr:to>
      <xdr:col>41</xdr:col>
      <xdr:colOff>50800</xdr:colOff>
      <xdr:row>41</xdr:row>
      <xdr:rowOff>144780</xdr:rowOff>
    </xdr:to>
    <xdr:cxnSp macro="">
      <xdr:nvCxnSpPr>
        <xdr:cNvPr id="138" name="直線コネクタ 137">
          <a:extLst>
            <a:ext uri="{FF2B5EF4-FFF2-40B4-BE49-F238E27FC236}">
              <a16:creationId xmlns:a16="http://schemas.microsoft.com/office/drawing/2014/main" id="{B0DD1358-BDED-4A75-A314-B082E25B0F61}"/>
            </a:ext>
          </a:extLst>
        </xdr:cNvPr>
        <xdr:cNvCxnSpPr/>
      </xdr:nvCxnSpPr>
      <xdr:spPr>
        <a:xfrm>
          <a:off x="6972300" y="71742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33037</xdr:rowOff>
    </xdr:from>
    <xdr:ext cx="469744" cy="259045"/>
    <xdr:sp macro="" textlink="">
      <xdr:nvSpPr>
        <xdr:cNvPr id="139" name="n_1aveValue【図書館】&#10;一人当たり面積">
          <a:extLst>
            <a:ext uri="{FF2B5EF4-FFF2-40B4-BE49-F238E27FC236}">
              <a16:creationId xmlns:a16="http://schemas.microsoft.com/office/drawing/2014/main" id="{D9ED5840-3A4C-48B3-A733-8E1877D47336}"/>
            </a:ext>
          </a:extLst>
        </xdr:cNvPr>
        <xdr:cNvSpPr txBox="1"/>
      </xdr:nvSpPr>
      <xdr:spPr>
        <a:xfrm>
          <a:off x="9391727" y="6719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48277</xdr:rowOff>
    </xdr:from>
    <xdr:ext cx="469744" cy="259045"/>
    <xdr:sp macro="" textlink="">
      <xdr:nvSpPr>
        <xdr:cNvPr id="140" name="n_2aveValue【図書館】&#10;一人当たり面積">
          <a:extLst>
            <a:ext uri="{FF2B5EF4-FFF2-40B4-BE49-F238E27FC236}">
              <a16:creationId xmlns:a16="http://schemas.microsoft.com/office/drawing/2014/main" id="{282DA559-91B1-4AEB-B0A1-C4BE07031B94}"/>
            </a:ext>
          </a:extLst>
        </xdr:cNvPr>
        <xdr:cNvSpPr txBox="1"/>
      </xdr:nvSpPr>
      <xdr:spPr>
        <a:xfrm>
          <a:off x="8515427" y="673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52087</xdr:rowOff>
    </xdr:from>
    <xdr:ext cx="469744" cy="259045"/>
    <xdr:sp macro="" textlink="">
      <xdr:nvSpPr>
        <xdr:cNvPr id="141" name="n_3aveValue【図書館】&#10;一人当たり面積">
          <a:extLst>
            <a:ext uri="{FF2B5EF4-FFF2-40B4-BE49-F238E27FC236}">
              <a16:creationId xmlns:a16="http://schemas.microsoft.com/office/drawing/2014/main" id="{CE0C8BAE-EAC3-4001-AE45-248A7C40EE7C}"/>
            </a:ext>
          </a:extLst>
        </xdr:cNvPr>
        <xdr:cNvSpPr txBox="1"/>
      </xdr:nvSpPr>
      <xdr:spPr>
        <a:xfrm>
          <a:off x="7626427" y="6738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55897</xdr:rowOff>
    </xdr:from>
    <xdr:ext cx="469744" cy="259045"/>
    <xdr:sp macro="" textlink="">
      <xdr:nvSpPr>
        <xdr:cNvPr id="142" name="n_4aveValue【図書館】&#10;一人当たり面積">
          <a:extLst>
            <a:ext uri="{FF2B5EF4-FFF2-40B4-BE49-F238E27FC236}">
              <a16:creationId xmlns:a16="http://schemas.microsoft.com/office/drawing/2014/main" id="{9F6D883C-852B-408F-93E0-503D0EF2121E}"/>
            </a:ext>
          </a:extLst>
        </xdr:cNvPr>
        <xdr:cNvSpPr txBox="1"/>
      </xdr:nvSpPr>
      <xdr:spPr>
        <a:xfrm>
          <a:off x="6737427" y="6742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15257</xdr:rowOff>
    </xdr:from>
    <xdr:ext cx="469744" cy="259045"/>
    <xdr:sp macro="" textlink="">
      <xdr:nvSpPr>
        <xdr:cNvPr id="143" name="n_1mainValue【図書館】&#10;一人当たり面積">
          <a:extLst>
            <a:ext uri="{FF2B5EF4-FFF2-40B4-BE49-F238E27FC236}">
              <a16:creationId xmlns:a16="http://schemas.microsoft.com/office/drawing/2014/main" id="{100CCB7B-97FE-42B9-8241-367A29EC63E0}"/>
            </a:ext>
          </a:extLst>
        </xdr:cNvPr>
        <xdr:cNvSpPr txBox="1"/>
      </xdr:nvSpPr>
      <xdr:spPr>
        <a:xfrm>
          <a:off x="9391727" y="721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15257</xdr:rowOff>
    </xdr:from>
    <xdr:ext cx="469744" cy="259045"/>
    <xdr:sp macro="" textlink="">
      <xdr:nvSpPr>
        <xdr:cNvPr id="144" name="n_2mainValue【図書館】&#10;一人当たり面積">
          <a:extLst>
            <a:ext uri="{FF2B5EF4-FFF2-40B4-BE49-F238E27FC236}">
              <a16:creationId xmlns:a16="http://schemas.microsoft.com/office/drawing/2014/main" id="{CF688528-D574-4DDD-BF97-B54420144777}"/>
            </a:ext>
          </a:extLst>
        </xdr:cNvPr>
        <xdr:cNvSpPr txBox="1"/>
      </xdr:nvSpPr>
      <xdr:spPr>
        <a:xfrm>
          <a:off x="8515427" y="721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15257</xdr:rowOff>
    </xdr:from>
    <xdr:ext cx="469744" cy="259045"/>
    <xdr:sp macro="" textlink="">
      <xdr:nvSpPr>
        <xdr:cNvPr id="145" name="n_3mainValue【図書館】&#10;一人当たり面積">
          <a:extLst>
            <a:ext uri="{FF2B5EF4-FFF2-40B4-BE49-F238E27FC236}">
              <a16:creationId xmlns:a16="http://schemas.microsoft.com/office/drawing/2014/main" id="{729E569D-168C-435D-BB0B-88B46C341660}"/>
            </a:ext>
          </a:extLst>
        </xdr:cNvPr>
        <xdr:cNvSpPr txBox="1"/>
      </xdr:nvSpPr>
      <xdr:spPr>
        <a:xfrm>
          <a:off x="7626427" y="721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42</xdr:row>
      <xdr:rowOff>15257</xdr:rowOff>
    </xdr:from>
    <xdr:ext cx="469744" cy="259045"/>
    <xdr:sp macro="" textlink="">
      <xdr:nvSpPr>
        <xdr:cNvPr id="146" name="n_4mainValue【図書館】&#10;一人当たり面積">
          <a:extLst>
            <a:ext uri="{FF2B5EF4-FFF2-40B4-BE49-F238E27FC236}">
              <a16:creationId xmlns:a16="http://schemas.microsoft.com/office/drawing/2014/main" id="{A465DF98-EABF-448E-AD40-B0156226147A}"/>
            </a:ext>
          </a:extLst>
        </xdr:cNvPr>
        <xdr:cNvSpPr txBox="1"/>
      </xdr:nvSpPr>
      <xdr:spPr>
        <a:xfrm>
          <a:off x="6737427" y="721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BC8552E1-18A7-46B6-AD04-8DD1FBCB9FE4}"/>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167797A0-BFB2-40F3-B379-E7083C75CB37}"/>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A65116AB-538F-4470-924C-3893A7AF340F}"/>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2F078B69-E574-42C2-878A-D4CA9224A344}"/>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F7727C67-19AA-43B8-9372-28A900252948}"/>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934AAA46-BAFF-4AFC-9727-A3214A64C39E}"/>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EECB17AF-2235-4B41-94B1-6842F8DDD661}"/>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FCD38EB6-DB4E-4B2E-93AC-775A438117E2}"/>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4036DFDB-601B-4D3A-B32E-3F69EE715BB5}"/>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9EF54BC3-9A5F-47A8-82BD-8AB7B12BA4B8}"/>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F4EBA0C6-0157-49F2-BE43-4A6F2A0C3FA9}"/>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a:extLst>
            <a:ext uri="{FF2B5EF4-FFF2-40B4-BE49-F238E27FC236}">
              <a16:creationId xmlns:a16="http://schemas.microsoft.com/office/drawing/2014/main" id="{6AD34E4B-4261-42F4-8E01-2081990C216B}"/>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a:extLst>
            <a:ext uri="{FF2B5EF4-FFF2-40B4-BE49-F238E27FC236}">
              <a16:creationId xmlns:a16="http://schemas.microsoft.com/office/drawing/2014/main" id="{60775CA1-CCF8-48A9-9463-830A92079432}"/>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a:extLst>
            <a:ext uri="{FF2B5EF4-FFF2-40B4-BE49-F238E27FC236}">
              <a16:creationId xmlns:a16="http://schemas.microsoft.com/office/drawing/2014/main" id="{E3E63275-E706-4E41-A267-C2D328851803}"/>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a:extLst>
            <a:ext uri="{FF2B5EF4-FFF2-40B4-BE49-F238E27FC236}">
              <a16:creationId xmlns:a16="http://schemas.microsoft.com/office/drawing/2014/main" id="{DA9E707C-80FA-48FB-B095-AFA413FC8B09}"/>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a:extLst>
            <a:ext uri="{FF2B5EF4-FFF2-40B4-BE49-F238E27FC236}">
              <a16:creationId xmlns:a16="http://schemas.microsoft.com/office/drawing/2014/main" id="{3547D34C-861D-4BD2-801A-30AA9500EBFF}"/>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a:extLst>
            <a:ext uri="{FF2B5EF4-FFF2-40B4-BE49-F238E27FC236}">
              <a16:creationId xmlns:a16="http://schemas.microsoft.com/office/drawing/2014/main" id="{28CA0DA0-7339-422B-83C3-2704AF834AC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a:extLst>
            <a:ext uri="{FF2B5EF4-FFF2-40B4-BE49-F238E27FC236}">
              <a16:creationId xmlns:a16="http://schemas.microsoft.com/office/drawing/2014/main" id="{4A31D38B-933A-4810-9F8A-FC26625B8E09}"/>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a:extLst>
            <a:ext uri="{FF2B5EF4-FFF2-40B4-BE49-F238E27FC236}">
              <a16:creationId xmlns:a16="http://schemas.microsoft.com/office/drawing/2014/main" id="{EAF3CC1C-B259-47FF-B036-97C382D8CB31}"/>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a:extLst>
            <a:ext uri="{FF2B5EF4-FFF2-40B4-BE49-F238E27FC236}">
              <a16:creationId xmlns:a16="http://schemas.microsoft.com/office/drawing/2014/main" id="{7EB92BDD-0E12-40F0-BF06-DD980E926669}"/>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a:extLst>
            <a:ext uri="{FF2B5EF4-FFF2-40B4-BE49-F238E27FC236}">
              <a16:creationId xmlns:a16="http://schemas.microsoft.com/office/drawing/2014/main" id="{3E2CFF6D-3C0C-4DA6-BD3D-8E8CEFAA45E2}"/>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a:extLst>
            <a:ext uri="{FF2B5EF4-FFF2-40B4-BE49-F238E27FC236}">
              <a16:creationId xmlns:a16="http://schemas.microsoft.com/office/drawing/2014/main" id="{7FBC2A70-7442-4F59-BBE6-C377C9714717}"/>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a:extLst>
            <a:ext uri="{FF2B5EF4-FFF2-40B4-BE49-F238E27FC236}">
              <a16:creationId xmlns:a16="http://schemas.microsoft.com/office/drawing/2014/main" id="{D37B546A-DDD1-495A-8AA8-28EE2ED2F833}"/>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a:extLst>
            <a:ext uri="{FF2B5EF4-FFF2-40B4-BE49-F238E27FC236}">
              <a16:creationId xmlns:a16="http://schemas.microsoft.com/office/drawing/2014/main" id="{CF0CC0B7-90CC-4BAC-AAD0-48B32DAD1FA8}"/>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106680</xdr:rowOff>
    </xdr:from>
    <xdr:to>
      <xdr:col>24</xdr:col>
      <xdr:colOff>62865</xdr:colOff>
      <xdr:row>64</xdr:row>
      <xdr:rowOff>76200</xdr:rowOff>
    </xdr:to>
    <xdr:cxnSp macro="">
      <xdr:nvCxnSpPr>
        <xdr:cNvPr id="171" name="直線コネクタ 170">
          <a:extLst>
            <a:ext uri="{FF2B5EF4-FFF2-40B4-BE49-F238E27FC236}">
              <a16:creationId xmlns:a16="http://schemas.microsoft.com/office/drawing/2014/main" id="{55028A13-D849-4A42-8CE2-B160C09874B1}"/>
            </a:ext>
          </a:extLst>
        </xdr:cNvPr>
        <xdr:cNvCxnSpPr/>
      </xdr:nvCxnSpPr>
      <xdr:spPr>
        <a:xfrm flipV="1">
          <a:off x="4634865" y="953643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2" name="【体育館・プール】&#10;有形固定資産減価償却率最小値テキスト">
          <a:extLst>
            <a:ext uri="{FF2B5EF4-FFF2-40B4-BE49-F238E27FC236}">
              <a16:creationId xmlns:a16="http://schemas.microsoft.com/office/drawing/2014/main" id="{6C62FAE8-8C49-4393-B16C-E6C1E84DDE0B}"/>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3" name="直線コネクタ 172">
          <a:extLst>
            <a:ext uri="{FF2B5EF4-FFF2-40B4-BE49-F238E27FC236}">
              <a16:creationId xmlns:a16="http://schemas.microsoft.com/office/drawing/2014/main" id="{0E729554-87C5-47A0-ADA4-5508BD5D1436}"/>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53357</xdr:rowOff>
    </xdr:from>
    <xdr:ext cx="405111" cy="259045"/>
    <xdr:sp macro="" textlink="">
      <xdr:nvSpPr>
        <xdr:cNvPr id="174" name="【体育館・プール】&#10;有形固定資産減価償却率最大値テキスト">
          <a:extLst>
            <a:ext uri="{FF2B5EF4-FFF2-40B4-BE49-F238E27FC236}">
              <a16:creationId xmlns:a16="http://schemas.microsoft.com/office/drawing/2014/main" id="{A4FE0C12-BDAD-4E02-A6D7-D3326D443FAE}"/>
            </a:ext>
          </a:extLst>
        </xdr:cNvPr>
        <xdr:cNvSpPr txBox="1"/>
      </xdr:nvSpPr>
      <xdr:spPr>
        <a:xfrm>
          <a:off x="4673600" y="931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106680</xdr:rowOff>
    </xdr:from>
    <xdr:to>
      <xdr:col>24</xdr:col>
      <xdr:colOff>152400</xdr:colOff>
      <xdr:row>55</xdr:row>
      <xdr:rowOff>106680</xdr:rowOff>
    </xdr:to>
    <xdr:cxnSp macro="">
      <xdr:nvCxnSpPr>
        <xdr:cNvPr id="175" name="直線コネクタ 174">
          <a:extLst>
            <a:ext uri="{FF2B5EF4-FFF2-40B4-BE49-F238E27FC236}">
              <a16:creationId xmlns:a16="http://schemas.microsoft.com/office/drawing/2014/main" id="{EAFDDC70-08E0-41E1-B1CC-9CEA8DA32B8A}"/>
            </a:ext>
          </a:extLst>
        </xdr:cNvPr>
        <xdr:cNvCxnSpPr/>
      </xdr:nvCxnSpPr>
      <xdr:spPr>
        <a:xfrm>
          <a:off x="4546600" y="953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148607</xdr:rowOff>
    </xdr:from>
    <xdr:ext cx="405111" cy="259045"/>
    <xdr:sp macro="" textlink="">
      <xdr:nvSpPr>
        <xdr:cNvPr id="176" name="【体育館・プール】&#10;有形固定資産減価償却率平均値テキスト">
          <a:extLst>
            <a:ext uri="{FF2B5EF4-FFF2-40B4-BE49-F238E27FC236}">
              <a16:creationId xmlns:a16="http://schemas.microsoft.com/office/drawing/2014/main" id="{7DE316E0-CE61-4A71-9D82-DE1C9F443CE5}"/>
            </a:ext>
          </a:extLst>
        </xdr:cNvPr>
        <xdr:cNvSpPr txBox="1"/>
      </xdr:nvSpPr>
      <xdr:spPr>
        <a:xfrm>
          <a:off x="4673600" y="10264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170180</xdr:rowOff>
    </xdr:from>
    <xdr:to>
      <xdr:col>24</xdr:col>
      <xdr:colOff>114300</xdr:colOff>
      <xdr:row>60</xdr:row>
      <xdr:rowOff>100330</xdr:rowOff>
    </xdr:to>
    <xdr:sp macro="" textlink="">
      <xdr:nvSpPr>
        <xdr:cNvPr id="177" name="フローチャート: 判断 176">
          <a:extLst>
            <a:ext uri="{FF2B5EF4-FFF2-40B4-BE49-F238E27FC236}">
              <a16:creationId xmlns:a16="http://schemas.microsoft.com/office/drawing/2014/main" id="{28AFF24C-F2F0-4818-894B-528594896118}"/>
            </a:ext>
          </a:extLst>
        </xdr:cNvPr>
        <xdr:cNvSpPr/>
      </xdr:nvSpPr>
      <xdr:spPr>
        <a:xfrm>
          <a:off x="45847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154940</xdr:rowOff>
    </xdr:from>
    <xdr:to>
      <xdr:col>20</xdr:col>
      <xdr:colOff>38100</xdr:colOff>
      <xdr:row>60</xdr:row>
      <xdr:rowOff>85090</xdr:rowOff>
    </xdr:to>
    <xdr:sp macro="" textlink="">
      <xdr:nvSpPr>
        <xdr:cNvPr id="178" name="フローチャート: 判断 177">
          <a:extLst>
            <a:ext uri="{FF2B5EF4-FFF2-40B4-BE49-F238E27FC236}">
              <a16:creationId xmlns:a16="http://schemas.microsoft.com/office/drawing/2014/main" id="{6EB37B05-50FE-4F17-9C70-A16CD8860006}"/>
            </a:ext>
          </a:extLst>
        </xdr:cNvPr>
        <xdr:cNvSpPr/>
      </xdr:nvSpPr>
      <xdr:spPr>
        <a:xfrm>
          <a:off x="3746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135890</xdr:rowOff>
    </xdr:from>
    <xdr:to>
      <xdr:col>15</xdr:col>
      <xdr:colOff>101600</xdr:colOff>
      <xdr:row>60</xdr:row>
      <xdr:rowOff>66040</xdr:rowOff>
    </xdr:to>
    <xdr:sp macro="" textlink="">
      <xdr:nvSpPr>
        <xdr:cNvPr id="179" name="フローチャート: 判断 178">
          <a:extLst>
            <a:ext uri="{FF2B5EF4-FFF2-40B4-BE49-F238E27FC236}">
              <a16:creationId xmlns:a16="http://schemas.microsoft.com/office/drawing/2014/main" id="{E24BEC7C-4526-496B-BB2E-974CB57874AB}"/>
            </a:ext>
          </a:extLst>
        </xdr:cNvPr>
        <xdr:cNvSpPr/>
      </xdr:nvSpPr>
      <xdr:spPr>
        <a:xfrm>
          <a:off x="2857500" y="1025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118745</xdr:rowOff>
    </xdr:from>
    <xdr:to>
      <xdr:col>10</xdr:col>
      <xdr:colOff>165100</xdr:colOff>
      <xdr:row>60</xdr:row>
      <xdr:rowOff>48895</xdr:rowOff>
    </xdr:to>
    <xdr:sp macro="" textlink="">
      <xdr:nvSpPr>
        <xdr:cNvPr id="180" name="フローチャート: 判断 179">
          <a:extLst>
            <a:ext uri="{FF2B5EF4-FFF2-40B4-BE49-F238E27FC236}">
              <a16:creationId xmlns:a16="http://schemas.microsoft.com/office/drawing/2014/main" id="{E4F724C4-5548-4421-A7C5-D840EA6CC0D5}"/>
            </a:ext>
          </a:extLst>
        </xdr:cNvPr>
        <xdr:cNvSpPr/>
      </xdr:nvSpPr>
      <xdr:spPr>
        <a:xfrm>
          <a:off x="1968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48260</xdr:rowOff>
    </xdr:from>
    <xdr:to>
      <xdr:col>6</xdr:col>
      <xdr:colOff>38100</xdr:colOff>
      <xdr:row>59</xdr:row>
      <xdr:rowOff>149860</xdr:rowOff>
    </xdr:to>
    <xdr:sp macro="" textlink="">
      <xdr:nvSpPr>
        <xdr:cNvPr id="181" name="フローチャート: 判断 180">
          <a:extLst>
            <a:ext uri="{FF2B5EF4-FFF2-40B4-BE49-F238E27FC236}">
              <a16:creationId xmlns:a16="http://schemas.microsoft.com/office/drawing/2014/main" id="{5548491E-F74C-45E8-8FBA-297E7CDE86CB}"/>
            </a:ext>
          </a:extLst>
        </xdr:cNvPr>
        <xdr:cNvSpPr/>
      </xdr:nvSpPr>
      <xdr:spPr>
        <a:xfrm>
          <a:off x="1079500" y="1016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5CCADD31-5AC3-4A53-84D6-3B242870CA22}"/>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9DDC889F-F6CD-4E7D-8EA5-41863CD93117}"/>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84E916C6-9903-4E22-90A6-D6A745A575A8}"/>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442DE428-38A2-4DFB-85BD-9EB3B57177F8}"/>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BCC5A40C-8148-43D3-A359-5D95A643F524}"/>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67310</xdr:rowOff>
    </xdr:from>
    <xdr:to>
      <xdr:col>24</xdr:col>
      <xdr:colOff>114300</xdr:colOff>
      <xdr:row>57</xdr:row>
      <xdr:rowOff>168910</xdr:rowOff>
    </xdr:to>
    <xdr:sp macro="" textlink="">
      <xdr:nvSpPr>
        <xdr:cNvPr id="187" name="楕円 186">
          <a:extLst>
            <a:ext uri="{FF2B5EF4-FFF2-40B4-BE49-F238E27FC236}">
              <a16:creationId xmlns:a16="http://schemas.microsoft.com/office/drawing/2014/main" id="{60651379-327F-4376-A94F-A21E95FE0EE9}"/>
            </a:ext>
          </a:extLst>
        </xdr:cNvPr>
        <xdr:cNvSpPr/>
      </xdr:nvSpPr>
      <xdr:spPr>
        <a:xfrm>
          <a:off x="4584700" y="983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90187</xdr:rowOff>
    </xdr:from>
    <xdr:ext cx="405111" cy="259045"/>
    <xdr:sp macro="" textlink="">
      <xdr:nvSpPr>
        <xdr:cNvPr id="188" name="【体育館・プール】&#10;有形固定資産減価償却率該当値テキスト">
          <a:extLst>
            <a:ext uri="{FF2B5EF4-FFF2-40B4-BE49-F238E27FC236}">
              <a16:creationId xmlns:a16="http://schemas.microsoft.com/office/drawing/2014/main" id="{E856501F-892A-43E9-AF85-20D73B3B638B}"/>
            </a:ext>
          </a:extLst>
        </xdr:cNvPr>
        <xdr:cNvSpPr txBox="1"/>
      </xdr:nvSpPr>
      <xdr:spPr>
        <a:xfrm>
          <a:off x="4673600" y="969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158750</xdr:rowOff>
    </xdr:from>
    <xdr:to>
      <xdr:col>20</xdr:col>
      <xdr:colOff>38100</xdr:colOff>
      <xdr:row>61</xdr:row>
      <xdr:rowOff>88900</xdr:rowOff>
    </xdr:to>
    <xdr:sp macro="" textlink="">
      <xdr:nvSpPr>
        <xdr:cNvPr id="189" name="楕円 188">
          <a:extLst>
            <a:ext uri="{FF2B5EF4-FFF2-40B4-BE49-F238E27FC236}">
              <a16:creationId xmlns:a16="http://schemas.microsoft.com/office/drawing/2014/main" id="{41702DDA-94AE-4603-AF8F-5FC1D030E2B8}"/>
            </a:ext>
          </a:extLst>
        </xdr:cNvPr>
        <xdr:cNvSpPr/>
      </xdr:nvSpPr>
      <xdr:spPr>
        <a:xfrm>
          <a:off x="3746500" y="1044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118110</xdr:rowOff>
    </xdr:from>
    <xdr:to>
      <xdr:col>24</xdr:col>
      <xdr:colOff>63500</xdr:colOff>
      <xdr:row>61</xdr:row>
      <xdr:rowOff>38100</xdr:rowOff>
    </xdr:to>
    <xdr:cxnSp macro="">
      <xdr:nvCxnSpPr>
        <xdr:cNvPr id="190" name="直線コネクタ 189">
          <a:extLst>
            <a:ext uri="{FF2B5EF4-FFF2-40B4-BE49-F238E27FC236}">
              <a16:creationId xmlns:a16="http://schemas.microsoft.com/office/drawing/2014/main" id="{9C4A3542-C931-4E06-84C9-2CD64ECB9C47}"/>
            </a:ext>
          </a:extLst>
        </xdr:cNvPr>
        <xdr:cNvCxnSpPr/>
      </xdr:nvCxnSpPr>
      <xdr:spPr>
        <a:xfrm flipV="1">
          <a:off x="3797300" y="9890760"/>
          <a:ext cx="838200" cy="605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122555</xdr:rowOff>
    </xdr:from>
    <xdr:to>
      <xdr:col>15</xdr:col>
      <xdr:colOff>101600</xdr:colOff>
      <xdr:row>61</xdr:row>
      <xdr:rowOff>52705</xdr:rowOff>
    </xdr:to>
    <xdr:sp macro="" textlink="">
      <xdr:nvSpPr>
        <xdr:cNvPr id="191" name="楕円 190">
          <a:extLst>
            <a:ext uri="{FF2B5EF4-FFF2-40B4-BE49-F238E27FC236}">
              <a16:creationId xmlns:a16="http://schemas.microsoft.com/office/drawing/2014/main" id="{259FCB30-FD6D-4F29-83E8-A3E72A4769C1}"/>
            </a:ext>
          </a:extLst>
        </xdr:cNvPr>
        <xdr:cNvSpPr/>
      </xdr:nvSpPr>
      <xdr:spPr>
        <a:xfrm>
          <a:off x="2857500" y="104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1905</xdr:rowOff>
    </xdr:from>
    <xdr:to>
      <xdr:col>19</xdr:col>
      <xdr:colOff>177800</xdr:colOff>
      <xdr:row>61</xdr:row>
      <xdr:rowOff>38100</xdr:rowOff>
    </xdr:to>
    <xdr:cxnSp macro="">
      <xdr:nvCxnSpPr>
        <xdr:cNvPr id="192" name="直線コネクタ 191">
          <a:extLst>
            <a:ext uri="{FF2B5EF4-FFF2-40B4-BE49-F238E27FC236}">
              <a16:creationId xmlns:a16="http://schemas.microsoft.com/office/drawing/2014/main" id="{FD4FCA3A-0E45-4232-A848-1136D1DA0E76}"/>
            </a:ext>
          </a:extLst>
        </xdr:cNvPr>
        <xdr:cNvCxnSpPr/>
      </xdr:nvCxnSpPr>
      <xdr:spPr>
        <a:xfrm>
          <a:off x="2908300" y="1046035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82550</xdr:rowOff>
    </xdr:from>
    <xdr:to>
      <xdr:col>10</xdr:col>
      <xdr:colOff>165100</xdr:colOff>
      <xdr:row>61</xdr:row>
      <xdr:rowOff>12700</xdr:rowOff>
    </xdr:to>
    <xdr:sp macro="" textlink="">
      <xdr:nvSpPr>
        <xdr:cNvPr id="193" name="楕円 192">
          <a:extLst>
            <a:ext uri="{FF2B5EF4-FFF2-40B4-BE49-F238E27FC236}">
              <a16:creationId xmlns:a16="http://schemas.microsoft.com/office/drawing/2014/main" id="{B58CDC60-54FD-43CC-861F-A93BB011FF26}"/>
            </a:ext>
          </a:extLst>
        </xdr:cNvPr>
        <xdr:cNvSpPr/>
      </xdr:nvSpPr>
      <xdr:spPr>
        <a:xfrm>
          <a:off x="1968500" y="1036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133350</xdr:rowOff>
    </xdr:from>
    <xdr:to>
      <xdr:col>15</xdr:col>
      <xdr:colOff>50800</xdr:colOff>
      <xdr:row>61</xdr:row>
      <xdr:rowOff>1905</xdr:rowOff>
    </xdr:to>
    <xdr:cxnSp macro="">
      <xdr:nvCxnSpPr>
        <xdr:cNvPr id="194" name="直線コネクタ 193">
          <a:extLst>
            <a:ext uri="{FF2B5EF4-FFF2-40B4-BE49-F238E27FC236}">
              <a16:creationId xmlns:a16="http://schemas.microsoft.com/office/drawing/2014/main" id="{769E66B5-71E3-4B83-AB1C-A52A5C0FF6C9}"/>
            </a:ext>
          </a:extLst>
        </xdr:cNvPr>
        <xdr:cNvCxnSpPr/>
      </xdr:nvCxnSpPr>
      <xdr:spPr>
        <a:xfrm>
          <a:off x="2019300" y="1042035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118745</xdr:rowOff>
    </xdr:from>
    <xdr:to>
      <xdr:col>6</xdr:col>
      <xdr:colOff>38100</xdr:colOff>
      <xdr:row>59</xdr:row>
      <xdr:rowOff>48895</xdr:rowOff>
    </xdr:to>
    <xdr:sp macro="" textlink="">
      <xdr:nvSpPr>
        <xdr:cNvPr id="195" name="楕円 194">
          <a:extLst>
            <a:ext uri="{FF2B5EF4-FFF2-40B4-BE49-F238E27FC236}">
              <a16:creationId xmlns:a16="http://schemas.microsoft.com/office/drawing/2014/main" id="{CBAC23F9-4233-477F-8CB9-065A08FE0B9E}"/>
            </a:ext>
          </a:extLst>
        </xdr:cNvPr>
        <xdr:cNvSpPr/>
      </xdr:nvSpPr>
      <xdr:spPr>
        <a:xfrm>
          <a:off x="1079500" y="1006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169545</xdr:rowOff>
    </xdr:from>
    <xdr:to>
      <xdr:col>10</xdr:col>
      <xdr:colOff>114300</xdr:colOff>
      <xdr:row>60</xdr:row>
      <xdr:rowOff>133350</xdr:rowOff>
    </xdr:to>
    <xdr:cxnSp macro="">
      <xdr:nvCxnSpPr>
        <xdr:cNvPr id="196" name="直線コネクタ 195">
          <a:extLst>
            <a:ext uri="{FF2B5EF4-FFF2-40B4-BE49-F238E27FC236}">
              <a16:creationId xmlns:a16="http://schemas.microsoft.com/office/drawing/2014/main" id="{69D735C2-3A88-481F-A443-09DFDD5370B5}"/>
            </a:ext>
          </a:extLst>
        </xdr:cNvPr>
        <xdr:cNvCxnSpPr/>
      </xdr:nvCxnSpPr>
      <xdr:spPr>
        <a:xfrm>
          <a:off x="1130300" y="10113645"/>
          <a:ext cx="889000" cy="306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101617</xdr:rowOff>
    </xdr:from>
    <xdr:ext cx="405111" cy="259045"/>
    <xdr:sp macro="" textlink="">
      <xdr:nvSpPr>
        <xdr:cNvPr id="197" name="n_1aveValue【体育館・プール】&#10;有形固定資産減価償却率">
          <a:extLst>
            <a:ext uri="{FF2B5EF4-FFF2-40B4-BE49-F238E27FC236}">
              <a16:creationId xmlns:a16="http://schemas.microsoft.com/office/drawing/2014/main" id="{FF786C3E-6ABA-451A-BC22-0E5F1CF52826}"/>
            </a:ext>
          </a:extLst>
        </xdr:cNvPr>
        <xdr:cNvSpPr txBox="1"/>
      </xdr:nvSpPr>
      <xdr:spPr>
        <a:xfrm>
          <a:off x="35820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82567</xdr:rowOff>
    </xdr:from>
    <xdr:ext cx="405111" cy="259045"/>
    <xdr:sp macro="" textlink="">
      <xdr:nvSpPr>
        <xdr:cNvPr id="198" name="n_2aveValue【体育館・プール】&#10;有形固定資産減価償却率">
          <a:extLst>
            <a:ext uri="{FF2B5EF4-FFF2-40B4-BE49-F238E27FC236}">
              <a16:creationId xmlns:a16="http://schemas.microsoft.com/office/drawing/2014/main" id="{C0034BB9-0E12-4A8A-8595-3DBF49CD9497}"/>
            </a:ext>
          </a:extLst>
        </xdr:cNvPr>
        <xdr:cNvSpPr txBox="1"/>
      </xdr:nvSpPr>
      <xdr:spPr>
        <a:xfrm>
          <a:off x="2705744" y="1002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65422</xdr:rowOff>
    </xdr:from>
    <xdr:ext cx="405111" cy="259045"/>
    <xdr:sp macro="" textlink="">
      <xdr:nvSpPr>
        <xdr:cNvPr id="199" name="n_3aveValue【体育館・プール】&#10;有形固定資産減価償却率">
          <a:extLst>
            <a:ext uri="{FF2B5EF4-FFF2-40B4-BE49-F238E27FC236}">
              <a16:creationId xmlns:a16="http://schemas.microsoft.com/office/drawing/2014/main" id="{582BCEBE-69F4-4E7D-BAB0-E6723C05D786}"/>
            </a:ext>
          </a:extLst>
        </xdr:cNvPr>
        <xdr:cNvSpPr txBox="1"/>
      </xdr:nvSpPr>
      <xdr:spPr>
        <a:xfrm>
          <a:off x="18167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140987</xdr:rowOff>
    </xdr:from>
    <xdr:ext cx="405111" cy="259045"/>
    <xdr:sp macro="" textlink="">
      <xdr:nvSpPr>
        <xdr:cNvPr id="200" name="n_4aveValue【体育館・プール】&#10;有形固定資産減価償却率">
          <a:extLst>
            <a:ext uri="{FF2B5EF4-FFF2-40B4-BE49-F238E27FC236}">
              <a16:creationId xmlns:a16="http://schemas.microsoft.com/office/drawing/2014/main" id="{90005179-4CB3-4B44-8C98-FBED23C1BF4B}"/>
            </a:ext>
          </a:extLst>
        </xdr:cNvPr>
        <xdr:cNvSpPr txBox="1"/>
      </xdr:nvSpPr>
      <xdr:spPr>
        <a:xfrm>
          <a:off x="927744" y="1025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80027</xdr:rowOff>
    </xdr:from>
    <xdr:ext cx="405111" cy="259045"/>
    <xdr:sp macro="" textlink="">
      <xdr:nvSpPr>
        <xdr:cNvPr id="201" name="n_1mainValue【体育館・プール】&#10;有形固定資産減価償却率">
          <a:extLst>
            <a:ext uri="{FF2B5EF4-FFF2-40B4-BE49-F238E27FC236}">
              <a16:creationId xmlns:a16="http://schemas.microsoft.com/office/drawing/2014/main" id="{DF132664-DFF9-43AD-A235-E67518031FCC}"/>
            </a:ext>
          </a:extLst>
        </xdr:cNvPr>
        <xdr:cNvSpPr txBox="1"/>
      </xdr:nvSpPr>
      <xdr:spPr>
        <a:xfrm>
          <a:off x="3582044" y="1053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43832</xdr:rowOff>
    </xdr:from>
    <xdr:ext cx="405111" cy="259045"/>
    <xdr:sp macro="" textlink="">
      <xdr:nvSpPr>
        <xdr:cNvPr id="202" name="n_2mainValue【体育館・プール】&#10;有形固定資産減価償却率">
          <a:extLst>
            <a:ext uri="{FF2B5EF4-FFF2-40B4-BE49-F238E27FC236}">
              <a16:creationId xmlns:a16="http://schemas.microsoft.com/office/drawing/2014/main" id="{F40DBDAD-DDC7-4B9A-A2FB-CC594783281E}"/>
            </a:ext>
          </a:extLst>
        </xdr:cNvPr>
        <xdr:cNvSpPr txBox="1"/>
      </xdr:nvSpPr>
      <xdr:spPr>
        <a:xfrm>
          <a:off x="2705744" y="1050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3827</xdr:rowOff>
    </xdr:from>
    <xdr:ext cx="405111" cy="259045"/>
    <xdr:sp macro="" textlink="">
      <xdr:nvSpPr>
        <xdr:cNvPr id="203" name="n_3mainValue【体育館・プール】&#10;有形固定資産減価償却率">
          <a:extLst>
            <a:ext uri="{FF2B5EF4-FFF2-40B4-BE49-F238E27FC236}">
              <a16:creationId xmlns:a16="http://schemas.microsoft.com/office/drawing/2014/main" id="{A90BBBED-B73E-4DC2-A0BB-F48FDBF2D2AC}"/>
            </a:ext>
          </a:extLst>
        </xdr:cNvPr>
        <xdr:cNvSpPr txBox="1"/>
      </xdr:nvSpPr>
      <xdr:spPr>
        <a:xfrm>
          <a:off x="1816744" y="1046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65422</xdr:rowOff>
    </xdr:from>
    <xdr:ext cx="405111" cy="259045"/>
    <xdr:sp macro="" textlink="">
      <xdr:nvSpPr>
        <xdr:cNvPr id="204" name="n_4mainValue【体育館・プール】&#10;有形固定資産減価償却率">
          <a:extLst>
            <a:ext uri="{FF2B5EF4-FFF2-40B4-BE49-F238E27FC236}">
              <a16:creationId xmlns:a16="http://schemas.microsoft.com/office/drawing/2014/main" id="{DC17A7C0-8A05-4DDA-B15D-D2B2D843A8C9}"/>
            </a:ext>
          </a:extLst>
        </xdr:cNvPr>
        <xdr:cNvSpPr txBox="1"/>
      </xdr:nvSpPr>
      <xdr:spPr>
        <a:xfrm>
          <a:off x="927744" y="983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8ED16F3C-7B7C-49BD-8198-A204B7ADC5CF}"/>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1868E455-A020-450B-B261-E2B90F58DAED}"/>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6F6542C6-294D-4CA7-B072-3E537BD7C6E6}"/>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5DA8105C-5D13-4673-87A6-7DA58DE6D451}"/>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AAF86298-FE53-4559-906C-7329ED9FE5FB}"/>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1112C125-4270-48E7-A2DA-A5A79C0CD2B1}"/>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CCC8A6CA-8928-4BC5-A752-A1F05ED00274}"/>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F8B37666-39C0-4115-AFEF-844A0CD5E19B}"/>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090F7F20-20F9-4741-9B91-8DB01FF463F8}"/>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6B33832C-A3AE-4B99-85CF-47C0EABA58D3}"/>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5" name="直線コネクタ 214">
          <a:extLst>
            <a:ext uri="{FF2B5EF4-FFF2-40B4-BE49-F238E27FC236}">
              <a16:creationId xmlns:a16="http://schemas.microsoft.com/office/drawing/2014/main" id="{EF74A7D2-E03B-4D43-BFE0-855A4F0F6021}"/>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6" name="テキスト ボックス 215">
          <a:extLst>
            <a:ext uri="{FF2B5EF4-FFF2-40B4-BE49-F238E27FC236}">
              <a16:creationId xmlns:a16="http://schemas.microsoft.com/office/drawing/2014/main" id="{4C8A44A8-746B-4AD9-B616-C9077B5813FA}"/>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7" name="直線コネクタ 216">
          <a:extLst>
            <a:ext uri="{FF2B5EF4-FFF2-40B4-BE49-F238E27FC236}">
              <a16:creationId xmlns:a16="http://schemas.microsoft.com/office/drawing/2014/main" id="{BB991209-4DCA-4A56-97B4-B93A7914D035}"/>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8" name="テキスト ボックス 217">
          <a:extLst>
            <a:ext uri="{FF2B5EF4-FFF2-40B4-BE49-F238E27FC236}">
              <a16:creationId xmlns:a16="http://schemas.microsoft.com/office/drawing/2014/main" id="{2FAB5B50-A540-4B4C-A2F0-235E469B7538}"/>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9" name="直線コネクタ 218">
          <a:extLst>
            <a:ext uri="{FF2B5EF4-FFF2-40B4-BE49-F238E27FC236}">
              <a16:creationId xmlns:a16="http://schemas.microsoft.com/office/drawing/2014/main" id="{F0FFCBB2-53A3-4239-AF96-31E8E80F6069}"/>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20" name="テキスト ボックス 219">
          <a:extLst>
            <a:ext uri="{FF2B5EF4-FFF2-40B4-BE49-F238E27FC236}">
              <a16:creationId xmlns:a16="http://schemas.microsoft.com/office/drawing/2014/main" id="{DE7EFE29-88BD-45BF-8135-6CDA5CAEC668}"/>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1" name="直線コネクタ 220">
          <a:extLst>
            <a:ext uri="{FF2B5EF4-FFF2-40B4-BE49-F238E27FC236}">
              <a16:creationId xmlns:a16="http://schemas.microsoft.com/office/drawing/2014/main" id="{E468CF95-08B7-40EA-8179-8A3A4FEC6DE5}"/>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2" name="テキスト ボックス 221">
          <a:extLst>
            <a:ext uri="{FF2B5EF4-FFF2-40B4-BE49-F238E27FC236}">
              <a16:creationId xmlns:a16="http://schemas.microsoft.com/office/drawing/2014/main" id="{F4F4169D-F51B-40AA-BC6F-4B6299B44118}"/>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a:extLst>
            <a:ext uri="{FF2B5EF4-FFF2-40B4-BE49-F238E27FC236}">
              <a16:creationId xmlns:a16="http://schemas.microsoft.com/office/drawing/2014/main" id="{1B452F24-E788-4C23-870D-D2D7F6E44174}"/>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4" name="テキスト ボックス 223">
          <a:extLst>
            <a:ext uri="{FF2B5EF4-FFF2-40B4-BE49-F238E27FC236}">
              <a16:creationId xmlns:a16="http://schemas.microsoft.com/office/drawing/2014/main" id="{0BB12985-BAFA-4B3E-A43C-1A24EB9B5BA8}"/>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体育館・プール】&#10;一人当たり面積グラフ枠">
          <a:extLst>
            <a:ext uri="{FF2B5EF4-FFF2-40B4-BE49-F238E27FC236}">
              <a16:creationId xmlns:a16="http://schemas.microsoft.com/office/drawing/2014/main" id="{9AB8791A-CA93-4378-AA3B-3BE2A5D8FA52}"/>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103784</xdr:rowOff>
    </xdr:from>
    <xdr:to>
      <xdr:col>54</xdr:col>
      <xdr:colOff>189865</xdr:colOff>
      <xdr:row>63</xdr:row>
      <xdr:rowOff>162763</xdr:rowOff>
    </xdr:to>
    <xdr:cxnSp macro="">
      <xdr:nvCxnSpPr>
        <xdr:cNvPr id="226" name="直線コネクタ 225">
          <a:extLst>
            <a:ext uri="{FF2B5EF4-FFF2-40B4-BE49-F238E27FC236}">
              <a16:creationId xmlns:a16="http://schemas.microsoft.com/office/drawing/2014/main" id="{38EDCD6D-1E1E-4A1A-A297-AE2EFCE78E1E}"/>
            </a:ext>
          </a:extLst>
        </xdr:cNvPr>
        <xdr:cNvCxnSpPr/>
      </xdr:nvCxnSpPr>
      <xdr:spPr>
        <a:xfrm flipV="1">
          <a:off x="10476865" y="9876434"/>
          <a:ext cx="0" cy="10876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166590</xdr:rowOff>
    </xdr:from>
    <xdr:ext cx="469744" cy="259045"/>
    <xdr:sp macro="" textlink="">
      <xdr:nvSpPr>
        <xdr:cNvPr id="227" name="【体育館・プール】&#10;一人当たり面積最小値テキスト">
          <a:extLst>
            <a:ext uri="{FF2B5EF4-FFF2-40B4-BE49-F238E27FC236}">
              <a16:creationId xmlns:a16="http://schemas.microsoft.com/office/drawing/2014/main" id="{5BC59C21-4813-4A59-9D59-E5504F53A526}"/>
            </a:ext>
          </a:extLst>
        </xdr:cNvPr>
        <xdr:cNvSpPr txBox="1"/>
      </xdr:nvSpPr>
      <xdr:spPr>
        <a:xfrm>
          <a:off x="10515600" y="1096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162763</xdr:rowOff>
    </xdr:from>
    <xdr:to>
      <xdr:col>55</xdr:col>
      <xdr:colOff>88900</xdr:colOff>
      <xdr:row>63</xdr:row>
      <xdr:rowOff>162763</xdr:rowOff>
    </xdr:to>
    <xdr:cxnSp macro="">
      <xdr:nvCxnSpPr>
        <xdr:cNvPr id="228" name="直線コネクタ 227">
          <a:extLst>
            <a:ext uri="{FF2B5EF4-FFF2-40B4-BE49-F238E27FC236}">
              <a16:creationId xmlns:a16="http://schemas.microsoft.com/office/drawing/2014/main" id="{565721D1-1187-4BDC-B2BF-7DF9BFC94448}"/>
            </a:ext>
          </a:extLst>
        </xdr:cNvPr>
        <xdr:cNvCxnSpPr/>
      </xdr:nvCxnSpPr>
      <xdr:spPr>
        <a:xfrm>
          <a:off x="10388600" y="1096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50461</xdr:rowOff>
    </xdr:from>
    <xdr:ext cx="469744" cy="259045"/>
    <xdr:sp macro="" textlink="">
      <xdr:nvSpPr>
        <xdr:cNvPr id="229" name="【体育館・プール】&#10;一人当たり面積最大値テキスト">
          <a:extLst>
            <a:ext uri="{FF2B5EF4-FFF2-40B4-BE49-F238E27FC236}">
              <a16:creationId xmlns:a16="http://schemas.microsoft.com/office/drawing/2014/main" id="{7409945E-B435-42B8-A312-E8C5F030BE2A}"/>
            </a:ext>
          </a:extLst>
        </xdr:cNvPr>
        <xdr:cNvSpPr txBox="1"/>
      </xdr:nvSpPr>
      <xdr:spPr>
        <a:xfrm>
          <a:off x="10515600" y="9651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103784</xdr:rowOff>
    </xdr:from>
    <xdr:to>
      <xdr:col>55</xdr:col>
      <xdr:colOff>88900</xdr:colOff>
      <xdr:row>57</xdr:row>
      <xdr:rowOff>103784</xdr:rowOff>
    </xdr:to>
    <xdr:cxnSp macro="">
      <xdr:nvCxnSpPr>
        <xdr:cNvPr id="230" name="直線コネクタ 229">
          <a:extLst>
            <a:ext uri="{FF2B5EF4-FFF2-40B4-BE49-F238E27FC236}">
              <a16:creationId xmlns:a16="http://schemas.microsoft.com/office/drawing/2014/main" id="{4FA1A9C4-0D1C-4C25-8D6C-C4E8CBAB3304}"/>
            </a:ext>
          </a:extLst>
        </xdr:cNvPr>
        <xdr:cNvCxnSpPr/>
      </xdr:nvCxnSpPr>
      <xdr:spPr>
        <a:xfrm>
          <a:off x="10388600" y="9876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110964</xdr:rowOff>
    </xdr:from>
    <xdr:ext cx="469744" cy="259045"/>
    <xdr:sp macro="" textlink="">
      <xdr:nvSpPr>
        <xdr:cNvPr id="231" name="【体育館・プール】&#10;一人当たり面積平均値テキスト">
          <a:extLst>
            <a:ext uri="{FF2B5EF4-FFF2-40B4-BE49-F238E27FC236}">
              <a16:creationId xmlns:a16="http://schemas.microsoft.com/office/drawing/2014/main" id="{8DD04C93-F9A6-4920-B177-76025C4AA43D}"/>
            </a:ext>
          </a:extLst>
        </xdr:cNvPr>
        <xdr:cNvSpPr txBox="1"/>
      </xdr:nvSpPr>
      <xdr:spPr>
        <a:xfrm>
          <a:off x="10515600" y="107408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132537</xdr:rowOff>
    </xdr:from>
    <xdr:to>
      <xdr:col>55</xdr:col>
      <xdr:colOff>50800</xdr:colOff>
      <xdr:row>63</xdr:row>
      <xdr:rowOff>62687</xdr:rowOff>
    </xdr:to>
    <xdr:sp macro="" textlink="">
      <xdr:nvSpPr>
        <xdr:cNvPr id="232" name="フローチャート: 判断 231">
          <a:extLst>
            <a:ext uri="{FF2B5EF4-FFF2-40B4-BE49-F238E27FC236}">
              <a16:creationId xmlns:a16="http://schemas.microsoft.com/office/drawing/2014/main" id="{8A3051C1-C7CC-44D2-AFC4-823BFEC9B8D3}"/>
            </a:ext>
          </a:extLst>
        </xdr:cNvPr>
        <xdr:cNvSpPr/>
      </xdr:nvSpPr>
      <xdr:spPr>
        <a:xfrm>
          <a:off x="10426700" y="10762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137566</xdr:rowOff>
    </xdr:from>
    <xdr:to>
      <xdr:col>50</xdr:col>
      <xdr:colOff>165100</xdr:colOff>
      <xdr:row>63</xdr:row>
      <xdr:rowOff>67716</xdr:rowOff>
    </xdr:to>
    <xdr:sp macro="" textlink="">
      <xdr:nvSpPr>
        <xdr:cNvPr id="233" name="フローチャート: 判断 232">
          <a:extLst>
            <a:ext uri="{FF2B5EF4-FFF2-40B4-BE49-F238E27FC236}">
              <a16:creationId xmlns:a16="http://schemas.microsoft.com/office/drawing/2014/main" id="{918BA2ED-34C4-45C6-9F13-087ADD449622}"/>
            </a:ext>
          </a:extLst>
        </xdr:cNvPr>
        <xdr:cNvSpPr/>
      </xdr:nvSpPr>
      <xdr:spPr>
        <a:xfrm>
          <a:off x="9588500" y="10767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143053</xdr:rowOff>
    </xdr:from>
    <xdr:to>
      <xdr:col>46</xdr:col>
      <xdr:colOff>38100</xdr:colOff>
      <xdr:row>63</xdr:row>
      <xdr:rowOff>73203</xdr:rowOff>
    </xdr:to>
    <xdr:sp macro="" textlink="">
      <xdr:nvSpPr>
        <xdr:cNvPr id="234" name="フローチャート: 判断 233">
          <a:extLst>
            <a:ext uri="{FF2B5EF4-FFF2-40B4-BE49-F238E27FC236}">
              <a16:creationId xmlns:a16="http://schemas.microsoft.com/office/drawing/2014/main" id="{4FA7AD58-1785-4A61-9E54-90C8B98D674E}"/>
            </a:ext>
          </a:extLst>
        </xdr:cNvPr>
        <xdr:cNvSpPr/>
      </xdr:nvSpPr>
      <xdr:spPr>
        <a:xfrm>
          <a:off x="8699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143053</xdr:rowOff>
    </xdr:from>
    <xdr:to>
      <xdr:col>41</xdr:col>
      <xdr:colOff>101600</xdr:colOff>
      <xdr:row>63</xdr:row>
      <xdr:rowOff>73203</xdr:rowOff>
    </xdr:to>
    <xdr:sp macro="" textlink="">
      <xdr:nvSpPr>
        <xdr:cNvPr id="235" name="フローチャート: 判断 234">
          <a:extLst>
            <a:ext uri="{FF2B5EF4-FFF2-40B4-BE49-F238E27FC236}">
              <a16:creationId xmlns:a16="http://schemas.microsoft.com/office/drawing/2014/main" id="{D4AC49DC-08C0-4E29-9D46-35021CF3E62C}"/>
            </a:ext>
          </a:extLst>
        </xdr:cNvPr>
        <xdr:cNvSpPr/>
      </xdr:nvSpPr>
      <xdr:spPr>
        <a:xfrm>
          <a:off x="7810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864</xdr:rowOff>
    </xdr:from>
    <xdr:to>
      <xdr:col>36</xdr:col>
      <xdr:colOff>165100</xdr:colOff>
      <xdr:row>63</xdr:row>
      <xdr:rowOff>102464</xdr:rowOff>
    </xdr:to>
    <xdr:sp macro="" textlink="">
      <xdr:nvSpPr>
        <xdr:cNvPr id="236" name="フローチャート: 判断 235">
          <a:extLst>
            <a:ext uri="{FF2B5EF4-FFF2-40B4-BE49-F238E27FC236}">
              <a16:creationId xmlns:a16="http://schemas.microsoft.com/office/drawing/2014/main" id="{2EC0B134-6BAF-4863-A00D-A8E06A7DD91B}"/>
            </a:ext>
          </a:extLst>
        </xdr:cNvPr>
        <xdr:cNvSpPr/>
      </xdr:nvSpPr>
      <xdr:spPr>
        <a:xfrm>
          <a:off x="6921500" y="108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4000842D-966D-4CAF-9D03-927FAFAF81B1}"/>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FA47BD3F-67CA-47C8-81CD-5759C18B8D9F}"/>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E8D164A0-48A6-40F0-AD3C-0B08BCA9553B}"/>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A4208131-F6B0-4460-9865-BDCD614D6F26}"/>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FA9EA320-D453-4804-BD14-F9FA327A822C}"/>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122479</xdr:rowOff>
    </xdr:from>
    <xdr:to>
      <xdr:col>55</xdr:col>
      <xdr:colOff>50800</xdr:colOff>
      <xdr:row>63</xdr:row>
      <xdr:rowOff>52629</xdr:rowOff>
    </xdr:to>
    <xdr:sp macro="" textlink="">
      <xdr:nvSpPr>
        <xdr:cNvPr id="242" name="楕円 241">
          <a:extLst>
            <a:ext uri="{FF2B5EF4-FFF2-40B4-BE49-F238E27FC236}">
              <a16:creationId xmlns:a16="http://schemas.microsoft.com/office/drawing/2014/main" id="{19625661-1326-4A73-9B81-4AE0D06CA7FF}"/>
            </a:ext>
          </a:extLst>
        </xdr:cNvPr>
        <xdr:cNvSpPr/>
      </xdr:nvSpPr>
      <xdr:spPr>
        <a:xfrm>
          <a:off x="10426700" y="10752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145356</xdr:rowOff>
    </xdr:from>
    <xdr:ext cx="469744" cy="259045"/>
    <xdr:sp macro="" textlink="">
      <xdr:nvSpPr>
        <xdr:cNvPr id="243" name="【体育館・プール】&#10;一人当たり面積該当値テキスト">
          <a:extLst>
            <a:ext uri="{FF2B5EF4-FFF2-40B4-BE49-F238E27FC236}">
              <a16:creationId xmlns:a16="http://schemas.microsoft.com/office/drawing/2014/main" id="{FABCF112-4FE9-4664-91D8-EDF5F336A5C3}"/>
            </a:ext>
          </a:extLst>
        </xdr:cNvPr>
        <xdr:cNvSpPr txBox="1"/>
      </xdr:nvSpPr>
      <xdr:spPr>
        <a:xfrm>
          <a:off x="10515600" y="10603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124764</xdr:rowOff>
    </xdr:from>
    <xdr:to>
      <xdr:col>50</xdr:col>
      <xdr:colOff>165100</xdr:colOff>
      <xdr:row>63</xdr:row>
      <xdr:rowOff>54914</xdr:rowOff>
    </xdr:to>
    <xdr:sp macro="" textlink="">
      <xdr:nvSpPr>
        <xdr:cNvPr id="244" name="楕円 243">
          <a:extLst>
            <a:ext uri="{FF2B5EF4-FFF2-40B4-BE49-F238E27FC236}">
              <a16:creationId xmlns:a16="http://schemas.microsoft.com/office/drawing/2014/main" id="{F9B28BE0-5376-4954-B59C-6CF9E88E7ED3}"/>
            </a:ext>
          </a:extLst>
        </xdr:cNvPr>
        <xdr:cNvSpPr/>
      </xdr:nvSpPr>
      <xdr:spPr>
        <a:xfrm>
          <a:off x="9588500" y="1075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1829</xdr:rowOff>
    </xdr:from>
    <xdr:to>
      <xdr:col>55</xdr:col>
      <xdr:colOff>0</xdr:colOff>
      <xdr:row>63</xdr:row>
      <xdr:rowOff>4114</xdr:rowOff>
    </xdr:to>
    <xdr:cxnSp macro="">
      <xdr:nvCxnSpPr>
        <xdr:cNvPr id="245" name="直線コネクタ 244">
          <a:extLst>
            <a:ext uri="{FF2B5EF4-FFF2-40B4-BE49-F238E27FC236}">
              <a16:creationId xmlns:a16="http://schemas.microsoft.com/office/drawing/2014/main" id="{F5439C26-D631-4967-A6C9-786C8871055A}"/>
            </a:ext>
          </a:extLst>
        </xdr:cNvPr>
        <xdr:cNvCxnSpPr/>
      </xdr:nvCxnSpPr>
      <xdr:spPr>
        <a:xfrm flipV="1">
          <a:off x="9639300" y="10803179"/>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126594</xdr:rowOff>
    </xdr:from>
    <xdr:to>
      <xdr:col>46</xdr:col>
      <xdr:colOff>38100</xdr:colOff>
      <xdr:row>63</xdr:row>
      <xdr:rowOff>56744</xdr:rowOff>
    </xdr:to>
    <xdr:sp macro="" textlink="">
      <xdr:nvSpPr>
        <xdr:cNvPr id="246" name="楕円 245">
          <a:extLst>
            <a:ext uri="{FF2B5EF4-FFF2-40B4-BE49-F238E27FC236}">
              <a16:creationId xmlns:a16="http://schemas.microsoft.com/office/drawing/2014/main" id="{36202686-5E13-48CA-8676-8C8ED708598A}"/>
            </a:ext>
          </a:extLst>
        </xdr:cNvPr>
        <xdr:cNvSpPr/>
      </xdr:nvSpPr>
      <xdr:spPr>
        <a:xfrm>
          <a:off x="8699500" y="10756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4114</xdr:rowOff>
    </xdr:from>
    <xdr:to>
      <xdr:col>50</xdr:col>
      <xdr:colOff>114300</xdr:colOff>
      <xdr:row>63</xdr:row>
      <xdr:rowOff>5944</xdr:rowOff>
    </xdr:to>
    <xdr:cxnSp macro="">
      <xdr:nvCxnSpPr>
        <xdr:cNvPr id="247" name="直線コネクタ 246">
          <a:extLst>
            <a:ext uri="{FF2B5EF4-FFF2-40B4-BE49-F238E27FC236}">
              <a16:creationId xmlns:a16="http://schemas.microsoft.com/office/drawing/2014/main" id="{0AA57153-5E22-47A8-8349-EB0FBF8C0683}"/>
            </a:ext>
          </a:extLst>
        </xdr:cNvPr>
        <xdr:cNvCxnSpPr/>
      </xdr:nvCxnSpPr>
      <xdr:spPr>
        <a:xfrm flipV="1">
          <a:off x="8750300" y="10805464"/>
          <a:ext cx="889000" cy="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128422</xdr:rowOff>
    </xdr:from>
    <xdr:to>
      <xdr:col>41</xdr:col>
      <xdr:colOff>101600</xdr:colOff>
      <xdr:row>63</xdr:row>
      <xdr:rowOff>58572</xdr:rowOff>
    </xdr:to>
    <xdr:sp macro="" textlink="">
      <xdr:nvSpPr>
        <xdr:cNvPr id="248" name="楕円 247">
          <a:extLst>
            <a:ext uri="{FF2B5EF4-FFF2-40B4-BE49-F238E27FC236}">
              <a16:creationId xmlns:a16="http://schemas.microsoft.com/office/drawing/2014/main" id="{0D5FD1D4-17AC-424A-AB52-C7F07AFEF879}"/>
            </a:ext>
          </a:extLst>
        </xdr:cNvPr>
        <xdr:cNvSpPr/>
      </xdr:nvSpPr>
      <xdr:spPr>
        <a:xfrm>
          <a:off x="7810500" y="10758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5944</xdr:rowOff>
    </xdr:from>
    <xdr:to>
      <xdr:col>45</xdr:col>
      <xdr:colOff>177800</xdr:colOff>
      <xdr:row>63</xdr:row>
      <xdr:rowOff>7772</xdr:rowOff>
    </xdr:to>
    <xdr:cxnSp macro="">
      <xdr:nvCxnSpPr>
        <xdr:cNvPr id="249" name="直線コネクタ 248">
          <a:extLst>
            <a:ext uri="{FF2B5EF4-FFF2-40B4-BE49-F238E27FC236}">
              <a16:creationId xmlns:a16="http://schemas.microsoft.com/office/drawing/2014/main" id="{D8DC11CC-09DE-4EDE-8414-75EFC5112A3E}"/>
            </a:ext>
          </a:extLst>
        </xdr:cNvPr>
        <xdr:cNvCxnSpPr/>
      </xdr:nvCxnSpPr>
      <xdr:spPr>
        <a:xfrm flipV="1">
          <a:off x="7861300" y="10807294"/>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130708</xdr:rowOff>
    </xdr:from>
    <xdr:to>
      <xdr:col>36</xdr:col>
      <xdr:colOff>165100</xdr:colOff>
      <xdr:row>63</xdr:row>
      <xdr:rowOff>60858</xdr:rowOff>
    </xdr:to>
    <xdr:sp macro="" textlink="">
      <xdr:nvSpPr>
        <xdr:cNvPr id="250" name="楕円 249">
          <a:extLst>
            <a:ext uri="{FF2B5EF4-FFF2-40B4-BE49-F238E27FC236}">
              <a16:creationId xmlns:a16="http://schemas.microsoft.com/office/drawing/2014/main" id="{35D23B87-3E11-4106-B323-2148721240C6}"/>
            </a:ext>
          </a:extLst>
        </xdr:cNvPr>
        <xdr:cNvSpPr/>
      </xdr:nvSpPr>
      <xdr:spPr>
        <a:xfrm>
          <a:off x="6921500" y="10760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7772</xdr:rowOff>
    </xdr:from>
    <xdr:to>
      <xdr:col>41</xdr:col>
      <xdr:colOff>50800</xdr:colOff>
      <xdr:row>63</xdr:row>
      <xdr:rowOff>10058</xdr:rowOff>
    </xdr:to>
    <xdr:cxnSp macro="">
      <xdr:nvCxnSpPr>
        <xdr:cNvPr id="251" name="直線コネクタ 250">
          <a:extLst>
            <a:ext uri="{FF2B5EF4-FFF2-40B4-BE49-F238E27FC236}">
              <a16:creationId xmlns:a16="http://schemas.microsoft.com/office/drawing/2014/main" id="{423C3E27-65D6-4815-9F00-A7B24E219809}"/>
            </a:ext>
          </a:extLst>
        </xdr:cNvPr>
        <xdr:cNvCxnSpPr/>
      </xdr:nvCxnSpPr>
      <xdr:spPr>
        <a:xfrm flipV="1">
          <a:off x="6972300" y="1080912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58843</xdr:rowOff>
    </xdr:from>
    <xdr:ext cx="469744" cy="259045"/>
    <xdr:sp macro="" textlink="">
      <xdr:nvSpPr>
        <xdr:cNvPr id="252" name="n_1aveValue【体育館・プール】&#10;一人当たり面積">
          <a:extLst>
            <a:ext uri="{FF2B5EF4-FFF2-40B4-BE49-F238E27FC236}">
              <a16:creationId xmlns:a16="http://schemas.microsoft.com/office/drawing/2014/main" id="{C4F1BB5D-09D8-4908-94E4-7CE4B8D4A43E}"/>
            </a:ext>
          </a:extLst>
        </xdr:cNvPr>
        <xdr:cNvSpPr txBox="1"/>
      </xdr:nvSpPr>
      <xdr:spPr>
        <a:xfrm>
          <a:off x="9391727" y="10860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64330</xdr:rowOff>
    </xdr:from>
    <xdr:ext cx="469744" cy="259045"/>
    <xdr:sp macro="" textlink="">
      <xdr:nvSpPr>
        <xdr:cNvPr id="253" name="n_2aveValue【体育館・プール】&#10;一人当たり面積">
          <a:extLst>
            <a:ext uri="{FF2B5EF4-FFF2-40B4-BE49-F238E27FC236}">
              <a16:creationId xmlns:a16="http://schemas.microsoft.com/office/drawing/2014/main" id="{C854BCDB-5552-4F19-8404-C1863288BBC2}"/>
            </a:ext>
          </a:extLst>
        </xdr:cNvPr>
        <xdr:cNvSpPr txBox="1"/>
      </xdr:nvSpPr>
      <xdr:spPr>
        <a:xfrm>
          <a:off x="8515427" y="10865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64330</xdr:rowOff>
    </xdr:from>
    <xdr:ext cx="469744" cy="259045"/>
    <xdr:sp macro="" textlink="">
      <xdr:nvSpPr>
        <xdr:cNvPr id="254" name="n_3aveValue【体育館・プール】&#10;一人当たり面積">
          <a:extLst>
            <a:ext uri="{FF2B5EF4-FFF2-40B4-BE49-F238E27FC236}">
              <a16:creationId xmlns:a16="http://schemas.microsoft.com/office/drawing/2014/main" id="{81BBDAF5-3632-4E2F-8A57-11C41912AFAC}"/>
            </a:ext>
          </a:extLst>
        </xdr:cNvPr>
        <xdr:cNvSpPr txBox="1"/>
      </xdr:nvSpPr>
      <xdr:spPr>
        <a:xfrm>
          <a:off x="7626427" y="10865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93591</xdr:rowOff>
    </xdr:from>
    <xdr:ext cx="469744" cy="259045"/>
    <xdr:sp macro="" textlink="">
      <xdr:nvSpPr>
        <xdr:cNvPr id="255" name="n_4aveValue【体育館・プール】&#10;一人当たり面積">
          <a:extLst>
            <a:ext uri="{FF2B5EF4-FFF2-40B4-BE49-F238E27FC236}">
              <a16:creationId xmlns:a16="http://schemas.microsoft.com/office/drawing/2014/main" id="{551FD904-AD4B-473B-94AD-60611995946E}"/>
            </a:ext>
          </a:extLst>
        </xdr:cNvPr>
        <xdr:cNvSpPr txBox="1"/>
      </xdr:nvSpPr>
      <xdr:spPr>
        <a:xfrm>
          <a:off x="6737427" y="10894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71441</xdr:rowOff>
    </xdr:from>
    <xdr:ext cx="469744" cy="259045"/>
    <xdr:sp macro="" textlink="">
      <xdr:nvSpPr>
        <xdr:cNvPr id="256" name="n_1mainValue【体育館・プール】&#10;一人当たり面積">
          <a:extLst>
            <a:ext uri="{FF2B5EF4-FFF2-40B4-BE49-F238E27FC236}">
              <a16:creationId xmlns:a16="http://schemas.microsoft.com/office/drawing/2014/main" id="{D66CE06C-6A69-4F69-8C08-18B9BD88BC33}"/>
            </a:ext>
          </a:extLst>
        </xdr:cNvPr>
        <xdr:cNvSpPr txBox="1"/>
      </xdr:nvSpPr>
      <xdr:spPr>
        <a:xfrm>
          <a:off x="9391727" y="10529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73271</xdr:rowOff>
    </xdr:from>
    <xdr:ext cx="469744" cy="259045"/>
    <xdr:sp macro="" textlink="">
      <xdr:nvSpPr>
        <xdr:cNvPr id="257" name="n_2mainValue【体育館・プール】&#10;一人当たり面積">
          <a:extLst>
            <a:ext uri="{FF2B5EF4-FFF2-40B4-BE49-F238E27FC236}">
              <a16:creationId xmlns:a16="http://schemas.microsoft.com/office/drawing/2014/main" id="{DB6DCCF7-45A0-4DE6-AC80-8B5DB412BD00}"/>
            </a:ext>
          </a:extLst>
        </xdr:cNvPr>
        <xdr:cNvSpPr txBox="1"/>
      </xdr:nvSpPr>
      <xdr:spPr>
        <a:xfrm>
          <a:off x="8515427" y="1053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75099</xdr:rowOff>
    </xdr:from>
    <xdr:ext cx="469744" cy="259045"/>
    <xdr:sp macro="" textlink="">
      <xdr:nvSpPr>
        <xdr:cNvPr id="258" name="n_3mainValue【体育館・プール】&#10;一人当たり面積">
          <a:extLst>
            <a:ext uri="{FF2B5EF4-FFF2-40B4-BE49-F238E27FC236}">
              <a16:creationId xmlns:a16="http://schemas.microsoft.com/office/drawing/2014/main" id="{35FEF1C1-B611-43E0-B619-DF7AE3D3168A}"/>
            </a:ext>
          </a:extLst>
        </xdr:cNvPr>
        <xdr:cNvSpPr txBox="1"/>
      </xdr:nvSpPr>
      <xdr:spPr>
        <a:xfrm>
          <a:off x="7626427" y="10533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77385</xdr:rowOff>
    </xdr:from>
    <xdr:ext cx="469744" cy="259045"/>
    <xdr:sp macro="" textlink="">
      <xdr:nvSpPr>
        <xdr:cNvPr id="259" name="n_4mainValue【体育館・プール】&#10;一人当たり面積">
          <a:extLst>
            <a:ext uri="{FF2B5EF4-FFF2-40B4-BE49-F238E27FC236}">
              <a16:creationId xmlns:a16="http://schemas.microsoft.com/office/drawing/2014/main" id="{3B305920-7353-4A81-BD09-E308CF027B65}"/>
            </a:ext>
          </a:extLst>
        </xdr:cNvPr>
        <xdr:cNvSpPr txBox="1"/>
      </xdr:nvSpPr>
      <xdr:spPr>
        <a:xfrm>
          <a:off x="6737427" y="1053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a:extLst>
            <a:ext uri="{FF2B5EF4-FFF2-40B4-BE49-F238E27FC236}">
              <a16:creationId xmlns:a16="http://schemas.microsoft.com/office/drawing/2014/main" id="{CA38BD39-9114-4957-A8D2-DF1AC24BC48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a:extLst>
            <a:ext uri="{FF2B5EF4-FFF2-40B4-BE49-F238E27FC236}">
              <a16:creationId xmlns:a16="http://schemas.microsoft.com/office/drawing/2014/main" id="{2B4432D5-4301-417F-8613-67F27BE25A33}"/>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a:extLst>
            <a:ext uri="{FF2B5EF4-FFF2-40B4-BE49-F238E27FC236}">
              <a16:creationId xmlns:a16="http://schemas.microsoft.com/office/drawing/2014/main" id="{19A2365E-7F60-464E-B2DC-4006B822F823}"/>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a:extLst>
            <a:ext uri="{FF2B5EF4-FFF2-40B4-BE49-F238E27FC236}">
              <a16:creationId xmlns:a16="http://schemas.microsoft.com/office/drawing/2014/main" id="{166017EB-559B-4B40-8F72-A8926809536B}"/>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a:extLst>
            <a:ext uri="{FF2B5EF4-FFF2-40B4-BE49-F238E27FC236}">
              <a16:creationId xmlns:a16="http://schemas.microsoft.com/office/drawing/2014/main" id="{EB107E77-3DB4-46F4-A557-165BE7995862}"/>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a:extLst>
            <a:ext uri="{FF2B5EF4-FFF2-40B4-BE49-F238E27FC236}">
              <a16:creationId xmlns:a16="http://schemas.microsoft.com/office/drawing/2014/main" id="{2899FE61-DA49-4858-A011-40AB60187809}"/>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a:extLst>
            <a:ext uri="{FF2B5EF4-FFF2-40B4-BE49-F238E27FC236}">
              <a16:creationId xmlns:a16="http://schemas.microsoft.com/office/drawing/2014/main" id="{ADE4B2BB-7BE5-4354-9972-E8439F07D62D}"/>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a:extLst>
            <a:ext uri="{FF2B5EF4-FFF2-40B4-BE49-F238E27FC236}">
              <a16:creationId xmlns:a16="http://schemas.microsoft.com/office/drawing/2014/main" id="{077A8600-0B11-4F74-9C18-BEB459CB3DA3}"/>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8" name="テキスト ボックス 267">
          <a:extLst>
            <a:ext uri="{FF2B5EF4-FFF2-40B4-BE49-F238E27FC236}">
              <a16:creationId xmlns:a16="http://schemas.microsoft.com/office/drawing/2014/main" id="{5F0546AB-6B3C-4FD8-9820-0D9CFC569008}"/>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9" name="直線コネクタ 268">
          <a:extLst>
            <a:ext uri="{FF2B5EF4-FFF2-40B4-BE49-F238E27FC236}">
              <a16:creationId xmlns:a16="http://schemas.microsoft.com/office/drawing/2014/main" id="{9762602A-78AF-44BC-8EB0-8CDD59F4D8A9}"/>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0" name="テキスト ボックス 269">
          <a:extLst>
            <a:ext uri="{FF2B5EF4-FFF2-40B4-BE49-F238E27FC236}">
              <a16:creationId xmlns:a16="http://schemas.microsoft.com/office/drawing/2014/main" id="{F46D2825-93FB-492E-900E-4F741DFAB9CD}"/>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1" name="直線コネクタ 270">
          <a:extLst>
            <a:ext uri="{FF2B5EF4-FFF2-40B4-BE49-F238E27FC236}">
              <a16:creationId xmlns:a16="http://schemas.microsoft.com/office/drawing/2014/main" id="{E593879F-6196-46CE-B9EF-D0C2801EA7FB}"/>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2" name="テキスト ボックス 271">
          <a:extLst>
            <a:ext uri="{FF2B5EF4-FFF2-40B4-BE49-F238E27FC236}">
              <a16:creationId xmlns:a16="http://schemas.microsoft.com/office/drawing/2014/main" id="{C4D000FB-F1D0-4FD9-A57B-09628F921A6E}"/>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3" name="直線コネクタ 272">
          <a:extLst>
            <a:ext uri="{FF2B5EF4-FFF2-40B4-BE49-F238E27FC236}">
              <a16:creationId xmlns:a16="http://schemas.microsoft.com/office/drawing/2014/main" id="{BFEF389A-F78D-44D3-B3EE-AADF8CCC9E83}"/>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4" name="テキスト ボックス 273">
          <a:extLst>
            <a:ext uri="{FF2B5EF4-FFF2-40B4-BE49-F238E27FC236}">
              <a16:creationId xmlns:a16="http://schemas.microsoft.com/office/drawing/2014/main" id="{01055803-1EEE-4131-9177-86140CD4A083}"/>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5" name="直線コネクタ 274">
          <a:extLst>
            <a:ext uri="{FF2B5EF4-FFF2-40B4-BE49-F238E27FC236}">
              <a16:creationId xmlns:a16="http://schemas.microsoft.com/office/drawing/2014/main" id="{E1C73C9A-5FB1-443A-8E5B-1E9BF7BB226B}"/>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6" name="テキスト ボックス 275">
          <a:extLst>
            <a:ext uri="{FF2B5EF4-FFF2-40B4-BE49-F238E27FC236}">
              <a16:creationId xmlns:a16="http://schemas.microsoft.com/office/drawing/2014/main" id="{4E46B0A0-9256-454A-B1FC-E7DE85CA56FA}"/>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7" name="直線コネクタ 276">
          <a:extLst>
            <a:ext uri="{FF2B5EF4-FFF2-40B4-BE49-F238E27FC236}">
              <a16:creationId xmlns:a16="http://schemas.microsoft.com/office/drawing/2014/main" id="{E17C96F7-0034-40CC-87DA-9EECD4677FC3}"/>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8" name="テキスト ボックス 277">
          <a:extLst>
            <a:ext uri="{FF2B5EF4-FFF2-40B4-BE49-F238E27FC236}">
              <a16:creationId xmlns:a16="http://schemas.microsoft.com/office/drawing/2014/main" id="{EE8BC4A9-C6AC-4450-AFDF-F2C9A46D7C0C}"/>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9" name="直線コネクタ 278">
          <a:extLst>
            <a:ext uri="{FF2B5EF4-FFF2-40B4-BE49-F238E27FC236}">
              <a16:creationId xmlns:a16="http://schemas.microsoft.com/office/drawing/2014/main" id="{8E5E3D2B-F722-479D-8857-D32D48F8AE3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0" name="テキスト ボックス 279">
          <a:extLst>
            <a:ext uri="{FF2B5EF4-FFF2-40B4-BE49-F238E27FC236}">
              <a16:creationId xmlns:a16="http://schemas.microsoft.com/office/drawing/2014/main" id="{420FAE7C-BA4B-49F2-8505-2D95867A774B}"/>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1" name="直線コネクタ 280">
          <a:extLst>
            <a:ext uri="{FF2B5EF4-FFF2-40B4-BE49-F238E27FC236}">
              <a16:creationId xmlns:a16="http://schemas.microsoft.com/office/drawing/2014/main" id="{8DAAF338-8B06-4567-95F0-8685A17DFDB5}"/>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2" name="テキスト ボックス 281">
          <a:extLst>
            <a:ext uri="{FF2B5EF4-FFF2-40B4-BE49-F238E27FC236}">
              <a16:creationId xmlns:a16="http://schemas.microsoft.com/office/drawing/2014/main" id="{1F61B4F4-0DD8-4158-A24E-3D9BC5FCA39B}"/>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3" name="【福祉施設】&#10;有形固定資産減価償却率グラフ枠">
          <a:extLst>
            <a:ext uri="{FF2B5EF4-FFF2-40B4-BE49-F238E27FC236}">
              <a16:creationId xmlns:a16="http://schemas.microsoft.com/office/drawing/2014/main" id="{C48133F9-D9FC-4D56-B3B4-5E4B7C921F36}"/>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5714</xdr:rowOff>
    </xdr:from>
    <xdr:to>
      <xdr:col>24</xdr:col>
      <xdr:colOff>62865</xdr:colOff>
      <xdr:row>86</xdr:row>
      <xdr:rowOff>114300</xdr:rowOff>
    </xdr:to>
    <xdr:cxnSp macro="">
      <xdr:nvCxnSpPr>
        <xdr:cNvPr id="284" name="直線コネクタ 283">
          <a:extLst>
            <a:ext uri="{FF2B5EF4-FFF2-40B4-BE49-F238E27FC236}">
              <a16:creationId xmlns:a16="http://schemas.microsoft.com/office/drawing/2014/main" id="{77D5A39F-9224-49C7-A5B4-57E389C9EF1F}"/>
            </a:ext>
          </a:extLst>
        </xdr:cNvPr>
        <xdr:cNvCxnSpPr/>
      </xdr:nvCxnSpPr>
      <xdr:spPr>
        <a:xfrm flipV="1">
          <a:off x="4634865" y="13378814"/>
          <a:ext cx="0" cy="148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5" name="【福祉施設】&#10;有形固定資産減価償却率最小値テキスト">
          <a:extLst>
            <a:ext uri="{FF2B5EF4-FFF2-40B4-BE49-F238E27FC236}">
              <a16:creationId xmlns:a16="http://schemas.microsoft.com/office/drawing/2014/main" id="{19AE36BD-8EE2-48AC-9B8E-3BDB2EA95017}"/>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6" name="直線コネクタ 285">
          <a:extLst>
            <a:ext uri="{FF2B5EF4-FFF2-40B4-BE49-F238E27FC236}">
              <a16:creationId xmlns:a16="http://schemas.microsoft.com/office/drawing/2014/main" id="{A0BC8923-BC0E-4AFC-AB2B-4E09336C1EF8}"/>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123841</xdr:rowOff>
    </xdr:from>
    <xdr:ext cx="405111" cy="259045"/>
    <xdr:sp macro="" textlink="">
      <xdr:nvSpPr>
        <xdr:cNvPr id="287" name="【福祉施設】&#10;有形固定資産減価償却率最大値テキスト">
          <a:extLst>
            <a:ext uri="{FF2B5EF4-FFF2-40B4-BE49-F238E27FC236}">
              <a16:creationId xmlns:a16="http://schemas.microsoft.com/office/drawing/2014/main" id="{CEC98FD7-C803-4361-AB30-FCE20EBE7E2C}"/>
            </a:ext>
          </a:extLst>
        </xdr:cNvPr>
        <xdr:cNvSpPr txBox="1"/>
      </xdr:nvSpPr>
      <xdr:spPr>
        <a:xfrm>
          <a:off x="4673600" y="13154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5714</xdr:rowOff>
    </xdr:from>
    <xdr:to>
      <xdr:col>24</xdr:col>
      <xdr:colOff>152400</xdr:colOff>
      <xdr:row>78</xdr:row>
      <xdr:rowOff>5714</xdr:rowOff>
    </xdr:to>
    <xdr:cxnSp macro="">
      <xdr:nvCxnSpPr>
        <xdr:cNvPr id="288" name="直線コネクタ 287">
          <a:extLst>
            <a:ext uri="{FF2B5EF4-FFF2-40B4-BE49-F238E27FC236}">
              <a16:creationId xmlns:a16="http://schemas.microsoft.com/office/drawing/2014/main" id="{D8623828-A7ED-4317-B2FE-285DC142D5EF}"/>
            </a:ext>
          </a:extLst>
        </xdr:cNvPr>
        <xdr:cNvCxnSpPr/>
      </xdr:nvCxnSpPr>
      <xdr:spPr>
        <a:xfrm>
          <a:off x="4546600" y="13378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139716</xdr:rowOff>
    </xdr:from>
    <xdr:ext cx="405111" cy="259045"/>
    <xdr:sp macro="" textlink="">
      <xdr:nvSpPr>
        <xdr:cNvPr id="289" name="【福祉施設】&#10;有形固定資産減価償却率平均値テキスト">
          <a:extLst>
            <a:ext uri="{FF2B5EF4-FFF2-40B4-BE49-F238E27FC236}">
              <a16:creationId xmlns:a16="http://schemas.microsoft.com/office/drawing/2014/main" id="{992E5EB0-1A70-4BFF-B240-337B6CBA41B4}"/>
            </a:ext>
          </a:extLst>
        </xdr:cNvPr>
        <xdr:cNvSpPr txBox="1"/>
      </xdr:nvSpPr>
      <xdr:spPr>
        <a:xfrm>
          <a:off x="4673600" y="138557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116839</xdr:rowOff>
    </xdr:from>
    <xdr:to>
      <xdr:col>24</xdr:col>
      <xdr:colOff>114300</xdr:colOff>
      <xdr:row>82</xdr:row>
      <xdr:rowOff>46989</xdr:rowOff>
    </xdr:to>
    <xdr:sp macro="" textlink="">
      <xdr:nvSpPr>
        <xdr:cNvPr id="290" name="フローチャート: 判断 289">
          <a:extLst>
            <a:ext uri="{FF2B5EF4-FFF2-40B4-BE49-F238E27FC236}">
              <a16:creationId xmlns:a16="http://schemas.microsoft.com/office/drawing/2014/main" id="{95FF976D-F98F-43DB-9351-7500B5F34E38}"/>
            </a:ext>
          </a:extLst>
        </xdr:cNvPr>
        <xdr:cNvSpPr/>
      </xdr:nvSpPr>
      <xdr:spPr>
        <a:xfrm>
          <a:off x="45847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76836</xdr:rowOff>
    </xdr:from>
    <xdr:to>
      <xdr:col>20</xdr:col>
      <xdr:colOff>38100</xdr:colOff>
      <xdr:row>82</xdr:row>
      <xdr:rowOff>6986</xdr:rowOff>
    </xdr:to>
    <xdr:sp macro="" textlink="">
      <xdr:nvSpPr>
        <xdr:cNvPr id="291" name="フローチャート: 判断 290">
          <a:extLst>
            <a:ext uri="{FF2B5EF4-FFF2-40B4-BE49-F238E27FC236}">
              <a16:creationId xmlns:a16="http://schemas.microsoft.com/office/drawing/2014/main" id="{07A71856-3FEE-4CD3-BFB5-33561A1535FE}"/>
            </a:ext>
          </a:extLst>
        </xdr:cNvPr>
        <xdr:cNvSpPr/>
      </xdr:nvSpPr>
      <xdr:spPr>
        <a:xfrm>
          <a:off x="3746500" y="1396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55880</xdr:rowOff>
    </xdr:from>
    <xdr:to>
      <xdr:col>15</xdr:col>
      <xdr:colOff>101600</xdr:colOff>
      <xdr:row>81</xdr:row>
      <xdr:rowOff>157480</xdr:rowOff>
    </xdr:to>
    <xdr:sp macro="" textlink="">
      <xdr:nvSpPr>
        <xdr:cNvPr id="292" name="フローチャート: 判断 291">
          <a:extLst>
            <a:ext uri="{FF2B5EF4-FFF2-40B4-BE49-F238E27FC236}">
              <a16:creationId xmlns:a16="http://schemas.microsoft.com/office/drawing/2014/main" id="{55910427-E1C4-4514-A22C-F508A522557F}"/>
            </a:ext>
          </a:extLst>
        </xdr:cNvPr>
        <xdr:cNvSpPr/>
      </xdr:nvSpPr>
      <xdr:spPr>
        <a:xfrm>
          <a:off x="2857500" y="1394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52070</xdr:rowOff>
    </xdr:from>
    <xdr:to>
      <xdr:col>10</xdr:col>
      <xdr:colOff>165100</xdr:colOff>
      <xdr:row>81</xdr:row>
      <xdr:rowOff>153670</xdr:rowOff>
    </xdr:to>
    <xdr:sp macro="" textlink="">
      <xdr:nvSpPr>
        <xdr:cNvPr id="293" name="フローチャート: 判断 292">
          <a:extLst>
            <a:ext uri="{FF2B5EF4-FFF2-40B4-BE49-F238E27FC236}">
              <a16:creationId xmlns:a16="http://schemas.microsoft.com/office/drawing/2014/main" id="{AE6D0BFF-A1D6-4691-9C9C-9FF84FC4C296}"/>
            </a:ext>
          </a:extLst>
        </xdr:cNvPr>
        <xdr:cNvSpPr/>
      </xdr:nvSpPr>
      <xdr:spPr>
        <a:xfrm>
          <a:off x="1968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52070</xdr:rowOff>
    </xdr:from>
    <xdr:to>
      <xdr:col>6</xdr:col>
      <xdr:colOff>38100</xdr:colOff>
      <xdr:row>81</xdr:row>
      <xdr:rowOff>153670</xdr:rowOff>
    </xdr:to>
    <xdr:sp macro="" textlink="">
      <xdr:nvSpPr>
        <xdr:cNvPr id="294" name="フローチャート: 判断 293">
          <a:extLst>
            <a:ext uri="{FF2B5EF4-FFF2-40B4-BE49-F238E27FC236}">
              <a16:creationId xmlns:a16="http://schemas.microsoft.com/office/drawing/2014/main" id="{075D0169-35DB-41C8-945A-6E9EAADDDCB7}"/>
            </a:ext>
          </a:extLst>
        </xdr:cNvPr>
        <xdr:cNvSpPr/>
      </xdr:nvSpPr>
      <xdr:spPr>
        <a:xfrm>
          <a:off x="1079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CAD9D310-2B2D-427A-8226-C4BA2167899C}"/>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CAC6D5DF-0FB6-4316-92A5-BF6534D1A2B1}"/>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7E5CDC8F-04BF-4B37-877E-10FB130F0063}"/>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6D28EF29-CFD7-40B1-8E1B-EB494889E891}"/>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A65A2579-14EE-4096-989B-32102D2FA22A}"/>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84455</xdr:rowOff>
    </xdr:from>
    <xdr:to>
      <xdr:col>24</xdr:col>
      <xdr:colOff>114300</xdr:colOff>
      <xdr:row>85</xdr:row>
      <xdr:rowOff>14605</xdr:rowOff>
    </xdr:to>
    <xdr:sp macro="" textlink="">
      <xdr:nvSpPr>
        <xdr:cNvPr id="300" name="楕円 299">
          <a:extLst>
            <a:ext uri="{FF2B5EF4-FFF2-40B4-BE49-F238E27FC236}">
              <a16:creationId xmlns:a16="http://schemas.microsoft.com/office/drawing/2014/main" id="{52463D2A-F985-4CC6-AE8F-6BEA797BCFCF}"/>
            </a:ext>
          </a:extLst>
        </xdr:cNvPr>
        <xdr:cNvSpPr/>
      </xdr:nvSpPr>
      <xdr:spPr>
        <a:xfrm>
          <a:off x="4584700" y="1448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62882</xdr:rowOff>
    </xdr:from>
    <xdr:ext cx="405111" cy="259045"/>
    <xdr:sp macro="" textlink="">
      <xdr:nvSpPr>
        <xdr:cNvPr id="301" name="【福祉施設】&#10;有形固定資産減価償却率該当値テキスト">
          <a:extLst>
            <a:ext uri="{FF2B5EF4-FFF2-40B4-BE49-F238E27FC236}">
              <a16:creationId xmlns:a16="http://schemas.microsoft.com/office/drawing/2014/main" id="{1D47F243-6636-4FCF-95E1-BC436EA7706C}"/>
            </a:ext>
          </a:extLst>
        </xdr:cNvPr>
        <xdr:cNvSpPr txBox="1"/>
      </xdr:nvSpPr>
      <xdr:spPr>
        <a:xfrm>
          <a:off x="4673600" y="14464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46355</xdr:rowOff>
    </xdr:from>
    <xdr:to>
      <xdr:col>20</xdr:col>
      <xdr:colOff>38100</xdr:colOff>
      <xdr:row>84</xdr:row>
      <xdr:rowOff>147955</xdr:rowOff>
    </xdr:to>
    <xdr:sp macro="" textlink="">
      <xdr:nvSpPr>
        <xdr:cNvPr id="302" name="楕円 301">
          <a:extLst>
            <a:ext uri="{FF2B5EF4-FFF2-40B4-BE49-F238E27FC236}">
              <a16:creationId xmlns:a16="http://schemas.microsoft.com/office/drawing/2014/main" id="{ED067D4B-82DC-45B6-8F61-D06AE26BF432}"/>
            </a:ext>
          </a:extLst>
        </xdr:cNvPr>
        <xdr:cNvSpPr/>
      </xdr:nvSpPr>
      <xdr:spPr>
        <a:xfrm>
          <a:off x="3746500" y="1444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97155</xdr:rowOff>
    </xdr:from>
    <xdr:to>
      <xdr:col>24</xdr:col>
      <xdr:colOff>63500</xdr:colOff>
      <xdr:row>84</xdr:row>
      <xdr:rowOff>135255</xdr:rowOff>
    </xdr:to>
    <xdr:cxnSp macro="">
      <xdr:nvCxnSpPr>
        <xdr:cNvPr id="303" name="直線コネクタ 302">
          <a:extLst>
            <a:ext uri="{FF2B5EF4-FFF2-40B4-BE49-F238E27FC236}">
              <a16:creationId xmlns:a16="http://schemas.microsoft.com/office/drawing/2014/main" id="{FCC1D9A8-29F5-4DE4-80C1-99E3A185FA69}"/>
            </a:ext>
          </a:extLst>
        </xdr:cNvPr>
        <xdr:cNvCxnSpPr/>
      </xdr:nvCxnSpPr>
      <xdr:spPr>
        <a:xfrm>
          <a:off x="3797300" y="1449895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10161</xdr:rowOff>
    </xdr:from>
    <xdr:to>
      <xdr:col>15</xdr:col>
      <xdr:colOff>101600</xdr:colOff>
      <xdr:row>84</xdr:row>
      <xdr:rowOff>111761</xdr:rowOff>
    </xdr:to>
    <xdr:sp macro="" textlink="">
      <xdr:nvSpPr>
        <xdr:cNvPr id="304" name="楕円 303">
          <a:extLst>
            <a:ext uri="{FF2B5EF4-FFF2-40B4-BE49-F238E27FC236}">
              <a16:creationId xmlns:a16="http://schemas.microsoft.com/office/drawing/2014/main" id="{FC877F60-1A10-4F62-8361-E705C57F0353}"/>
            </a:ext>
          </a:extLst>
        </xdr:cNvPr>
        <xdr:cNvSpPr/>
      </xdr:nvSpPr>
      <xdr:spPr>
        <a:xfrm>
          <a:off x="28575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60961</xdr:rowOff>
    </xdr:from>
    <xdr:to>
      <xdr:col>19</xdr:col>
      <xdr:colOff>177800</xdr:colOff>
      <xdr:row>84</xdr:row>
      <xdr:rowOff>97155</xdr:rowOff>
    </xdr:to>
    <xdr:cxnSp macro="">
      <xdr:nvCxnSpPr>
        <xdr:cNvPr id="305" name="直線コネクタ 304">
          <a:extLst>
            <a:ext uri="{FF2B5EF4-FFF2-40B4-BE49-F238E27FC236}">
              <a16:creationId xmlns:a16="http://schemas.microsoft.com/office/drawing/2014/main" id="{9BF92475-B067-4CFB-ACCF-C7E2FC433492}"/>
            </a:ext>
          </a:extLst>
        </xdr:cNvPr>
        <xdr:cNvCxnSpPr/>
      </xdr:nvCxnSpPr>
      <xdr:spPr>
        <a:xfrm>
          <a:off x="2908300" y="14462761"/>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143511</xdr:rowOff>
    </xdr:from>
    <xdr:to>
      <xdr:col>10</xdr:col>
      <xdr:colOff>165100</xdr:colOff>
      <xdr:row>84</xdr:row>
      <xdr:rowOff>73661</xdr:rowOff>
    </xdr:to>
    <xdr:sp macro="" textlink="">
      <xdr:nvSpPr>
        <xdr:cNvPr id="306" name="楕円 305">
          <a:extLst>
            <a:ext uri="{FF2B5EF4-FFF2-40B4-BE49-F238E27FC236}">
              <a16:creationId xmlns:a16="http://schemas.microsoft.com/office/drawing/2014/main" id="{33F55469-7DD5-4CA1-8931-64A83481318B}"/>
            </a:ext>
          </a:extLst>
        </xdr:cNvPr>
        <xdr:cNvSpPr/>
      </xdr:nvSpPr>
      <xdr:spPr>
        <a:xfrm>
          <a:off x="1968500" y="1437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22861</xdr:rowOff>
    </xdr:from>
    <xdr:to>
      <xdr:col>15</xdr:col>
      <xdr:colOff>50800</xdr:colOff>
      <xdr:row>84</xdr:row>
      <xdr:rowOff>60961</xdr:rowOff>
    </xdr:to>
    <xdr:cxnSp macro="">
      <xdr:nvCxnSpPr>
        <xdr:cNvPr id="307" name="直線コネクタ 306">
          <a:extLst>
            <a:ext uri="{FF2B5EF4-FFF2-40B4-BE49-F238E27FC236}">
              <a16:creationId xmlns:a16="http://schemas.microsoft.com/office/drawing/2014/main" id="{2EB03169-A317-4DA1-A70C-4A415A7B7FF1}"/>
            </a:ext>
          </a:extLst>
        </xdr:cNvPr>
        <xdr:cNvCxnSpPr/>
      </xdr:nvCxnSpPr>
      <xdr:spPr>
        <a:xfrm>
          <a:off x="2019300" y="1442466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63500</xdr:rowOff>
    </xdr:from>
    <xdr:to>
      <xdr:col>6</xdr:col>
      <xdr:colOff>38100</xdr:colOff>
      <xdr:row>82</xdr:row>
      <xdr:rowOff>165100</xdr:rowOff>
    </xdr:to>
    <xdr:sp macro="" textlink="">
      <xdr:nvSpPr>
        <xdr:cNvPr id="308" name="楕円 307">
          <a:extLst>
            <a:ext uri="{FF2B5EF4-FFF2-40B4-BE49-F238E27FC236}">
              <a16:creationId xmlns:a16="http://schemas.microsoft.com/office/drawing/2014/main" id="{4EEC94A5-BC49-4638-A2AB-107C2CBF1EE2}"/>
            </a:ext>
          </a:extLst>
        </xdr:cNvPr>
        <xdr:cNvSpPr/>
      </xdr:nvSpPr>
      <xdr:spPr>
        <a:xfrm>
          <a:off x="1079500" y="1412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114300</xdr:rowOff>
    </xdr:from>
    <xdr:to>
      <xdr:col>10</xdr:col>
      <xdr:colOff>114300</xdr:colOff>
      <xdr:row>84</xdr:row>
      <xdr:rowOff>22861</xdr:rowOff>
    </xdr:to>
    <xdr:cxnSp macro="">
      <xdr:nvCxnSpPr>
        <xdr:cNvPr id="309" name="直線コネクタ 308">
          <a:extLst>
            <a:ext uri="{FF2B5EF4-FFF2-40B4-BE49-F238E27FC236}">
              <a16:creationId xmlns:a16="http://schemas.microsoft.com/office/drawing/2014/main" id="{8714131B-6612-455B-9159-84B7752DDD91}"/>
            </a:ext>
          </a:extLst>
        </xdr:cNvPr>
        <xdr:cNvCxnSpPr/>
      </xdr:nvCxnSpPr>
      <xdr:spPr>
        <a:xfrm>
          <a:off x="1130300" y="14173200"/>
          <a:ext cx="889000" cy="251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23513</xdr:rowOff>
    </xdr:from>
    <xdr:ext cx="405111" cy="259045"/>
    <xdr:sp macro="" textlink="">
      <xdr:nvSpPr>
        <xdr:cNvPr id="310" name="n_1aveValue【福祉施設】&#10;有形固定資産減価償却率">
          <a:extLst>
            <a:ext uri="{FF2B5EF4-FFF2-40B4-BE49-F238E27FC236}">
              <a16:creationId xmlns:a16="http://schemas.microsoft.com/office/drawing/2014/main" id="{61D71765-3A6D-4C1A-8135-F62B3BABC178}"/>
            </a:ext>
          </a:extLst>
        </xdr:cNvPr>
        <xdr:cNvSpPr txBox="1"/>
      </xdr:nvSpPr>
      <xdr:spPr>
        <a:xfrm>
          <a:off x="3582044" y="13739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2557</xdr:rowOff>
    </xdr:from>
    <xdr:ext cx="405111" cy="259045"/>
    <xdr:sp macro="" textlink="">
      <xdr:nvSpPr>
        <xdr:cNvPr id="311" name="n_2aveValue【福祉施設】&#10;有形固定資産減価償却率">
          <a:extLst>
            <a:ext uri="{FF2B5EF4-FFF2-40B4-BE49-F238E27FC236}">
              <a16:creationId xmlns:a16="http://schemas.microsoft.com/office/drawing/2014/main" id="{CDCD9B60-88E1-4453-9542-8D7001E4D6D8}"/>
            </a:ext>
          </a:extLst>
        </xdr:cNvPr>
        <xdr:cNvSpPr txBox="1"/>
      </xdr:nvSpPr>
      <xdr:spPr>
        <a:xfrm>
          <a:off x="2705744" y="1371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170197</xdr:rowOff>
    </xdr:from>
    <xdr:ext cx="405111" cy="259045"/>
    <xdr:sp macro="" textlink="">
      <xdr:nvSpPr>
        <xdr:cNvPr id="312" name="n_3aveValue【福祉施設】&#10;有形固定資産減価償却率">
          <a:extLst>
            <a:ext uri="{FF2B5EF4-FFF2-40B4-BE49-F238E27FC236}">
              <a16:creationId xmlns:a16="http://schemas.microsoft.com/office/drawing/2014/main" id="{1C31F556-EBA2-4F84-9FA4-E26C44D30DB1}"/>
            </a:ext>
          </a:extLst>
        </xdr:cNvPr>
        <xdr:cNvSpPr txBox="1"/>
      </xdr:nvSpPr>
      <xdr:spPr>
        <a:xfrm>
          <a:off x="1816744" y="1371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170197</xdr:rowOff>
    </xdr:from>
    <xdr:ext cx="405111" cy="259045"/>
    <xdr:sp macro="" textlink="">
      <xdr:nvSpPr>
        <xdr:cNvPr id="313" name="n_4aveValue【福祉施設】&#10;有形固定資産減価償却率">
          <a:extLst>
            <a:ext uri="{FF2B5EF4-FFF2-40B4-BE49-F238E27FC236}">
              <a16:creationId xmlns:a16="http://schemas.microsoft.com/office/drawing/2014/main" id="{CBB2B3E0-5DAB-4E0F-86AC-F29F25A6514F}"/>
            </a:ext>
          </a:extLst>
        </xdr:cNvPr>
        <xdr:cNvSpPr txBox="1"/>
      </xdr:nvSpPr>
      <xdr:spPr>
        <a:xfrm>
          <a:off x="927744" y="1371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139082</xdr:rowOff>
    </xdr:from>
    <xdr:ext cx="405111" cy="259045"/>
    <xdr:sp macro="" textlink="">
      <xdr:nvSpPr>
        <xdr:cNvPr id="314" name="n_1mainValue【福祉施設】&#10;有形固定資産減価償却率">
          <a:extLst>
            <a:ext uri="{FF2B5EF4-FFF2-40B4-BE49-F238E27FC236}">
              <a16:creationId xmlns:a16="http://schemas.microsoft.com/office/drawing/2014/main" id="{36D06AB1-164A-4102-B524-B035C381156B}"/>
            </a:ext>
          </a:extLst>
        </xdr:cNvPr>
        <xdr:cNvSpPr txBox="1"/>
      </xdr:nvSpPr>
      <xdr:spPr>
        <a:xfrm>
          <a:off x="3582044" y="14540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102888</xdr:rowOff>
    </xdr:from>
    <xdr:ext cx="405111" cy="259045"/>
    <xdr:sp macro="" textlink="">
      <xdr:nvSpPr>
        <xdr:cNvPr id="315" name="n_2mainValue【福祉施設】&#10;有形固定資産減価償却率">
          <a:extLst>
            <a:ext uri="{FF2B5EF4-FFF2-40B4-BE49-F238E27FC236}">
              <a16:creationId xmlns:a16="http://schemas.microsoft.com/office/drawing/2014/main" id="{8C1A936B-037B-42CB-8349-2776F79D3970}"/>
            </a:ext>
          </a:extLst>
        </xdr:cNvPr>
        <xdr:cNvSpPr txBox="1"/>
      </xdr:nvSpPr>
      <xdr:spPr>
        <a:xfrm>
          <a:off x="2705744" y="14504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64788</xdr:rowOff>
    </xdr:from>
    <xdr:ext cx="405111" cy="259045"/>
    <xdr:sp macro="" textlink="">
      <xdr:nvSpPr>
        <xdr:cNvPr id="316" name="n_3mainValue【福祉施設】&#10;有形固定資産減価償却率">
          <a:extLst>
            <a:ext uri="{FF2B5EF4-FFF2-40B4-BE49-F238E27FC236}">
              <a16:creationId xmlns:a16="http://schemas.microsoft.com/office/drawing/2014/main" id="{0786C288-55FE-4991-B591-20638B40465F}"/>
            </a:ext>
          </a:extLst>
        </xdr:cNvPr>
        <xdr:cNvSpPr txBox="1"/>
      </xdr:nvSpPr>
      <xdr:spPr>
        <a:xfrm>
          <a:off x="1816744" y="14466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156227</xdr:rowOff>
    </xdr:from>
    <xdr:ext cx="405111" cy="259045"/>
    <xdr:sp macro="" textlink="">
      <xdr:nvSpPr>
        <xdr:cNvPr id="317" name="n_4mainValue【福祉施設】&#10;有形固定資産減価償却率">
          <a:extLst>
            <a:ext uri="{FF2B5EF4-FFF2-40B4-BE49-F238E27FC236}">
              <a16:creationId xmlns:a16="http://schemas.microsoft.com/office/drawing/2014/main" id="{ECED7C04-7E20-4E3C-A7C8-1993DBFF48BA}"/>
            </a:ext>
          </a:extLst>
        </xdr:cNvPr>
        <xdr:cNvSpPr txBox="1"/>
      </xdr:nvSpPr>
      <xdr:spPr>
        <a:xfrm>
          <a:off x="927744" y="1421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a:extLst>
            <a:ext uri="{FF2B5EF4-FFF2-40B4-BE49-F238E27FC236}">
              <a16:creationId xmlns:a16="http://schemas.microsoft.com/office/drawing/2014/main" id="{E4FE106A-71A8-4AD2-885F-53B67E1F6AB7}"/>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a:extLst>
            <a:ext uri="{FF2B5EF4-FFF2-40B4-BE49-F238E27FC236}">
              <a16:creationId xmlns:a16="http://schemas.microsoft.com/office/drawing/2014/main" id="{3BFB8318-A8AC-424A-A4B1-A753D8EDC1E6}"/>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a:extLst>
            <a:ext uri="{FF2B5EF4-FFF2-40B4-BE49-F238E27FC236}">
              <a16:creationId xmlns:a16="http://schemas.microsoft.com/office/drawing/2014/main" id="{481E3659-CF4F-4DC5-BBAB-74CCA6639271}"/>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a:extLst>
            <a:ext uri="{FF2B5EF4-FFF2-40B4-BE49-F238E27FC236}">
              <a16:creationId xmlns:a16="http://schemas.microsoft.com/office/drawing/2014/main" id="{847B0F9C-7D91-4B0C-9EF7-EF3AC4B9CA6D}"/>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a:extLst>
            <a:ext uri="{FF2B5EF4-FFF2-40B4-BE49-F238E27FC236}">
              <a16:creationId xmlns:a16="http://schemas.microsoft.com/office/drawing/2014/main" id="{0262C65D-5729-4C84-8E1A-F7560F299D1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a:extLst>
            <a:ext uri="{FF2B5EF4-FFF2-40B4-BE49-F238E27FC236}">
              <a16:creationId xmlns:a16="http://schemas.microsoft.com/office/drawing/2014/main" id="{763677C7-6EC9-4651-823D-ECB4B8B8415F}"/>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a:extLst>
            <a:ext uri="{FF2B5EF4-FFF2-40B4-BE49-F238E27FC236}">
              <a16:creationId xmlns:a16="http://schemas.microsoft.com/office/drawing/2014/main" id="{2394B025-9B5C-4A5A-812C-B9403F4F373A}"/>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a:extLst>
            <a:ext uri="{FF2B5EF4-FFF2-40B4-BE49-F238E27FC236}">
              <a16:creationId xmlns:a16="http://schemas.microsoft.com/office/drawing/2014/main" id="{E893CB06-38B7-4EDF-94F7-D561D17F662D}"/>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a:extLst>
            <a:ext uri="{FF2B5EF4-FFF2-40B4-BE49-F238E27FC236}">
              <a16:creationId xmlns:a16="http://schemas.microsoft.com/office/drawing/2014/main" id="{93D60F10-FBCB-4A68-BBE1-80F231B26D78}"/>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a:extLst>
            <a:ext uri="{FF2B5EF4-FFF2-40B4-BE49-F238E27FC236}">
              <a16:creationId xmlns:a16="http://schemas.microsoft.com/office/drawing/2014/main" id="{1F7AD257-084E-4228-9C50-B83B973B4B3E}"/>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28" name="直線コネクタ 327">
          <a:extLst>
            <a:ext uri="{FF2B5EF4-FFF2-40B4-BE49-F238E27FC236}">
              <a16:creationId xmlns:a16="http://schemas.microsoft.com/office/drawing/2014/main" id="{90158C73-F628-4E25-A7FB-F757609B6A92}"/>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29" name="テキスト ボックス 328">
          <a:extLst>
            <a:ext uri="{FF2B5EF4-FFF2-40B4-BE49-F238E27FC236}">
              <a16:creationId xmlns:a16="http://schemas.microsoft.com/office/drawing/2014/main" id="{3D22E29C-B346-4CE6-A5D4-7DF7BEF946DD}"/>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0" name="直線コネクタ 329">
          <a:extLst>
            <a:ext uri="{FF2B5EF4-FFF2-40B4-BE49-F238E27FC236}">
              <a16:creationId xmlns:a16="http://schemas.microsoft.com/office/drawing/2014/main" id="{E5A39130-8DC0-4E07-8C60-E0A0E33D8706}"/>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1" name="テキスト ボックス 330">
          <a:extLst>
            <a:ext uri="{FF2B5EF4-FFF2-40B4-BE49-F238E27FC236}">
              <a16:creationId xmlns:a16="http://schemas.microsoft.com/office/drawing/2014/main" id="{ADF65D75-3462-4F66-9872-BC79A731B28F}"/>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2" name="直線コネクタ 331">
          <a:extLst>
            <a:ext uri="{FF2B5EF4-FFF2-40B4-BE49-F238E27FC236}">
              <a16:creationId xmlns:a16="http://schemas.microsoft.com/office/drawing/2014/main" id="{F50E5957-8228-4A1B-BDE8-B0C527916DA5}"/>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3" name="テキスト ボックス 332">
          <a:extLst>
            <a:ext uri="{FF2B5EF4-FFF2-40B4-BE49-F238E27FC236}">
              <a16:creationId xmlns:a16="http://schemas.microsoft.com/office/drawing/2014/main" id="{C7E4F527-2CB7-4107-AA85-AFCE3EA783B7}"/>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4" name="直線コネクタ 333">
          <a:extLst>
            <a:ext uri="{FF2B5EF4-FFF2-40B4-BE49-F238E27FC236}">
              <a16:creationId xmlns:a16="http://schemas.microsoft.com/office/drawing/2014/main" id="{88134DDD-1672-4BE7-A913-A4052E49F194}"/>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5" name="テキスト ボックス 334">
          <a:extLst>
            <a:ext uri="{FF2B5EF4-FFF2-40B4-BE49-F238E27FC236}">
              <a16:creationId xmlns:a16="http://schemas.microsoft.com/office/drawing/2014/main" id="{438F1C6B-B611-4EBA-A116-0E75F6DF89B9}"/>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6" name="直線コネクタ 335">
          <a:extLst>
            <a:ext uri="{FF2B5EF4-FFF2-40B4-BE49-F238E27FC236}">
              <a16:creationId xmlns:a16="http://schemas.microsoft.com/office/drawing/2014/main" id="{E95D2CEB-B7A8-4447-875E-AD875AD55716}"/>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7" name="テキスト ボックス 336">
          <a:extLst>
            <a:ext uri="{FF2B5EF4-FFF2-40B4-BE49-F238E27FC236}">
              <a16:creationId xmlns:a16="http://schemas.microsoft.com/office/drawing/2014/main" id="{098A3480-8546-43A4-A87B-AF229BCD518C}"/>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a:extLst>
            <a:ext uri="{FF2B5EF4-FFF2-40B4-BE49-F238E27FC236}">
              <a16:creationId xmlns:a16="http://schemas.microsoft.com/office/drawing/2014/main" id="{F3120ACD-48C5-420A-BD81-1F1BD93C7F1D}"/>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a:extLst>
            <a:ext uri="{FF2B5EF4-FFF2-40B4-BE49-F238E27FC236}">
              <a16:creationId xmlns:a16="http://schemas.microsoft.com/office/drawing/2014/main" id="{7F64BC88-24CE-44FC-944A-0D024F267673}"/>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福祉施設】&#10;一人当たり面積グラフ枠">
          <a:extLst>
            <a:ext uri="{FF2B5EF4-FFF2-40B4-BE49-F238E27FC236}">
              <a16:creationId xmlns:a16="http://schemas.microsoft.com/office/drawing/2014/main" id="{A95FF47D-5026-47FB-BE60-F6D29CB82A44}"/>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154939</xdr:rowOff>
    </xdr:from>
    <xdr:to>
      <xdr:col>54</xdr:col>
      <xdr:colOff>189865</xdr:colOff>
      <xdr:row>86</xdr:row>
      <xdr:rowOff>107950</xdr:rowOff>
    </xdr:to>
    <xdr:cxnSp macro="">
      <xdr:nvCxnSpPr>
        <xdr:cNvPr id="341" name="直線コネクタ 340">
          <a:extLst>
            <a:ext uri="{FF2B5EF4-FFF2-40B4-BE49-F238E27FC236}">
              <a16:creationId xmlns:a16="http://schemas.microsoft.com/office/drawing/2014/main" id="{7C4AF32E-1DEE-4D07-B9BD-97E3A6F5CCAE}"/>
            </a:ext>
          </a:extLst>
        </xdr:cNvPr>
        <xdr:cNvCxnSpPr/>
      </xdr:nvCxnSpPr>
      <xdr:spPr>
        <a:xfrm flipV="1">
          <a:off x="10476865" y="13528039"/>
          <a:ext cx="0" cy="1324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111777</xdr:rowOff>
    </xdr:from>
    <xdr:ext cx="469744" cy="259045"/>
    <xdr:sp macro="" textlink="">
      <xdr:nvSpPr>
        <xdr:cNvPr id="342" name="【福祉施設】&#10;一人当たり面積最小値テキスト">
          <a:extLst>
            <a:ext uri="{FF2B5EF4-FFF2-40B4-BE49-F238E27FC236}">
              <a16:creationId xmlns:a16="http://schemas.microsoft.com/office/drawing/2014/main" id="{30C3773E-CBA1-43AF-A210-83017C484DAC}"/>
            </a:ext>
          </a:extLst>
        </xdr:cNvPr>
        <xdr:cNvSpPr txBox="1"/>
      </xdr:nvSpPr>
      <xdr:spPr>
        <a:xfrm>
          <a:off x="10515600" y="148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107950</xdr:rowOff>
    </xdr:from>
    <xdr:to>
      <xdr:col>55</xdr:col>
      <xdr:colOff>88900</xdr:colOff>
      <xdr:row>86</xdr:row>
      <xdr:rowOff>107950</xdr:rowOff>
    </xdr:to>
    <xdr:cxnSp macro="">
      <xdr:nvCxnSpPr>
        <xdr:cNvPr id="343" name="直線コネクタ 342">
          <a:extLst>
            <a:ext uri="{FF2B5EF4-FFF2-40B4-BE49-F238E27FC236}">
              <a16:creationId xmlns:a16="http://schemas.microsoft.com/office/drawing/2014/main" id="{F79ECD66-B791-4FDB-82EF-42A5DD283D55}"/>
            </a:ext>
          </a:extLst>
        </xdr:cNvPr>
        <xdr:cNvCxnSpPr/>
      </xdr:nvCxnSpPr>
      <xdr:spPr>
        <a:xfrm>
          <a:off x="10388600" y="1485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101616</xdr:rowOff>
    </xdr:from>
    <xdr:ext cx="469744" cy="259045"/>
    <xdr:sp macro="" textlink="">
      <xdr:nvSpPr>
        <xdr:cNvPr id="344" name="【福祉施設】&#10;一人当たり面積最大値テキスト">
          <a:extLst>
            <a:ext uri="{FF2B5EF4-FFF2-40B4-BE49-F238E27FC236}">
              <a16:creationId xmlns:a16="http://schemas.microsoft.com/office/drawing/2014/main" id="{364D5BD9-B750-43BE-BAC7-C75756F41C20}"/>
            </a:ext>
          </a:extLst>
        </xdr:cNvPr>
        <xdr:cNvSpPr txBox="1"/>
      </xdr:nvSpPr>
      <xdr:spPr>
        <a:xfrm>
          <a:off x="10515600" y="1330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154939</xdr:rowOff>
    </xdr:from>
    <xdr:to>
      <xdr:col>55</xdr:col>
      <xdr:colOff>88900</xdr:colOff>
      <xdr:row>78</xdr:row>
      <xdr:rowOff>154939</xdr:rowOff>
    </xdr:to>
    <xdr:cxnSp macro="">
      <xdr:nvCxnSpPr>
        <xdr:cNvPr id="345" name="直線コネクタ 344">
          <a:extLst>
            <a:ext uri="{FF2B5EF4-FFF2-40B4-BE49-F238E27FC236}">
              <a16:creationId xmlns:a16="http://schemas.microsoft.com/office/drawing/2014/main" id="{1C926FF0-C57C-4DD9-A5BA-55871BA05788}"/>
            </a:ext>
          </a:extLst>
        </xdr:cNvPr>
        <xdr:cNvCxnSpPr/>
      </xdr:nvCxnSpPr>
      <xdr:spPr>
        <a:xfrm>
          <a:off x="10388600" y="1352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69866</xdr:rowOff>
    </xdr:from>
    <xdr:ext cx="469744" cy="259045"/>
    <xdr:sp macro="" textlink="">
      <xdr:nvSpPr>
        <xdr:cNvPr id="346" name="【福祉施設】&#10;一人当たり面積平均値テキスト">
          <a:extLst>
            <a:ext uri="{FF2B5EF4-FFF2-40B4-BE49-F238E27FC236}">
              <a16:creationId xmlns:a16="http://schemas.microsoft.com/office/drawing/2014/main" id="{1612400C-C7E5-4420-9AE6-E3831A9C464A}"/>
            </a:ext>
          </a:extLst>
        </xdr:cNvPr>
        <xdr:cNvSpPr txBox="1"/>
      </xdr:nvSpPr>
      <xdr:spPr>
        <a:xfrm>
          <a:off x="10515600" y="14471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46989</xdr:rowOff>
    </xdr:from>
    <xdr:to>
      <xdr:col>55</xdr:col>
      <xdr:colOff>50800</xdr:colOff>
      <xdr:row>85</xdr:row>
      <xdr:rowOff>148589</xdr:rowOff>
    </xdr:to>
    <xdr:sp macro="" textlink="">
      <xdr:nvSpPr>
        <xdr:cNvPr id="347" name="フローチャート: 判断 346">
          <a:extLst>
            <a:ext uri="{FF2B5EF4-FFF2-40B4-BE49-F238E27FC236}">
              <a16:creationId xmlns:a16="http://schemas.microsoft.com/office/drawing/2014/main" id="{ED404E02-A435-4168-971E-69F22786EC32}"/>
            </a:ext>
          </a:extLst>
        </xdr:cNvPr>
        <xdr:cNvSpPr/>
      </xdr:nvSpPr>
      <xdr:spPr>
        <a:xfrm>
          <a:off x="10426700" y="1462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46989</xdr:rowOff>
    </xdr:from>
    <xdr:to>
      <xdr:col>50</xdr:col>
      <xdr:colOff>165100</xdr:colOff>
      <xdr:row>85</xdr:row>
      <xdr:rowOff>148589</xdr:rowOff>
    </xdr:to>
    <xdr:sp macro="" textlink="">
      <xdr:nvSpPr>
        <xdr:cNvPr id="348" name="フローチャート: 判断 347">
          <a:extLst>
            <a:ext uri="{FF2B5EF4-FFF2-40B4-BE49-F238E27FC236}">
              <a16:creationId xmlns:a16="http://schemas.microsoft.com/office/drawing/2014/main" id="{F8711249-8B74-4F95-8FA5-8B09C483B6A7}"/>
            </a:ext>
          </a:extLst>
        </xdr:cNvPr>
        <xdr:cNvSpPr/>
      </xdr:nvSpPr>
      <xdr:spPr>
        <a:xfrm>
          <a:off x="9588500" y="1462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49530</xdr:rowOff>
    </xdr:from>
    <xdr:to>
      <xdr:col>46</xdr:col>
      <xdr:colOff>38100</xdr:colOff>
      <xdr:row>85</xdr:row>
      <xdr:rowOff>151130</xdr:rowOff>
    </xdr:to>
    <xdr:sp macro="" textlink="">
      <xdr:nvSpPr>
        <xdr:cNvPr id="349" name="フローチャート: 判断 348">
          <a:extLst>
            <a:ext uri="{FF2B5EF4-FFF2-40B4-BE49-F238E27FC236}">
              <a16:creationId xmlns:a16="http://schemas.microsoft.com/office/drawing/2014/main" id="{3FAD6251-83FE-4857-BF17-2116C87A0DB3}"/>
            </a:ext>
          </a:extLst>
        </xdr:cNvPr>
        <xdr:cNvSpPr/>
      </xdr:nvSpPr>
      <xdr:spPr>
        <a:xfrm>
          <a:off x="8699500" y="14622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39370</xdr:rowOff>
    </xdr:from>
    <xdr:to>
      <xdr:col>41</xdr:col>
      <xdr:colOff>101600</xdr:colOff>
      <xdr:row>85</xdr:row>
      <xdr:rowOff>140970</xdr:rowOff>
    </xdr:to>
    <xdr:sp macro="" textlink="">
      <xdr:nvSpPr>
        <xdr:cNvPr id="350" name="フローチャート: 判断 349">
          <a:extLst>
            <a:ext uri="{FF2B5EF4-FFF2-40B4-BE49-F238E27FC236}">
              <a16:creationId xmlns:a16="http://schemas.microsoft.com/office/drawing/2014/main" id="{AD106F30-006A-4426-9CB9-37AE1B08D4B9}"/>
            </a:ext>
          </a:extLst>
        </xdr:cNvPr>
        <xdr:cNvSpPr/>
      </xdr:nvSpPr>
      <xdr:spPr>
        <a:xfrm>
          <a:off x="7810500" y="1461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81280</xdr:rowOff>
    </xdr:from>
    <xdr:to>
      <xdr:col>36</xdr:col>
      <xdr:colOff>165100</xdr:colOff>
      <xdr:row>86</xdr:row>
      <xdr:rowOff>11430</xdr:rowOff>
    </xdr:to>
    <xdr:sp macro="" textlink="">
      <xdr:nvSpPr>
        <xdr:cNvPr id="351" name="フローチャート: 判断 350">
          <a:extLst>
            <a:ext uri="{FF2B5EF4-FFF2-40B4-BE49-F238E27FC236}">
              <a16:creationId xmlns:a16="http://schemas.microsoft.com/office/drawing/2014/main" id="{B3FB35AB-A545-4112-BBCC-532661B07648}"/>
            </a:ext>
          </a:extLst>
        </xdr:cNvPr>
        <xdr:cNvSpPr/>
      </xdr:nvSpPr>
      <xdr:spPr>
        <a:xfrm>
          <a:off x="6921500" y="1465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289130D4-EB5A-42C3-B1B7-D8EC535FBB08}"/>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8BD6A564-0A64-49EA-865B-963B13BFC1F1}"/>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55420C9D-C86B-4CF0-ABAA-33E688BA010E}"/>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B7711049-43AA-4A27-BAD9-80A55471EEC8}"/>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9FD11B9A-C36C-4519-AF78-1DA38FECA462}"/>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149861</xdr:rowOff>
    </xdr:from>
    <xdr:to>
      <xdr:col>55</xdr:col>
      <xdr:colOff>50800</xdr:colOff>
      <xdr:row>86</xdr:row>
      <xdr:rowOff>80011</xdr:rowOff>
    </xdr:to>
    <xdr:sp macro="" textlink="">
      <xdr:nvSpPr>
        <xdr:cNvPr id="357" name="楕円 356">
          <a:extLst>
            <a:ext uri="{FF2B5EF4-FFF2-40B4-BE49-F238E27FC236}">
              <a16:creationId xmlns:a16="http://schemas.microsoft.com/office/drawing/2014/main" id="{DC802577-7715-4923-8BB7-AA1B45D9FCD0}"/>
            </a:ext>
          </a:extLst>
        </xdr:cNvPr>
        <xdr:cNvSpPr/>
      </xdr:nvSpPr>
      <xdr:spPr>
        <a:xfrm>
          <a:off x="10426700" y="1472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64788</xdr:rowOff>
    </xdr:from>
    <xdr:ext cx="469744" cy="259045"/>
    <xdr:sp macro="" textlink="">
      <xdr:nvSpPr>
        <xdr:cNvPr id="358" name="【福祉施設】&#10;一人当たり面積該当値テキスト">
          <a:extLst>
            <a:ext uri="{FF2B5EF4-FFF2-40B4-BE49-F238E27FC236}">
              <a16:creationId xmlns:a16="http://schemas.microsoft.com/office/drawing/2014/main" id="{5E4D74B2-9346-4912-B269-36C53782F748}"/>
            </a:ext>
          </a:extLst>
        </xdr:cNvPr>
        <xdr:cNvSpPr txBox="1"/>
      </xdr:nvSpPr>
      <xdr:spPr>
        <a:xfrm>
          <a:off x="10515600" y="14638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151130</xdr:rowOff>
    </xdr:from>
    <xdr:to>
      <xdr:col>50</xdr:col>
      <xdr:colOff>165100</xdr:colOff>
      <xdr:row>86</xdr:row>
      <xdr:rowOff>81280</xdr:rowOff>
    </xdr:to>
    <xdr:sp macro="" textlink="">
      <xdr:nvSpPr>
        <xdr:cNvPr id="359" name="楕円 358">
          <a:extLst>
            <a:ext uri="{FF2B5EF4-FFF2-40B4-BE49-F238E27FC236}">
              <a16:creationId xmlns:a16="http://schemas.microsoft.com/office/drawing/2014/main" id="{02935420-70AE-40B5-A33C-E741EE8EB764}"/>
            </a:ext>
          </a:extLst>
        </xdr:cNvPr>
        <xdr:cNvSpPr/>
      </xdr:nvSpPr>
      <xdr:spPr>
        <a:xfrm>
          <a:off x="9588500" y="1472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29211</xdr:rowOff>
    </xdr:from>
    <xdr:to>
      <xdr:col>55</xdr:col>
      <xdr:colOff>0</xdr:colOff>
      <xdr:row>86</xdr:row>
      <xdr:rowOff>30480</xdr:rowOff>
    </xdr:to>
    <xdr:cxnSp macro="">
      <xdr:nvCxnSpPr>
        <xdr:cNvPr id="360" name="直線コネクタ 359">
          <a:extLst>
            <a:ext uri="{FF2B5EF4-FFF2-40B4-BE49-F238E27FC236}">
              <a16:creationId xmlns:a16="http://schemas.microsoft.com/office/drawing/2014/main" id="{285A7E30-BAEF-4E2B-A02F-C065EDF5FE61}"/>
            </a:ext>
          </a:extLst>
        </xdr:cNvPr>
        <xdr:cNvCxnSpPr/>
      </xdr:nvCxnSpPr>
      <xdr:spPr>
        <a:xfrm flipV="1">
          <a:off x="9639300" y="14773911"/>
          <a:ext cx="8382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152400</xdr:rowOff>
    </xdr:from>
    <xdr:to>
      <xdr:col>46</xdr:col>
      <xdr:colOff>38100</xdr:colOff>
      <xdr:row>86</xdr:row>
      <xdr:rowOff>82550</xdr:rowOff>
    </xdr:to>
    <xdr:sp macro="" textlink="">
      <xdr:nvSpPr>
        <xdr:cNvPr id="361" name="楕円 360">
          <a:extLst>
            <a:ext uri="{FF2B5EF4-FFF2-40B4-BE49-F238E27FC236}">
              <a16:creationId xmlns:a16="http://schemas.microsoft.com/office/drawing/2014/main" id="{7833CDB7-B472-4B77-B1BE-7C808C654CEA}"/>
            </a:ext>
          </a:extLst>
        </xdr:cNvPr>
        <xdr:cNvSpPr/>
      </xdr:nvSpPr>
      <xdr:spPr>
        <a:xfrm>
          <a:off x="8699500" y="1472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30480</xdr:rowOff>
    </xdr:from>
    <xdr:to>
      <xdr:col>50</xdr:col>
      <xdr:colOff>114300</xdr:colOff>
      <xdr:row>86</xdr:row>
      <xdr:rowOff>31750</xdr:rowOff>
    </xdr:to>
    <xdr:cxnSp macro="">
      <xdr:nvCxnSpPr>
        <xdr:cNvPr id="362" name="直線コネクタ 361">
          <a:extLst>
            <a:ext uri="{FF2B5EF4-FFF2-40B4-BE49-F238E27FC236}">
              <a16:creationId xmlns:a16="http://schemas.microsoft.com/office/drawing/2014/main" id="{4FA09597-8798-41AA-9AF3-9631F832FE75}"/>
            </a:ext>
          </a:extLst>
        </xdr:cNvPr>
        <xdr:cNvCxnSpPr/>
      </xdr:nvCxnSpPr>
      <xdr:spPr>
        <a:xfrm flipV="1">
          <a:off x="8750300" y="1477518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153670</xdr:rowOff>
    </xdr:from>
    <xdr:to>
      <xdr:col>41</xdr:col>
      <xdr:colOff>101600</xdr:colOff>
      <xdr:row>86</xdr:row>
      <xdr:rowOff>83820</xdr:rowOff>
    </xdr:to>
    <xdr:sp macro="" textlink="">
      <xdr:nvSpPr>
        <xdr:cNvPr id="363" name="楕円 362">
          <a:extLst>
            <a:ext uri="{FF2B5EF4-FFF2-40B4-BE49-F238E27FC236}">
              <a16:creationId xmlns:a16="http://schemas.microsoft.com/office/drawing/2014/main" id="{11B18428-FFAC-4174-951A-238EF19AD5C4}"/>
            </a:ext>
          </a:extLst>
        </xdr:cNvPr>
        <xdr:cNvSpPr/>
      </xdr:nvSpPr>
      <xdr:spPr>
        <a:xfrm>
          <a:off x="7810500" y="1472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31750</xdr:rowOff>
    </xdr:from>
    <xdr:to>
      <xdr:col>45</xdr:col>
      <xdr:colOff>177800</xdr:colOff>
      <xdr:row>86</xdr:row>
      <xdr:rowOff>33020</xdr:rowOff>
    </xdr:to>
    <xdr:cxnSp macro="">
      <xdr:nvCxnSpPr>
        <xdr:cNvPr id="364" name="直線コネクタ 363">
          <a:extLst>
            <a:ext uri="{FF2B5EF4-FFF2-40B4-BE49-F238E27FC236}">
              <a16:creationId xmlns:a16="http://schemas.microsoft.com/office/drawing/2014/main" id="{3BF03AE3-92B2-4523-9751-833BF4B8C978}"/>
            </a:ext>
          </a:extLst>
        </xdr:cNvPr>
        <xdr:cNvCxnSpPr/>
      </xdr:nvCxnSpPr>
      <xdr:spPr>
        <a:xfrm flipV="1">
          <a:off x="7861300" y="1477645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154939</xdr:rowOff>
    </xdr:from>
    <xdr:to>
      <xdr:col>36</xdr:col>
      <xdr:colOff>165100</xdr:colOff>
      <xdr:row>86</xdr:row>
      <xdr:rowOff>85089</xdr:rowOff>
    </xdr:to>
    <xdr:sp macro="" textlink="">
      <xdr:nvSpPr>
        <xdr:cNvPr id="365" name="楕円 364">
          <a:extLst>
            <a:ext uri="{FF2B5EF4-FFF2-40B4-BE49-F238E27FC236}">
              <a16:creationId xmlns:a16="http://schemas.microsoft.com/office/drawing/2014/main" id="{F5EF027A-22EF-419B-AE70-0D8234D1DBF4}"/>
            </a:ext>
          </a:extLst>
        </xdr:cNvPr>
        <xdr:cNvSpPr/>
      </xdr:nvSpPr>
      <xdr:spPr>
        <a:xfrm>
          <a:off x="6921500" y="1472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33020</xdr:rowOff>
    </xdr:from>
    <xdr:to>
      <xdr:col>41</xdr:col>
      <xdr:colOff>50800</xdr:colOff>
      <xdr:row>86</xdr:row>
      <xdr:rowOff>34289</xdr:rowOff>
    </xdr:to>
    <xdr:cxnSp macro="">
      <xdr:nvCxnSpPr>
        <xdr:cNvPr id="366" name="直線コネクタ 365">
          <a:extLst>
            <a:ext uri="{FF2B5EF4-FFF2-40B4-BE49-F238E27FC236}">
              <a16:creationId xmlns:a16="http://schemas.microsoft.com/office/drawing/2014/main" id="{6AA5A168-CEAF-49D5-818A-D00BD559EC23}"/>
            </a:ext>
          </a:extLst>
        </xdr:cNvPr>
        <xdr:cNvCxnSpPr/>
      </xdr:nvCxnSpPr>
      <xdr:spPr>
        <a:xfrm flipV="1">
          <a:off x="6972300" y="14777720"/>
          <a:ext cx="8890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165116</xdr:rowOff>
    </xdr:from>
    <xdr:ext cx="469744" cy="259045"/>
    <xdr:sp macro="" textlink="">
      <xdr:nvSpPr>
        <xdr:cNvPr id="367" name="n_1aveValue【福祉施設】&#10;一人当たり面積">
          <a:extLst>
            <a:ext uri="{FF2B5EF4-FFF2-40B4-BE49-F238E27FC236}">
              <a16:creationId xmlns:a16="http://schemas.microsoft.com/office/drawing/2014/main" id="{FF1846C8-6894-4EF2-9068-A38DDC79A558}"/>
            </a:ext>
          </a:extLst>
        </xdr:cNvPr>
        <xdr:cNvSpPr txBox="1"/>
      </xdr:nvSpPr>
      <xdr:spPr>
        <a:xfrm>
          <a:off x="9391727" y="1439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167657</xdr:rowOff>
    </xdr:from>
    <xdr:ext cx="469744" cy="259045"/>
    <xdr:sp macro="" textlink="">
      <xdr:nvSpPr>
        <xdr:cNvPr id="368" name="n_2aveValue【福祉施設】&#10;一人当たり面積">
          <a:extLst>
            <a:ext uri="{FF2B5EF4-FFF2-40B4-BE49-F238E27FC236}">
              <a16:creationId xmlns:a16="http://schemas.microsoft.com/office/drawing/2014/main" id="{CD5B7D52-F1F1-447C-AC3E-11E76B79392D}"/>
            </a:ext>
          </a:extLst>
        </xdr:cNvPr>
        <xdr:cNvSpPr txBox="1"/>
      </xdr:nvSpPr>
      <xdr:spPr>
        <a:xfrm>
          <a:off x="8515427" y="1439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157497</xdr:rowOff>
    </xdr:from>
    <xdr:ext cx="469744" cy="259045"/>
    <xdr:sp macro="" textlink="">
      <xdr:nvSpPr>
        <xdr:cNvPr id="369" name="n_3aveValue【福祉施設】&#10;一人当たり面積">
          <a:extLst>
            <a:ext uri="{FF2B5EF4-FFF2-40B4-BE49-F238E27FC236}">
              <a16:creationId xmlns:a16="http://schemas.microsoft.com/office/drawing/2014/main" id="{2E490B46-1940-4EB6-9C9C-F40731E646FD}"/>
            </a:ext>
          </a:extLst>
        </xdr:cNvPr>
        <xdr:cNvSpPr txBox="1"/>
      </xdr:nvSpPr>
      <xdr:spPr>
        <a:xfrm>
          <a:off x="7626427" y="1438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27957</xdr:rowOff>
    </xdr:from>
    <xdr:ext cx="469744" cy="259045"/>
    <xdr:sp macro="" textlink="">
      <xdr:nvSpPr>
        <xdr:cNvPr id="370" name="n_4aveValue【福祉施設】&#10;一人当たり面積">
          <a:extLst>
            <a:ext uri="{FF2B5EF4-FFF2-40B4-BE49-F238E27FC236}">
              <a16:creationId xmlns:a16="http://schemas.microsoft.com/office/drawing/2014/main" id="{F24CE476-2699-4240-9869-2E857F100E62}"/>
            </a:ext>
          </a:extLst>
        </xdr:cNvPr>
        <xdr:cNvSpPr txBox="1"/>
      </xdr:nvSpPr>
      <xdr:spPr>
        <a:xfrm>
          <a:off x="6737427" y="1442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72407</xdr:rowOff>
    </xdr:from>
    <xdr:ext cx="469744" cy="259045"/>
    <xdr:sp macro="" textlink="">
      <xdr:nvSpPr>
        <xdr:cNvPr id="371" name="n_1mainValue【福祉施設】&#10;一人当たり面積">
          <a:extLst>
            <a:ext uri="{FF2B5EF4-FFF2-40B4-BE49-F238E27FC236}">
              <a16:creationId xmlns:a16="http://schemas.microsoft.com/office/drawing/2014/main" id="{9B9F838B-9BB3-4C4D-83DA-10D33F517281}"/>
            </a:ext>
          </a:extLst>
        </xdr:cNvPr>
        <xdr:cNvSpPr txBox="1"/>
      </xdr:nvSpPr>
      <xdr:spPr>
        <a:xfrm>
          <a:off x="9391727" y="1481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73677</xdr:rowOff>
    </xdr:from>
    <xdr:ext cx="469744" cy="259045"/>
    <xdr:sp macro="" textlink="">
      <xdr:nvSpPr>
        <xdr:cNvPr id="372" name="n_2mainValue【福祉施設】&#10;一人当たり面積">
          <a:extLst>
            <a:ext uri="{FF2B5EF4-FFF2-40B4-BE49-F238E27FC236}">
              <a16:creationId xmlns:a16="http://schemas.microsoft.com/office/drawing/2014/main" id="{7E82483F-B822-417C-8204-68A2EBD23F42}"/>
            </a:ext>
          </a:extLst>
        </xdr:cNvPr>
        <xdr:cNvSpPr txBox="1"/>
      </xdr:nvSpPr>
      <xdr:spPr>
        <a:xfrm>
          <a:off x="8515427" y="14818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74947</xdr:rowOff>
    </xdr:from>
    <xdr:ext cx="469744" cy="259045"/>
    <xdr:sp macro="" textlink="">
      <xdr:nvSpPr>
        <xdr:cNvPr id="373" name="n_3mainValue【福祉施設】&#10;一人当たり面積">
          <a:extLst>
            <a:ext uri="{FF2B5EF4-FFF2-40B4-BE49-F238E27FC236}">
              <a16:creationId xmlns:a16="http://schemas.microsoft.com/office/drawing/2014/main" id="{6C57C92F-1559-4D03-8144-69D37DC4C970}"/>
            </a:ext>
          </a:extLst>
        </xdr:cNvPr>
        <xdr:cNvSpPr txBox="1"/>
      </xdr:nvSpPr>
      <xdr:spPr>
        <a:xfrm>
          <a:off x="7626427" y="14819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76216</xdr:rowOff>
    </xdr:from>
    <xdr:ext cx="469744" cy="259045"/>
    <xdr:sp macro="" textlink="">
      <xdr:nvSpPr>
        <xdr:cNvPr id="374" name="n_4mainValue【福祉施設】&#10;一人当たり面積">
          <a:extLst>
            <a:ext uri="{FF2B5EF4-FFF2-40B4-BE49-F238E27FC236}">
              <a16:creationId xmlns:a16="http://schemas.microsoft.com/office/drawing/2014/main" id="{0B0CFC03-BD31-4BF2-8896-C5D90DC0CDFF}"/>
            </a:ext>
          </a:extLst>
        </xdr:cNvPr>
        <xdr:cNvSpPr txBox="1"/>
      </xdr:nvSpPr>
      <xdr:spPr>
        <a:xfrm>
          <a:off x="6737427" y="1482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a:extLst>
            <a:ext uri="{FF2B5EF4-FFF2-40B4-BE49-F238E27FC236}">
              <a16:creationId xmlns:a16="http://schemas.microsoft.com/office/drawing/2014/main" id="{B20FDCEC-2A67-4615-9067-50CBB86F8A47}"/>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a:extLst>
            <a:ext uri="{FF2B5EF4-FFF2-40B4-BE49-F238E27FC236}">
              <a16:creationId xmlns:a16="http://schemas.microsoft.com/office/drawing/2014/main" id="{42713C7D-87DF-4C91-8576-1A84A89A69DC}"/>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a:extLst>
            <a:ext uri="{FF2B5EF4-FFF2-40B4-BE49-F238E27FC236}">
              <a16:creationId xmlns:a16="http://schemas.microsoft.com/office/drawing/2014/main" id="{72A8527A-A374-4F96-A03C-965AAAE4EF77}"/>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a:extLst>
            <a:ext uri="{FF2B5EF4-FFF2-40B4-BE49-F238E27FC236}">
              <a16:creationId xmlns:a16="http://schemas.microsoft.com/office/drawing/2014/main" id="{FB088DC7-C714-4C0A-8F96-1F45584C6D3A}"/>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a:extLst>
            <a:ext uri="{FF2B5EF4-FFF2-40B4-BE49-F238E27FC236}">
              <a16:creationId xmlns:a16="http://schemas.microsoft.com/office/drawing/2014/main" id="{70092B5E-72D4-4F7B-A3C5-E76A5AF864B3}"/>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a:extLst>
            <a:ext uri="{FF2B5EF4-FFF2-40B4-BE49-F238E27FC236}">
              <a16:creationId xmlns:a16="http://schemas.microsoft.com/office/drawing/2014/main" id="{5BB24295-CD53-4B51-9053-9E146B6221C2}"/>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a:extLst>
            <a:ext uri="{FF2B5EF4-FFF2-40B4-BE49-F238E27FC236}">
              <a16:creationId xmlns:a16="http://schemas.microsoft.com/office/drawing/2014/main" id="{017CC1E2-43FE-4AAE-A191-1D70D14C1F79}"/>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a:extLst>
            <a:ext uri="{FF2B5EF4-FFF2-40B4-BE49-F238E27FC236}">
              <a16:creationId xmlns:a16="http://schemas.microsoft.com/office/drawing/2014/main" id="{E46FCA55-03D6-4BEA-B7BF-A900D4D84D7A}"/>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3" name="正方形/長方形 382">
          <a:extLst>
            <a:ext uri="{FF2B5EF4-FFF2-40B4-BE49-F238E27FC236}">
              <a16:creationId xmlns:a16="http://schemas.microsoft.com/office/drawing/2014/main" id="{527EBC65-9634-4DBB-A8E3-FD232B1B36DF}"/>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4" name="正方形/長方形 383">
          <a:extLst>
            <a:ext uri="{FF2B5EF4-FFF2-40B4-BE49-F238E27FC236}">
              <a16:creationId xmlns:a16="http://schemas.microsoft.com/office/drawing/2014/main" id="{3A91E0E6-D181-48D7-BDAD-5D26F4E6C4AC}"/>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5" name="正方形/長方形 384">
          <a:extLst>
            <a:ext uri="{FF2B5EF4-FFF2-40B4-BE49-F238E27FC236}">
              <a16:creationId xmlns:a16="http://schemas.microsoft.com/office/drawing/2014/main" id="{D197DEDF-8672-4B51-8B40-43211F7E188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6" name="正方形/長方形 385">
          <a:extLst>
            <a:ext uri="{FF2B5EF4-FFF2-40B4-BE49-F238E27FC236}">
              <a16:creationId xmlns:a16="http://schemas.microsoft.com/office/drawing/2014/main" id="{6987EADC-D74D-4544-A879-1D98F8B44204}"/>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7" name="正方形/長方形 386">
          <a:extLst>
            <a:ext uri="{FF2B5EF4-FFF2-40B4-BE49-F238E27FC236}">
              <a16:creationId xmlns:a16="http://schemas.microsoft.com/office/drawing/2014/main" id="{C084CA16-3B71-4E2F-93CB-3C6F32AC643D}"/>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8" name="正方形/長方形 387">
          <a:extLst>
            <a:ext uri="{FF2B5EF4-FFF2-40B4-BE49-F238E27FC236}">
              <a16:creationId xmlns:a16="http://schemas.microsoft.com/office/drawing/2014/main" id="{79BC833A-80F5-486E-9DD5-A68D374C7A97}"/>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9" name="正方形/長方形 388">
          <a:extLst>
            <a:ext uri="{FF2B5EF4-FFF2-40B4-BE49-F238E27FC236}">
              <a16:creationId xmlns:a16="http://schemas.microsoft.com/office/drawing/2014/main" id="{E775AD37-5BDB-484F-8E34-826DBC0D87E4}"/>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0" name="正方形/長方形 389">
          <a:extLst>
            <a:ext uri="{FF2B5EF4-FFF2-40B4-BE49-F238E27FC236}">
              <a16:creationId xmlns:a16="http://schemas.microsoft.com/office/drawing/2014/main" id="{AD4FA0B7-5494-496E-8A0F-5E9B298A3A83}"/>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1" name="正方形/長方形 390">
          <a:extLst>
            <a:ext uri="{FF2B5EF4-FFF2-40B4-BE49-F238E27FC236}">
              <a16:creationId xmlns:a16="http://schemas.microsoft.com/office/drawing/2014/main" id="{D213CBEE-8E7F-446B-9F3A-F803AF048959}"/>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2" name="正方形/長方形 391">
          <a:extLst>
            <a:ext uri="{FF2B5EF4-FFF2-40B4-BE49-F238E27FC236}">
              <a16:creationId xmlns:a16="http://schemas.microsoft.com/office/drawing/2014/main" id="{487D4BC4-A889-4971-A461-58948EB5FD45}"/>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3" name="正方形/長方形 392">
          <a:extLst>
            <a:ext uri="{FF2B5EF4-FFF2-40B4-BE49-F238E27FC236}">
              <a16:creationId xmlns:a16="http://schemas.microsoft.com/office/drawing/2014/main" id="{2885B0D3-BFEF-40E0-8ACF-CA7F8D3B3EC2}"/>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4" name="正方形/長方形 393">
          <a:extLst>
            <a:ext uri="{FF2B5EF4-FFF2-40B4-BE49-F238E27FC236}">
              <a16:creationId xmlns:a16="http://schemas.microsoft.com/office/drawing/2014/main" id="{FC267BF5-946B-4127-BBB7-1A552B35943A}"/>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5" name="正方形/長方形 394">
          <a:extLst>
            <a:ext uri="{FF2B5EF4-FFF2-40B4-BE49-F238E27FC236}">
              <a16:creationId xmlns:a16="http://schemas.microsoft.com/office/drawing/2014/main" id="{07BF207C-E215-40AE-95BF-BC530887137A}"/>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6" name="正方形/長方形 395">
          <a:extLst>
            <a:ext uri="{FF2B5EF4-FFF2-40B4-BE49-F238E27FC236}">
              <a16:creationId xmlns:a16="http://schemas.microsoft.com/office/drawing/2014/main" id="{4D237593-F51B-408C-93F3-EE691757498E}"/>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7" name="正方形/長方形 396">
          <a:extLst>
            <a:ext uri="{FF2B5EF4-FFF2-40B4-BE49-F238E27FC236}">
              <a16:creationId xmlns:a16="http://schemas.microsoft.com/office/drawing/2014/main" id="{F51D812B-7062-407F-BA56-D9D970C66C9B}"/>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8" name="正方形/長方形 397">
          <a:extLst>
            <a:ext uri="{FF2B5EF4-FFF2-40B4-BE49-F238E27FC236}">
              <a16:creationId xmlns:a16="http://schemas.microsoft.com/office/drawing/2014/main" id="{3396349B-C1AE-4FD6-97F4-993CA025D081}"/>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9" name="テキスト ボックス 398">
          <a:extLst>
            <a:ext uri="{FF2B5EF4-FFF2-40B4-BE49-F238E27FC236}">
              <a16:creationId xmlns:a16="http://schemas.microsoft.com/office/drawing/2014/main" id="{162FEBDD-6BFD-446D-B9CE-711DB815C7D3}"/>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0" name="直線コネクタ 399">
          <a:extLst>
            <a:ext uri="{FF2B5EF4-FFF2-40B4-BE49-F238E27FC236}">
              <a16:creationId xmlns:a16="http://schemas.microsoft.com/office/drawing/2014/main" id="{E6348E9A-614A-4D93-BAC3-FAE3B8275648}"/>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1" name="テキスト ボックス 400">
          <a:extLst>
            <a:ext uri="{FF2B5EF4-FFF2-40B4-BE49-F238E27FC236}">
              <a16:creationId xmlns:a16="http://schemas.microsoft.com/office/drawing/2014/main" id="{B46BC2C5-2C3F-4CA6-BA3A-33FB3E3F6B96}"/>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2" name="直線コネクタ 401">
          <a:extLst>
            <a:ext uri="{FF2B5EF4-FFF2-40B4-BE49-F238E27FC236}">
              <a16:creationId xmlns:a16="http://schemas.microsoft.com/office/drawing/2014/main" id="{99D4CFCC-45AA-469C-ADD4-C8C4E6B4CB04}"/>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3" name="テキスト ボックス 402">
          <a:extLst>
            <a:ext uri="{FF2B5EF4-FFF2-40B4-BE49-F238E27FC236}">
              <a16:creationId xmlns:a16="http://schemas.microsoft.com/office/drawing/2014/main" id="{B1F82589-EADF-4648-BBA1-3CE9D895C66A}"/>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4" name="直線コネクタ 403">
          <a:extLst>
            <a:ext uri="{FF2B5EF4-FFF2-40B4-BE49-F238E27FC236}">
              <a16:creationId xmlns:a16="http://schemas.microsoft.com/office/drawing/2014/main" id="{5EA19F98-2637-4D82-BD44-0A4D45201644}"/>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5" name="テキスト ボックス 404">
          <a:extLst>
            <a:ext uri="{FF2B5EF4-FFF2-40B4-BE49-F238E27FC236}">
              <a16:creationId xmlns:a16="http://schemas.microsoft.com/office/drawing/2014/main" id="{67A0934B-85E9-4BE8-AF3D-EE56B38F810C}"/>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6" name="直線コネクタ 405">
          <a:extLst>
            <a:ext uri="{FF2B5EF4-FFF2-40B4-BE49-F238E27FC236}">
              <a16:creationId xmlns:a16="http://schemas.microsoft.com/office/drawing/2014/main" id="{2FEF3A65-6270-4E9B-9ED6-ACE803266BD1}"/>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7" name="テキスト ボックス 406">
          <a:extLst>
            <a:ext uri="{FF2B5EF4-FFF2-40B4-BE49-F238E27FC236}">
              <a16:creationId xmlns:a16="http://schemas.microsoft.com/office/drawing/2014/main" id="{3608A1B6-156E-4311-A1B1-D8E8938EBCD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8" name="直線コネクタ 407">
          <a:extLst>
            <a:ext uri="{FF2B5EF4-FFF2-40B4-BE49-F238E27FC236}">
              <a16:creationId xmlns:a16="http://schemas.microsoft.com/office/drawing/2014/main" id="{5AB73865-9D7D-42D5-A010-F56386F0A78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9" name="テキスト ボックス 408">
          <a:extLst>
            <a:ext uri="{FF2B5EF4-FFF2-40B4-BE49-F238E27FC236}">
              <a16:creationId xmlns:a16="http://schemas.microsoft.com/office/drawing/2014/main" id="{A95B6886-352B-4042-9C6B-7665E8790CF6}"/>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0" name="直線コネクタ 409">
          <a:extLst>
            <a:ext uri="{FF2B5EF4-FFF2-40B4-BE49-F238E27FC236}">
              <a16:creationId xmlns:a16="http://schemas.microsoft.com/office/drawing/2014/main" id="{4B5ACCE2-2079-47DF-A680-5C9CEEACB41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1" name="テキスト ボックス 410">
          <a:extLst>
            <a:ext uri="{FF2B5EF4-FFF2-40B4-BE49-F238E27FC236}">
              <a16:creationId xmlns:a16="http://schemas.microsoft.com/office/drawing/2014/main" id="{43DC403E-6DBF-4EB2-990B-B0617160D20D}"/>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a:extLst>
            <a:ext uri="{FF2B5EF4-FFF2-40B4-BE49-F238E27FC236}">
              <a16:creationId xmlns:a16="http://schemas.microsoft.com/office/drawing/2014/main" id="{D91A84B4-CC0B-479A-8565-DB4CFC6DFEE3}"/>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3" name="テキスト ボックス 412">
          <a:extLst>
            <a:ext uri="{FF2B5EF4-FFF2-40B4-BE49-F238E27FC236}">
              <a16:creationId xmlns:a16="http://schemas.microsoft.com/office/drawing/2014/main" id="{8080FC88-DF70-45E8-B612-588ED6207BB8}"/>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4" name="【一般廃棄物処理施設】&#10;有形固定資産減価償却率グラフ枠">
          <a:extLst>
            <a:ext uri="{FF2B5EF4-FFF2-40B4-BE49-F238E27FC236}">
              <a16:creationId xmlns:a16="http://schemas.microsoft.com/office/drawing/2014/main" id="{11A3A7E3-C4FD-43CB-BEC5-2456E7BD562C}"/>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144780</xdr:rowOff>
    </xdr:from>
    <xdr:to>
      <xdr:col>85</xdr:col>
      <xdr:colOff>126364</xdr:colOff>
      <xdr:row>41</xdr:row>
      <xdr:rowOff>104775</xdr:rowOff>
    </xdr:to>
    <xdr:cxnSp macro="">
      <xdr:nvCxnSpPr>
        <xdr:cNvPr id="415" name="直線コネクタ 414">
          <a:extLst>
            <a:ext uri="{FF2B5EF4-FFF2-40B4-BE49-F238E27FC236}">
              <a16:creationId xmlns:a16="http://schemas.microsoft.com/office/drawing/2014/main" id="{56F52A96-4A1A-4E57-97E5-8300B8861D25}"/>
            </a:ext>
          </a:extLst>
        </xdr:cNvPr>
        <xdr:cNvCxnSpPr/>
      </xdr:nvCxnSpPr>
      <xdr:spPr>
        <a:xfrm flipV="1">
          <a:off x="16318864" y="5631180"/>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108602</xdr:rowOff>
    </xdr:from>
    <xdr:ext cx="405111" cy="259045"/>
    <xdr:sp macro="" textlink="">
      <xdr:nvSpPr>
        <xdr:cNvPr id="416" name="【一般廃棄物処理施設】&#10;有形固定資産減価償却率最小値テキスト">
          <a:extLst>
            <a:ext uri="{FF2B5EF4-FFF2-40B4-BE49-F238E27FC236}">
              <a16:creationId xmlns:a16="http://schemas.microsoft.com/office/drawing/2014/main" id="{0EF4DBF8-79E6-41F1-89FF-9234F3CB644C}"/>
            </a:ext>
          </a:extLst>
        </xdr:cNvPr>
        <xdr:cNvSpPr txBox="1"/>
      </xdr:nvSpPr>
      <xdr:spPr>
        <a:xfrm>
          <a:off x="16357600" y="713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104775</xdr:rowOff>
    </xdr:from>
    <xdr:to>
      <xdr:col>86</xdr:col>
      <xdr:colOff>25400</xdr:colOff>
      <xdr:row>41</xdr:row>
      <xdr:rowOff>104775</xdr:rowOff>
    </xdr:to>
    <xdr:cxnSp macro="">
      <xdr:nvCxnSpPr>
        <xdr:cNvPr id="417" name="直線コネクタ 416">
          <a:extLst>
            <a:ext uri="{FF2B5EF4-FFF2-40B4-BE49-F238E27FC236}">
              <a16:creationId xmlns:a16="http://schemas.microsoft.com/office/drawing/2014/main" id="{A4974C2F-1277-4F90-A5A1-EE62EBC6D738}"/>
            </a:ext>
          </a:extLst>
        </xdr:cNvPr>
        <xdr:cNvCxnSpPr/>
      </xdr:nvCxnSpPr>
      <xdr:spPr>
        <a:xfrm>
          <a:off x="16230600" y="713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91457</xdr:rowOff>
    </xdr:from>
    <xdr:ext cx="405111" cy="259045"/>
    <xdr:sp macro="" textlink="">
      <xdr:nvSpPr>
        <xdr:cNvPr id="418" name="【一般廃棄物処理施設】&#10;有形固定資産減価償却率最大値テキスト">
          <a:extLst>
            <a:ext uri="{FF2B5EF4-FFF2-40B4-BE49-F238E27FC236}">
              <a16:creationId xmlns:a16="http://schemas.microsoft.com/office/drawing/2014/main" id="{5C37CCA3-63F2-41D9-A879-036056D79479}"/>
            </a:ext>
          </a:extLst>
        </xdr:cNvPr>
        <xdr:cNvSpPr txBox="1"/>
      </xdr:nvSpPr>
      <xdr:spPr>
        <a:xfrm>
          <a:off x="16357600" y="540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144780</xdr:rowOff>
    </xdr:from>
    <xdr:to>
      <xdr:col>86</xdr:col>
      <xdr:colOff>25400</xdr:colOff>
      <xdr:row>32</xdr:row>
      <xdr:rowOff>144780</xdr:rowOff>
    </xdr:to>
    <xdr:cxnSp macro="">
      <xdr:nvCxnSpPr>
        <xdr:cNvPr id="419" name="直線コネクタ 418">
          <a:extLst>
            <a:ext uri="{FF2B5EF4-FFF2-40B4-BE49-F238E27FC236}">
              <a16:creationId xmlns:a16="http://schemas.microsoft.com/office/drawing/2014/main" id="{41427EBC-4C9B-4B81-B890-B16CC76B2EC5}"/>
            </a:ext>
          </a:extLst>
        </xdr:cNvPr>
        <xdr:cNvCxnSpPr/>
      </xdr:nvCxnSpPr>
      <xdr:spPr>
        <a:xfrm>
          <a:off x="16230600" y="563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59707</xdr:rowOff>
    </xdr:from>
    <xdr:ext cx="405111" cy="259045"/>
    <xdr:sp macro="" textlink="">
      <xdr:nvSpPr>
        <xdr:cNvPr id="420" name="【一般廃棄物処理施設】&#10;有形固定資産減価償却率平均値テキスト">
          <a:extLst>
            <a:ext uri="{FF2B5EF4-FFF2-40B4-BE49-F238E27FC236}">
              <a16:creationId xmlns:a16="http://schemas.microsoft.com/office/drawing/2014/main" id="{5D076684-08F7-4E28-92C7-E7BDF7CECE4C}"/>
            </a:ext>
          </a:extLst>
        </xdr:cNvPr>
        <xdr:cNvSpPr txBox="1"/>
      </xdr:nvSpPr>
      <xdr:spPr>
        <a:xfrm>
          <a:off x="16357600" y="6231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36830</xdr:rowOff>
    </xdr:from>
    <xdr:to>
      <xdr:col>85</xdr:col>
      <xdr:colOff>177800</xdr:colOff>
      <xdr:row>37</xdr:row>
      <xdr:rowOff>138430</xdr:rowOff>
    </xdr:to>
    <xdr:sp macro="" textlink="">
      <xdr:nvSpPr>
        <xdr:cNvPr id="421" name="フローチャート: 判断 420">
          <a:extLst>
            <a:ext uri="{FF2B5EF4-FFF2-40B4-BE49-F238E27FC236}">
              <a16:creationId xmlns:a16="http://schemas.microsoft.com/office/drawing/2014/main" id="{37D22770-EEE9-4D8B-96CF-8BC97A798183}"/>
            </a:ext>
          </a:extLst>
        </xdr:cNvPr>
        <xdr:cNvSpPr/>
      </xdr:nvSpPr>
      <xdr:spPr>
        <a:xfrm>
          <a:off x="162687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34925</xdr:rowOff>
    </xdr:from>
    <xdr:to>
      <xdr:col>81</xdr:col>
      <xdr:colOff>101600</xdr:colOff>
      <xdr:row>37</xdr:row>
      <xdr:rowOff>136525</xdr:rowOff>
    </xdr:to>
    <xdr:sp macro="" textlink="">
      <xdr:nvSpPr>
        <xdr:cNvPr id="422" name="フローチャート: 判断 421">
          <a:extLst>
            <a:ext uri="{FF2B5EF4-FFF2-40B4-BE49-F238E27FC236}">
              <a16:creationId xmlns:a16="http://schemas.microsoft.com/office/drawing/2014/main" id="{0C3669BF-4DE4-429E-8922-0CDC70CEF6B2}"/>
            </a:ext>
          </a:extLst>
        </xdr:cNvPr>
        <xdr:cNvSpPr/>
      </xdr:nvSpPr>
      <xdr:spPr>
        <a:xfrm>
          <a:off x="154305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33</xdr:row>
      <xdr:rowOff>42545</xdr:rowOff>
    </xdr:from>
    <xdr:to>
      <xdr:col>76</xdr:col>
      <xdr:colOff>165100</xdr:colOff>
      <xdr:row>33</xdr:row>
      <xdr:rowOff>144145</xdr:rowOff>
    </xdr:to>
    <xdr:sp macro="" textlink="">
      <xdr:nvSpPr>
        <xdr:cNvPr id="423" name="フローチャート: 判断 422">
          <a:extLst>
            <a:ext uri="{FF2B5EF4-FFF2-40B4-BE49-F238E27FC236}">
              <a16:creationId xmlns:a16="http://schemas.microsoft.com/office/drawing/2014/main" id="{14772262-87B5-4E0B-846B-765A06237ACA}"/>
            </a:ext>
          </a:extLst>
        </xdr:cNvPr>
        <xdr:cNvSpPr/>
      </xdr:nvSpPr>
      <xdr:spPr>
        <a:xfrm>
          <a:off x="14541500" y="570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27305</xdr:rowOff>
    </xdr:from>
    <xdr:to>
      <xdr:col>72</xdr:col>
      <xdr:colOff>38100</xdr:colOff>
      <xdr:row>37</xdr:row>
      <xdr:rowOff>128905</xdr:rowOff>
    </xdr:to>
    <xdr:sp macro="" textlink="">
      <xdr:nvSpPr>
        <xdr:cNvPr id="424" name="フローチャート: 判断 423">
          <a:extLst>
            <a:ext uri="{FF2B5EF4-FFF2-40B4-BE49-F238E27FC236}">
              <a16:creationId xmlns:a16="http://schemas.microsoft.com/office/drawing/2014/main" id="{B65FEDD9-F107-41A8-86C4-199137EB826E}"/>
            </a:ext>
          </a:extLst>
        </xdr:cNvPr>
        <xdr:cNvSpPr/>
      </xdr:nvSpPr>
      <xdr:spPr>
        <a:xfrm>
          <a:off x="13652500" y="637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40640</xdr:rowOff>
    </xdr:from>
    <xdr:to>
      <xdr:col>67</xdr:col>
      <xdr:colOff>101600</xdr:colOff>
      <xdr:row>37</xdr:row>
      <xdr:rowOff>142240</xdr:rowOff>
    </xdr:to>
    <xdr:sp macro="" textlink="">
      <xdr:nvSpPr>
        <xdr:cNvPr id="425" name="フローチャート: 判断 424">
          <a:extLst>
            <a:ext uri="{FF2B5EF4-FFF2-40B4-BE49-F238E27FC236}">
              <a16:creationId xmlns:a16="http://schemas.microsoft.com/office/drawing/2014/main" id="{B7A2CBB5-DC5F-47CA-82E6-B947A8A06158}"/>
            </a:ext>
          </a:extLst>
        </xdr:cNvPr>
        <xdr:cNvSpPr/>
      </xdr:nvSpPr>
      <xdr:spPr>
        <a:xfrm>
          <a:off x="127635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849DD5E1-E542-4FAB-85A8-65A051718A16}"/>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E1B5E6D5-D857-45B0-BBD6-FA21AF0AA83F}"/>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A6A3F430-EC29-4A96-9A75-67A49B0401A4}"/>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A6757C15-3BD4-4ED4-870D-236BF447D75E}"/>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A93529F3-2080-4125-B720-94C0674A1892}"/>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21590</xdr:rowOff>
    </xdr:from>
    <xdr:to>
      <xdr:col>85</xdr:col>
      <xdr:colOff>177800</xdr:colOff>
      <xdr:row>39</xdr:row>
      <xdr:rowOff>123190</xdr:rowOff>
    </xdr:to>
    <xdr:sp macro="" textlink="">
      <xdr:nvSpPr>
        <xdr:cNvPr id="431" name="楕円 430">
          <a:extLst>
            <a:ext uri="{FF2B5EF4-FFF2-40B4-BE49-F238E27FC236}">
              <a16:creationId xmlns:a16="http://schemas.microsoft.com/office/drawing/2014/main" id="{8EE4A6C1-4AB6-480D-85FD-00457744B22B}"/>
            </a:ext>
          </a:extLst>
        </xdr:cNvPr>
        <xdr:cNvSpPr/>
      </xdr:nvSpPr>
      <xdr:spPr>
        <a:xfrm>
          <a:off x="16268700" y="670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17</xdr:rowOff>
    </xdr:from>
    <xdr:ext cx="405111" cy="259045"/>
    <xdr:sp macro="" textlink="">
      <xdr:nvSpPr>
        <xdr:cNvPr id="432" name="【一般廃棄物処理施設】&#10;有形固定資産減価償却率該当値テキスト">
          <a:extLst>
            <a:ext uri="{FF2B5EF4-FFF2-40B4-BE49-F238E27FC236}">
              <a16:creationId xmlns:a16="http://schemas.microsoft.com/office/drawing/2014/main" id="{329B7BA1-D04E-4E8F-9F27-E45925A0D606}"/>
            </a:ext>
          </a:extLst>
        </xdr:cNvPr>
        <xdr:cNvSpPr txBox="1"/>
      </xdr:nvSpPr>
      <xdr:spPr>
        <a:xfrm>
          <a:off x="16357600" y="6686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166370</xdr:rowOff>
    </xdr:from>
    <xdr:to>
      <xdr:col>81</xdr:col>
      <xdr:colOff>101600</xdr:colOff>
      <xdr:row>39</xdr:row>
      <xdr:rowOff>96520</xdr:rowOff>
    </xdr:to>
    <xdr:sp macro="" textlink="">
      <xdr:nvSpPr>
        <xdr:cNvPr id="433" name="楕円 432">
          <a:extLst>
            <a:ext uri="{FF2B5EF4-FFF2-40B4-BE49-F238E27FC236}">
              <a16:creationId xmlns:a16="http://schemas.microsoft.com/office/drawing/2014/main" id="{D9999758-07F1-47E2-A880-4C7CBC67D6C1}"/>
            </a:ext>
          </a:extLst>
        </xdr:cNvPr>
        <xdr:cNvSpPr/>
      </xdr:nvSpPr>
      <xdr:spPr>
        <a:xfrm>
          <a:off x="15430500" y="668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45720</xdr:rowOff>
    </xdr:from>
    <xdr:to>
      <xdr:col>85</xdr:col>
      <xdr:colOff>127000</xdr:colOff>
      <xdr:row>39</xdr:row>
      <xdr:rowOff>72390</xdr:rowOff>
    </xdr:to>
    <xdr:cxnSp macro="">
      <xdr:nvCxnSpPr>
        <xdr:cNvPr id="434" name="直線コネクタ 433">
          <a:extLst>
            <a:ext uri="{FF2B5EF4-FFF2-40B4-BE49-F238E27FC236}">
              <a16:creationId xmlns:a16="http://schemas.microsoft.com/office/drawing/2014/main" id="{9F8A5D12-3F66-4378-A22D-91BC1810F2F9}"/>
            </a:ext>
          </a:extLst>
        </xdr:cNvPr>
        <xdr:cNvCxnSpPr/>
      </xdr:nvCxnSpPr>
      <xdr:spPr>
        <a:xfrm>
          <a:off x="15481300" y="673227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139700</xdr:rowOff>
    </xdr:from>
    <xdr:to>
      <xdr:col>76</xdr:col>
      <xdr:colOff>165100</xdr:colOff>
      <xdr:row>39</xdr:row>
      <xdr:rowOff>69850</xdr:rowOff>
    </xdr:to>
    <xdr:sp macro="" textlink="">
      <xdr:nvSpPr>
        <xdr:cNvPr id="435" name="楕円 434">
          <a:extLst>
            <a:ext uri="{FF2B5EF4-FFF2-40B4-BE49-F238E27FC236}">
              <a16:creationId xmlns:a16="http://schemas.microsoft.com/office/drawing/2014/main" id="{F8D3267D-2911-4E3A-8E07-C8B0737E1F1A}"/>
            </a:ext>
          </a:extLst>
        </xdr:cNvPr>
        <xdr:cNvSpPr/>
      </xdr:nvSpPr>
      <xdr:spPr>
        <a:xfrm>
          <a:off x="14541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19050</xdr:rowOff>
    </xdr:from>
    <xdr:to>
      <xdr:col>81</xdr:col>
      <xdr:colOff>50800</xdr:colOff>
      <xdr:row>39</xdr:row>
      <xdr:rowOff>45720</xdr:rowOff>
    </xdr:to>
    <xdr:cxnSp macro="">
      <xdr:nvCxnSpPr>
        <xdr:cNvPr id="436" name="直線コネクタ 435">
          <a:extLst>
            <a:ext uri="{FF2B5EF4-FFF2-40B4-BE49-F238E27FC236}">
              <a16:creationId xmlns:a16="http://schemas.microsoft.com/office/drawing/2014/main" id="{03F8FFB5-AD43-4942-B7FE-CFB20F62651E}"/>
            </a:ext>
          </a:extLst>
        </xdr:cNvPr>
        <xdr:cNvCxnSpPr/>
      </xdr:nvCxnSpPr>
      <xdr:spPr>
        <a:xfrm>
          <a:off x="14592300" y="670560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80645</xdr:rowOff>
    </xdr:from>
    <xdr:to>
      <xdr:col>72</xdr:col>
      <xdr:colOff>38100</xdr:colOff>
      <xdr:row>39</xdr:row>
      <xdr:rowOff>10795</xdr:rowOff>
    </xdr:to>
    <xdr:sp macro="" textlink="">
      <xdr:nvSpPr>
        <xdr:cNvPr id="437" name="楕円 436">
          <a:extLst>
            <a:ext uri="{FF2B5EF4-FFF2-40B4-BE49-F238E27FC236}">
              <a16:creationId xmlns:a16="http://schemas.microsoft.com/office/drawing/2014/main" id="{ED39EB8C-509B-458B-9373-05B6D98B1815}"/>
            </a:ext>
          </a:extLst>
        </xdr:cNvPr>
        <xdr:cNvSpPr/>
      </xdr:nvSpPr>
      <xdr:spPr>
        <a:xfrm>
          <a:off x="13652500" y="659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131445</xdr:rowOff>
    </xdr:from>
    <xdr:to>
      <xdr:col>76</xdr:col>
      <xdr:colOff>114300</xdr:colOff>
      <xdr:row>39</xdr:row>
      <xdr:rowOff>19050</xdr:rowOff>
    </xdr:to>
    <xdr:cxnSp macro="">
      <xdr:nvCxnSpPr>
        <xdr:cNvPr id="438" name="直線コネクタ 437">
          <a:extLst>
            <a:ext uri="{FF2B5EF4-FFF2-40B4-BE49-F238E27FC236}">
              <a16:creationId xmlns:a16="http://schemas.microsoft.com/office/drawing/2014/main" id="{C4199077-FCE3-431A-859B-74DD8082776D}"/>
            </a:ext>
          </a:extLst>
        </xdr:cNvPr>
        <xdr:cNvCxnSpPr/>
      </xdr:nvCxnSpPr>
      <xdr:spPr>
        <a:xfrm>
          <a:off x="13703300" y="6646545"/>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147320</xdr:rowOff>
    </xdr:from>
    <xdr:to>
      <xdr:col>67</xdr:col>
      <xdr:colOff>101600</xdr:colOff>
      <xdr:row>37</xdr:row>
      <xdr:rowOff>77470</xdr:rowOff>
    </xdr:to>
    <xdr:sp macro="" textlink="">
      <xdr:nvSpPr>
        <xdr:cNvPr id="439" name="楕円 438">
          <a:extLst>
            <a:ext uri="{FF2B5EF4-FFF2-40B4-BE49-F238E27FC236}">
              <a16:creationId xmlns:a16="http://schemas.microsoft.com/office/drawing/2014/main" id="{0E22F5A1-52EA-4477-9779-91D7601B7DA7}"/>
            </a:ext>
          </a:extLst>
        </xdr:cNvPr>
        <xdr:cNvSpPr/>
      </xdr:nvSpPr>
      <xdr:spPr>
        <a:xfrm>
          <a:off x="12763500" y="631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26670</xdr:rowOff>
    </xdr:from>
    <xdr:to>
      <xdr:col>71</xdr:col>
      <xdr:colOff>177800</xdr:colOff>
      <xdr:row>38</xdr:row>
      <xdr:rowOff>131445</xdr:rowOff>
    </xdr:to>
    <xdr:cxnSp macro="">
      <xdr:nvCxnSpPr>
        <xdr:cNvPr id="440" name="直線コネクタ 439">
          <a:extLst>
            <a:ext uri="{FF2B5EF4-FFF2-40B4-BE49-F238E27FC236}">
              <a16:creationId xmlns:a16="http://schemas.microsoft.com/office/drawing/2014/main" id="{4BB47455-6D3F-49DA-8D28-93EEC876601D}"/>
            </a:ext>
          </a:extLst>
        </xdr:cNvPr>
        <xdr:cNvCxnSpPr/>
      </xdr:nvCxnSpPr>
      <xdr:spPr>
        <a:xfrm>
          <a:off x="12814300" y="6370320"/>
          <a:ext cx="889000" cy="276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153052</xdr:rowOff>
    </xdr:from>
    <xdr:ext cx="405111" cy="259045"/>
    <xdr:sp macro="" textlink="">
      <xdr:nvSpPr>
        <xdr:cNvPr id="441" name="n_1aveValue【一般廃棄物処理施設】&#10;有形固定資産減価償却率">
          <a:extLst>
            <a:ext uri="{FF2B5EF4-FFF2-40B4-BE49-F238E27FC236}">
              <a16:creationId xmlns:a16="http://schemas.microsoft.com/office/drawing/2014/main" id="{BCF8E275-22E4-4B9F-9C82-4A7CC35A93AC}"/>
            </a:ext>
          </a:extLst>
        </xdr:cNvPr>
        <xdr:cNvSpPr txBox="1"/>
      </xdr:nvSpPr>
      <xdr:spPr>
        <a:xfrm>
          <a:off x="15266044" y="615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31</xdr:row>
      <xdr:rowOff>160672</xdr:rowOff>
    </xdr:from>
    <xdr:ext cx="405111" cy="259045"/>
    <xdr:sp macro="" textlink="">
      <xdr:nvSpPr>
        <xdr:cNvPr id="442" name="n_2aveValue【一般廃棄物処理施設】&#10;有形固定資産減価償却率">
          <a:extLst>
            <a:ext uri="{FF2B5EF4-FFF2-40B4-BE49-F238E27FC236}">
              <a16:creationId xmlns:a16="http://schemas.microsoft.com/office/drawing/2014/main" id="{630C4637-31B4-4D0D-A7C6-54260B812806}"/>
            </a:ext>
          </a:extLst>
        </xdr:cNvPr>
        <xdr:cNvSpPr txBox="1"/>
      </xdr:nvSpPr>
      <xdr:spPr>
        <a:xfrm>
          <a:off x="14389744" y="547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145432</xdr:rowOff>
    </xdr:from>
    <xdr:ext cx="405111" cy="259045"/>
    <xdr:sp macro="" textlink="">
      <xdr:nvSpPr>
        <xdr:cNvPr id="443" name="n_3aveValue【一般廃棄物処理施設】&#10;有形固定資産減価償却率">
          <a:extLst>
            <a:ext uri="{FF2B5EF4-FFF2-40B4-BE49-F238E27FC236}">
              <a16:creationId xmlns:a16="http://schemas.microsoft.com/office/drawing/2014/main" id="{061BA011-1A3F-437D-ADDA-6F12156DE228}"/>
            </a:ext>
          </a:extLst>
        </xdr:cNvPr>
        <xdr:cNvSpPr txBox="1"/>
      </xdr:nvSpPr>
      <xdr:spPr>
        <a:xfrm>
          <a:off x="13500744" y="614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133367</xdr:rowOff>
    </xdr:from>
    <xdr:ext cx="405111" cy="259045"/>
    <xdr:sp macro="" textlink="">
      <xdr:nvSpPr>
        <xdr:cNvPr id="444" name="n_4aveValue【一般廃棄物処理施設】&#10;有形固定資産減価償却率">
          <a:extLst>
            <a:ext uri="{FF2B5EF4-FFF2-40B4-BE49-F238E27FC236}">
              <a16:creationId xmlns:a16="http://schemas.microsoft.com/office/drawing/2014/main" id="{C5A6D3C4-6CD8-4409-830F-C4E43ED2DE2A}"/>
            </a:ext>
          </a:extLst>
        </xdr:cNvPr>
        <xdr:cNvSpPr txBox="1"/>
      </xdr:nvSpPr>
      <xdr:spPr>
        <a:xfrm>
          <a:off x="12611744" y="6477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87647</xdr:rowOff>
    </xdr:from>
    <xdr:ext cx="405111" cy="259045"/>
    <xdr:sp macro="" textlink="">
      <xdr:nvSpPr>
        <xdr:cNvPr id="445" name="n_1mainValue【一般廃棄物処理施設】&#10;有形固定資産減価償却率">
          <a:extLst>
            <a:ext uri="{FF2B5EF4-FFF2-40B4-BE49-F238E27FC236}">
              <a16:creationId xmlns:a16="http://schemas.microsoft.com/office/drawing/2014/main" id="{69634FF2-BEC8-4731-B81E-E2A8C3A21027}"/>
            </a:ext>
          </a:extLst>
        </xdr:cNvPr>
        <xdr:cNvSpPr txBox="1"/>
      </xdr:nvSpPr>
      <xdr:spPr>
        <a:xfrm>
          <a:off x="15266044" y="677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60977</xdr:rowOff>
    </xdr:from>
    <xdr:ext cx="405111" cy="259045"/>
    <xdr:sp macro="" textlink="">
      <xdr:nvSpPr>
        <xdr:cNvPr id="446" name="n_2mainValue【一般廃棄物処理施設】&#10;有形固定資産減価償却率">
          <a:extLst>
            <a:ext uri="{FF2B5EF4-FFF2-40B4-BE49-F238E27FC236}">
              <a16:creationId xmlns:a16="http://schemas.microsoft.com/office/drawing/2014/main" id="{866BB164-C5CA-4126-B5F8-59241006A67B}"/>
            </a:ext>
          </a:extLst>
        </xdr:cNvPr>
        <xdr:cNvSpPr txBox="1"/>
      </xdr:nvSpPr>
      <xdr:spPr>
        <a:xfrm>
          <a:off x="14389744" y="674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1922</xdr:rowOff>
    </xdr:from>
    <xdr:ext cx="405111" cy="259045"/>
    <xdr:sp macro="" textlink="">
      <xdr:nvSpPr>
        <xdr:cNvPr id="447" name="n_3mainValue【一般廃棄物処理施設】&#10;有形固定資産減価償却率">
          <a:extLst>
            <a:ext uri="{FF2B5EF4-FFF2-40B4-BE49-F238E27FC236}">
              <a16:creationId xmlns:a16="http://schemas.microsoft.com/office/drawing/2014/main" id="{621F5485-C001-473F-9E68-46D0AE81C3D5}"/>
            </a:ext>
          </a:extLst>
        </xdr:cNvPr>
        <xdr:cNvSpPr txBox="1"/>
      </xdr:nvSpPr>
      <xdr:spPr>
        <a:xfrm>
          <a:off x="13500744" y="6688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93997</xdr:rowOff>
    </xdr:from>
    <xdr:ext cx="405111" cy="259045"/>
    <xdr:sp macro="" textlink="">
      <xdr:nvSpPr>
        <xdr:cNvPr id="448" name="n_4mainValue【一般廃棄物処理施設】&#10;有形固定資産減価償却率">
          <a:extLst>
            <a:ext uri="{FF2B5EF4-FFF2-40B4-BE49-F238E27FC236}">
              <a16:creationId xmlns:a16="http://schemas.microsoft.com/office/drawing/2014/main" id="{F2BA5005-9BD4-43E1-A6C6-F98B98E253A8}"/>
            </a:ext>
          </a:extLst>
        </xdr:cNvPr>
        <xdr:cNvSpPr txBox="1"/>
      </xdr:nvSpPr>
      <xdr:spPr>
        <a:xfrm>
          <a:off x="12611744" y="609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9" name="正方形/長方形 448">
          <a:extLst>
            <a:ext uri="{FF2B5EF4-FFF2-40B4-BE49-F238E27FC236}">
              <a16:creationId xmlns:a16="http://schemas.microsoft.com/office/drawing/2014/main" id="{0FF7BCC6-E222-402C-BCCB-F42CDDC4AB6D}"/>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0" name="正方形/長方形 449">
          <a:extLst>
            <a:ext uri="{FF2B5EF4-FFF2-40B4-BE49-F238E27FC236}">
              <a16:creationId xmlns:a16="http://schemas.microsoft.com/office/drawing/2014/main" id="{F108F56C-1A7C-4FC8-8A9A-DEDFD0D1DEEA}"/>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1" name="正方形/長方形 450">
          <a:extLst>
            <a:ext uri="{FF2B5EF4-FFF2-40B4-BE49-F238E27FC236}">
              <a16:creationId xmlns:a16="http://schemas.microsoft.com/office/drawing/2014/main" id="{C4A33005-7B67-4613-B6D6-48F63A62D3CC}"/>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2" name="正方形/長方形 451">
          <a:extLst>
            <a:ext uri="{FF2B5EF4-FFF2-40B4-BE49-F238E27FC236}">
              <a16:creationId xmlns:a16="http://schemas.microsoft.com/office/drawing/2014/main" id="{53A89AEF-2756-4C1B-ADDC-CC69BD24162D}"/>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3" name="正方形/長方形 452">
          <a:extLst>
            <a:ext uri="{FF2B5EF4-FFF2-40B4-BE49-F238E27FC236}">
              <a16:creationId xmlns:a16="http://schemas.microsoft.com/office/drawing/2014/main" id="{CB44D1FF-5EAC-458B-90E9-E094B4D9F0DD}"/>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4" name="正方形/長方形 453">
          <a:extLst>
            <a:ext uri="{FF2B5EF4-FFF2-40B4-BE49-F238E27FC236}">
              <a16:creationId xmlns:a16="http://schemas.microsoft.com/office/drawing/2014/main" id="{FEBAB963-8039-4D60-8C68-0B14F3D3602C}"/>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5" name="正方形/長方形 454">
          <a:extLst>
            <a:ext uri="{FF2B5EF4-FFF2-40B4-BE49-F238E27FC236}">
              <a16:creationId xmlns:a16="http://schemas.microsoft.com/office/drawing/2014/main" id="{8513D558-83D3-4929-A65D-74B2566972FD}"/>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6" name="正方形/長方形 455">
          <a:extLst>
            <a:ext uri="{FF2B5EF4-FFF2-40B4-BE49-F238E27FC236}">
              <a16:creationId xmlns:a16="http://schemas.microsoft.com/office/drawing/2014/main" id="{2806A9CB-DFDA-4E04-8052-4D4282B61AF1}"/>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7" name="テキスト ボックス 456">
          <a:extLst>
            <a:ext uri="{FF2B5EF4-FFF2-40B4-BE49-F238E27FC236}">
              <a16:creationId xmlns:a16="http://schemas.microsoft.com/office/drawing/2014/main" id="{6DFB35DF-2B8E-4A1E-829D-5651E2B98241}"/>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8" name="直線コネクタ 457">
          <a:extLst>
            <a:ext uri="{FF2B5EF4-FFF2-40B4-BE49-F238E27FC236}">
              <a16:creationId xmlns:a16="http://schemas.microsoft.com/office/drawing/2014/main" id="{A3EA3DAE-CB86-4355-8F1F-14D2EB01B4D5}"/>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9" name="直線コネクタ 458">
          <a:extLst>
            <a:ext uri="{FF2B5EF4-FFF2-40B4-BE49-F238E27FC236}">
              <a16:creationId xmlns:a16="http://schemas.microsoft.com/office/drawing/2014/main" id="{D398DE67-F0A2-4F6A-97B5-DFF48E995144}"/>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60" name="テキスト ボックス 459">
          <a:extLst>
            <a:ext uri="{FF2B5EF4-FFF2-40B4-BE49-F238E27FC236}">
              <a16:creationId xmlns:a16="http://schemas.microsoft.com/office/drawing/2014/main" id="{EBB0E765-88A1-4F89-BD87-3CEE01336907}"/>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1" name="直線コネクタ 460">
          <a:extLst>
            <a:ext uri="{FF2B5EF4-FFF2-40B4-BE49-F238E27FC236}">
              <a16:creationId xmlns:a16="http://schemas.microsoft.com/office/drawing/2014/main" id="{7BE65EAE-108F-4DA4-8341-61D23EC78CCA}"/>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62" name="テキスト ボックス 461">
          <a:extLst>
            <a:ext uri="{FF2B5EF4-FFF2-40B4-BE49-F238E27FC236}">
              <a16:creationId xmlns:a16="http://schemas.microsoft.com/office/drawing/2014/main" id="{B18E9A77-E4E7-402E-B6E7-96B14F0B1637}"/>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3" name="直線コネクタ 462">
          <a:extLst>
            <a:ext uri="{FF2B5EF4-FFF2-40B4-BE49-F238E27FC236}">
              <a16:creationId xmlns:a16="http://schemas.microsoft.com/office/drawing/2014/main" id="{F82F95A2-5522-455E-8241-EF19AB9E613E}"/>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64" name="テキスト ボックス 463">
          <a:extLst>
            <a:ext uri="{FF2B5EF4-FFF2-40B4-BE49-F238E27FC236}">
              <a16:creationId xmlns:a16="http://schemas.microsoft.com/office/drawing/2014/main" id="{D3593391-1C49-4B78-8672-335A708834F1}"/>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5" name="直線コネクタ 464">
          <a:extLst>
            <a:ext uri="{FF2B5EF4-FFF2-40B4-BE49-F238E27FC236}">
              <a16:creationId xmlns:a16="http://schemas.microsoft.com/office/drawing/2014/main" id="{F9D34547-B2F7-41E7-820A-2BA307AB39BC}"/>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66" name="テキスト ボックス 465">
          <a:extLst>
            <a:ext uri="{FF2B5EF4-FFF2-40B4-BE49-F238E27FC236}">
              <a16:creationId xmlns:a16="http://schemas.microsoft.com/office/drawing/2014/main" id="{5BD4EF29-B1EF-48AD-8D36-1FC12B0C9A7A}"/>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7" name="直線コネクタ 466">
          <a:extLst>
            <a:ext uri="{FF2B5EF4-FFF2-40B4-BE49-F238E27FC236}">
              <a16:creationId xmlns:a16="http://schemas.microsoft.com/office/drawing/2014/main" id="{B5946EEB-E11F-4081-B5D9-1FBC672C4C4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68" name="テキスト ボックス 467">
          <a:extLst>
            <a:ext uri="{FF2B5EF4-FFF2-40B4-BE49-F238E27FC236}">
              <a16:creationId xmlns:a16="http://schemas.microsoft.com/office/drawing/2014/main" id="{CB203BC2-0B7A-447B-A6AE-F96C4BFE3D5B}"/>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9" name="【一般廃棄物処理施設】&#10;一人当たり有形固定資産（償却資産）額グラフ枠">
          <a:extLst>
            <a:ext uri="{FF2B5EF4-FFF2-40B4-BE49-F238E27FC236}">
              <a16:creationId xmlns:a16="http://schemas.microsoft.com/office/drawing/2014/main" id="{B39B90BB-7F3E-4ECD-95E5-D9C1D3888A41}"/>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60982</xdr:rowOff>
    </xdr:from>
    <xdr:to>
      <xdr:col>116</xdr:col>
      <xdr:colOff>62864</xdr:colOff>
      <xdr:row>41</xdr:row>
      <xdr:rowOff>133186</xdr:rowOff>
    </xdr:to>
    <xdr:cxnSp macro="">
      <xdr:nvCxnSpPr>
        <xdr:cNvPr id="470" name="直線コネクタ 469">
          <a:extLst>
            <a:ext uri="{FF2B5EF4-FFF2-40B4-BE49-F238E27FC236}">
              <a16:creationId xmlns:a16="http://schemas.microsoft.com/office/drawing/2014/main" id="{FF4F99EE-5721-461C-BED6-FABCF56C9CD8}"/>
            </a:ext>
          </a:extLst>
        </xdr:cNvPr>
        <xdr:cNvCxnSpPr/>
      </xdr:nvCxnSpPr>
      <xdr:spPr>
        <a:xfrm flipV="1">
          <a:off x="22160864" y="5718832"/>
          <a:ext cx="0" cy="1443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137013</xdr:rowOff>
    </xdr:from>
    <xdr:ext cx="313932" cy="259045"/>
    <xdr:sp macro="" textlink="">
      <xdr:nvSpPr>
        <xdr:cNvPr id="471" name="【一般廃棄物処理施設】&#10;一人当たり有形固定資産（償却資産）額最小値テキスト">
          <a:extLst>
            <a:ext uri="{FF2B5EF4-FFF2-40B4-BE49-F238E27FC236}">
              <a16:creationId xmlns:a16="http://schemas.microsoft.com/office/drawing/2014/main" id="{543FF601-4AB9-49AC-B482-890A624E4A73}"/>
            </a:ext>
          </a:extLst>
        </xdr:cNvPr>
        <xdr:cNvSpPr txBox="1"/>
      </xdr:nvSpPr>
      <xdr:spPr>
        <a:xfrm>
          <a:off x="22199600" y="71664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133186</xdr:rowOff>
    </xdr:from>
    <xdr:to>
      <xdr:col>116</xdr:col>
      <xdr:colOff>152400</xdr:colOff>
      <xdr:row>41</xdr:row>
      <xdr:rowOff>133186</xdr:rowOff>
    </xdr:to>
    <xdr:cxnSp macro="">
      <xdr:nvCxnSpPr>
        <xdr:cNvPr id="472" name="直線コネクタ 471">
          <a:extLst>
            <a:ext uri="{FF2B5EF4-FFF2-40B4-BE49-F238E27FC236}">
              <a16:creationId xmlns:a16="http://schemas.microsoft.com/office/drawing/2014/main" id="{460C0415-B2D1-4D9D-B9A4-BAD5C1AC580D}"/>
            </a:ext>
          </a:extLst>
        </xdr:cNvPr>
        <xdr:cNvCxnSpPr/>
      </xdr:nvCxnSpPr>
      <xdr:spPr>
        <a:xfrm>
          <a:off x="22072600" y="716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7659</xdr:rowOff>
    </xdr:from>
    <xdr:ext cx="599010" cy="259045"/>
    <xdr:sp macro="" textlink="">
      <xdr:nvSpPr>
        <xdr:cNvPr id="473" name="【一般廃棄物処理施設】&#10;一人当たり有形固定資産（償却資産）額最大値テキスト">
          <a:extLst>
            <a:ext uri="{FF2B5EF4-FFF2-40B4-BE49-F238E27FC236}">
              <a16:creationId xmlns:a16="http://schemas.microsoft.com/office/drawing/2014/main" id="{A8E577CC-5E17-47C0-9CCE-FBD92ABD5396}"/>
            </a:ext>
          </a:extLst>
        </xdr:cNvPr>
        <xdr:cNvSpPr txBox="1"/>
      </xdr:nvSpPr>
      <xdr:spPr>
        <a:xfrm>
          <a:off x="22199600" y="5494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60982</xdr:rowOff>
    </xdr:from>
    <xdr:to>
      <xdr:col>116</xdr:col>
      <xdr:colOff>152400</xdr:colOff>
      <xdr:row>33</xdr:row>
      <xdr:rowOff>60982</xdr:rowOff>
    </xdr:to>
    <xdr:cxnSp macro="">
      <xdr:nvCxnSpPr>
        <xdr:cNvPr id="474" name="直線コネクタ 473">
          <a:extLst>
            <a:ext uri="{FF2B5EF4-FFF2-40B4-BE49-F238E27FC236}">
              <a16:creationId xmlns:a16="http://schemas.microsoft.com/office/drawing/2014/main" id="{07B2CBBE-15ED-4FED-B0CE-6D1FA5571639}"/>
            </a:ext>
          </a:extLst>
        </xdr:cNvPr>
        <xdr:cNvCxnSpPr/>
      </xdr:nvCxnSpPr>
      <xdr:spPr>
        <a:xfrm>
          <a:off x="22072600" y="5718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150775</xdr:rowOff>
    </xdr:from>
    <xdr:ext cx="599010" cy="259045"/>
    <xdr:sp macro="" textlink="">
      <xdr:nvSpPr>
        <xdr:cNvPr id="475" name="【一般廃棄物処理施設】&#10;一人当たり有形固定資産（償却資産）額平均値テキスト">
          <a:extLst>
            <a:ext uri="{FF2B5EF4-FFF2-40B4-BE49-F238E27FC236}">
              <a16:creationId xmlns:a16="http://schemas.microsoft.com/office/drawing/2014/main" id="{ACE34161-ECED-4353-89C5-A94A173B0574}"/>
            </a:ext>
          </a:extLst>
        </xdr:cNvPr>
        <xdr:cNvSpPr txBox="1"/>
      </xdr:nvSpPr>
      <xdr:spPr>
        <a:xfrm>
          <a:off x="22199600" y="68373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898</xdr:rowOff>
    </xdr:from>
    <xdr:to>
      <xdr:col>116</xdr:col>
      <xdr:colOff>114300</xdr:colOff>
      <xdr:row>40</xdr:row>
      <xdr:rowOff>102498</xdr:rowOff>
    </xdr:to>
    <xdr:sp macro="" textlink="">
      <xdr:nvSpPr>
        <xdr:cNvPr id="476" name="フローチャート: 判断 475">
          <a:extLst>
            <a:ext uri="{FF2B5EF4-FFF2-40B4-BE49-F238E27FC236}">
              <a16:creationId xmlns:a16="http://schemas.microsoft.com/office/drawing/2014/main" id="{DD3BA7C8-9D98-4BF7-AE60-F9B7DAE55575}"/>
            </a:ext>
          </a:extLst>
        </xdr:cNvPr>
        <xdr:cNvSpPr/>
      </xdr:nvSpPr>
      <xdr:spPr>
        <a:xfrm>
          <a:off x="22110700" y="685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7185</xdr:rowOff>
    </xdr:from>
    <xdr:to>
      <xdr:col>112</xdr:col>
      <xdr:colOff>38100</xdr:colOff>
      <xdr:row>40</xdr:row>
      <xdr:rowOff>108785</xdr:rowOff>
    </xdr:to>
    <xdr:sp macro="" textlink="">
      <xdr:nvSpPr>
        <xdr:cNvPr id="477" name="フローチャート: 判断 476">
          <a:extLst>
            <a:ext uri="{FF2B5EF4-FFF2-40B4-BE49-F238E27FC236}">
              <a16:creationId xmlns:a16="http://schemas.microsoft.com/office/drawing/2014/main" id="{0CAB5F24-93D3-4546-8032-CC9E1D73091E}"/>
            </a:ext>
          </a:extLst>
        </xdr:cNvPr>
        <xdr:cNvSpPr/>
      </xdr:nvSpPr>
      <xdr:spPr>
        <a:xfrm>
          <a:off x="21272500" y="686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117352</xdr:rowOff>
    </xdr:from>
    <xdr:to>
      <xdr:col>107</xdr:col>
      <xdr:colOff>101600</xdr:colOff>
      <xdr:row>38</xdr:row>
      <xdr:rowOff>47503</xdr:rowOff>
    </xdr:to>
    <xdr:sp macro="" textlink="">
      <xdr:nvSpPr>
        <xdr:cNvPr id="478" name="フローチャート: 判断 477">
          <a:extLst>
            <a:ext uri="{FF2B5EF4-FFF2-40B4-BE49-F238E27FC236}">
              <a16:creationId xmlns:a16="http://schemas.microsoft.com/office/drawing/2014/main" id="{27831911-2FBE-4255-B197-15958ACCC43C}"/>
            </a:ext>
          </a:extLst>
        </xdr:cNvPr>
        <xdr:cNvSpPr/>
      </xdr:nvSpPr>
      <xdr:spPr>
        <a:xfrm>
          <a:off x="20383500" y="646100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35424</xdr:rowOff>
    </xdr:from>
    <xdr:to>
      <xdr:col>102</xdr:col>
      <xdr:colOff>165100</xdr:colOff>
      <xdr:row>40</xdr:row>
      <xdr:rowOff>137024</xdr:rowOff>
    </xdr:to>
    <xdr:sp macro="" textlink="">
      <xdr:nvSpPr>
        <xdr:cNvPr id="479" name="フローチャート: 判断 478">
          <a:extLst>
            <a:ext uri="{FF2B5EF4-FFF2-40B4-BE49-F238E27FC236}">
              <a16:creationId xmlns:a16="http://schemas.microsoft.com/office/drawing/2014/main" id="{8D557ED0-BF8E-4200-90C6-2C839DC4B493}"/>
            </a:ext>
          </a:extLst>
        </xdr:cNvPr>
        <xdr:cNvSpPr/>
      </xdr:nvSpPr>
      <xdr:spPr>
        <a:xfrm>
          <a:off x="19494500" y="6893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86123</xdr:rowOff>
    </xdr:from>
    <xdr:to>
      <xdr:col>98</xdr:col>
      <xdr:colOff>38100</xdr:colOff>
      <xdr:row>41</xdr:row>
      <xdr:rowOff>16273</xdr:rowOff>
    </xdr:to>
    <xdr:sp macro="" textlink="">
      <xdr:nvSpPr>
        <xdr:cNvPr id="480" name="フローチャート: 判断 479">
          <a:extLst>
            <a:ext uri="{FF2B5EF4-FFF2-40B4-BE49-F238E27FC236}">
              <a16:creationId xmlns:a16="http://schemas.microsoft.com/office/drawing/2014/main" id="{C03A76AE-8954-4973-A138-028693BB979C}"/>
            </a:ext>
          </a:extLst>
        </xdr:cNvPr>
        <xdr:cNvSpPr/>
      </xdr:nvSpPr>
      <xdr:spPr>
        <a:xfrm>
          <a:off x="18605500" y="6944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1" name="テキスト ボックス 480">
          <a:extLst>
            <a:ext uri="{FF2B5EF4-FFF2-40B4-BE49-F238E27FC236}">
              <a16:creationId xmlns:a16="http://schemas.microsoft.com/office/drawing/2014/main" id="{9F17B849-406E-4EC2-BB31-793F14CC6B66}"/>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id="{D6284813-C1E9-44FA-8E08-C26837A55204}"/>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21100F61-79A2-4941-9FB0-E9194401A53A}"/>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9E491938-83EF-411C-8517-7502B3790692}"/>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C11C8D83-C096-467C-A05A-36141FDC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92782</xdr:rowOff>
    </xdr:from>
    <xdr:to>
      <xdr:col>116</xdr:col>
      <xdr:colOff>114300</xdr:colOff>
      <xdr:row>40</xdr:row>
      <xdr:rowOff>22932</xdr:rowOff>
    </xdr:to>
    <xdr:sp macro="" textlink="">
      <xdr:nvSpPr>
        <xdr:cNvPr id="486" name="楕円 485">
          <a:extLst>
            <a:ext uri="{FF2B5EF4-FFF2-40B4-BE49-F238E27FC236}">
              <a16:creationId xmlns:a16="http://schemas.microsoft.com/office/drawing/2014/main" id="{8BCFCAA9-78FB-4C9A-93BD-247363F43D0F}"/>
            </a:ext>
          </a:extLst>
        </xdr:cNvPr>
        <xdr:cNvSpPr/>
      </xdr:nvSpPr>
      <xdr:spPr>
        <a:xfrm>
          <a:off x="22110700" y="677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115659</xdr:rowOff>
    </xdr:from>
    <xdr:ext cx="599010" cy="259045"/>
    <xdr:sp macro="" textlink="">
      <xdr:nvSpPr>
        <xdr:cNvPr id="487" name="【一般廃棄物処理施設】&#10;一人当たり有形固定資産（償却資産）額該当値テキスト">
          <a:extLst>
            <a:ext uri="{FF2B5EF4-FFF2-40B4-BE49-F238E27FC236}">
              <a16:creationId xmlns:a16="http://schemas.microsoft.com/office/drawing/2014/main" id="{4345ECF8-569F-48A4-9706-5DF2EBCD5F4B}"/>
            </a:ext>
          </a:extLst>
        </xdr:cNvPr>
        <xdr:cNvSpPr txBox="1"/>
      </xdr:nvSpPr>
      <xdr:spPr>
        <a:xfrm>
          <a:off x="22199600" y="6630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97803</xdr:rowOff>
    </xdr:from>
    <xdr:to>
      <xdr:col>112</xdr:col>
      <xdr:colOff>38100</xdr:colOff>
      <xdr:row>40</xdr:row>
      <xdr:rowOff>27953</xdr:rowOff>
    </xdr:to>
    <xdr:sp macro="" textlink="">
      <xdr:nvSpPr>
        <xdr:cNvPr id="488" name="楕円 487">
          <a:extLst>
            <a:ext uri="{FF2B5EF4-FFF2-40B4-BE49-F238E27FC236}">
              <a16:creationId xmlns:a16="http://schemas.microsoft.com/office/drawing/2014/main" id="{47B7C3CE-8FCA-4DD1-92C4-15E38045FC64}"/>
            </a:ext>
          </a:extLst>
        </xdr:cNvPr>
        <xdr:cNvSpPr/>
      </xdr:nvSpPr>
      <xdr:spPr>
        <a:xfrm>
          <a:off x="21272500" y="6784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143582</xdr:rowOff>
    </xdr:from>
    <xdr:to>
      <xdr:col>116</xdr:col>
      <xdr:colOff>63500</xdr:colOff>
      <xdr:row>39</xdr:row>
      <xdr:rowOff>148603</xdr:rowOff>
    </xdr:to>
    <xdr:cxnSp macro="">
      <xdr:nvCxnSpPr>
        <xdr:cNvPr id="489" name="直線コネクタ 488">
          <a:extLst>
            <a:ext uri="{FF2B5EF4-FFF2-40B4-BE49-F238E27FC236}">
              <a16:creationId xmlns:a16="http://schemas.microsoft.com/office/drawing/2014/main" id="{46DA4567-1E7A-4039-8041-85F7BD490C65}"/>
            </a:ext>
          </a:extLst>
        </xdr:cNvPr>
        <xdr:cNvCxnSpPr/>
      </xdr:nvCxnSpPr>
      <xdr:spPr>
        <a:xfrm flipV="1">
          <a:off x="21323300" y="6830132"/>
          <a:ext cx="838200" cy="5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101130</xdr:rowOff>
    </xdr:from>
    <xdr:to>
      <xdr:col>107</xdr:col>
      <xdr:colOff>101600</xdr:colOff>
      <xdr:row>40</xdr:row>
      <xdr:rowOff>31280</xdr:rowOff>
    </xdr:to>
    <xdr:sp macro="" textlink="">
      <xdr:nvSpPr>
        <xdr:cNvPr id="490" name="楕円 489">
          <a:extLst>
            <a:ext uri="{FF2B5EF4-FFF2-40B4-BE49-F238E27FC236}">
              <a16:creationId xmlns:a16="http://schemas.microsoft.com/office/drawing/2014/main" id="{BEAD0C03-DFD3-4EF4-A3B3-BA771888C34B}"/>
            </a:ext>
          </a:extLst>
        </xdr:cNvPr>
        <xdr:cNvSpPr/>
      </xdr:nvSpPr>
      <xdr:spPr>
        <a:xfrm>
          <a:off x="20383500" y="678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148603</xdr:rowOff>
    </xdr:from>
    <xdr:to>
      <xdr:col>111</xdr:col>
      <xdr:colOff>177800</xdr:colOff>
      <xdr:row>39</xdr:row>
      <xdr:rowOff>151930</xdr:rowOff>
    </xdr:to>
    <xdr:cxnSp macro="">
      <xdr:nvCxnSpPr>
        <xdr:cNvPr id="491" name="直線コネクタ 490">
          <a:extLst>
            <a:ext uri="{FF2B5EF4-FFF2-40B4-BE49-F238E27FC236}">
              <a16:creationId xmlns:a16="http://schemas.microsoft.com/office/drawing/2014/main" id="{812E0D7C-94C6-4294-BF20-14942C0724F3}"/>
            </a:ext>
          </a:extLst>
        </xdr:cNvPr>
        <xdr:cNvCxnSpPr/>
      </xdr:nvCxnSpPr>
      <xdr:spPr>
        <a:xfrm flipV="1">
          <a:off x="20434300" y="6835153"/>
          <a:ext cx="889000" cy="3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109831</xdr:rowOff>
    </xdr:from>
    <xdr:to>
      <xdr:col>102</xdr:col>
      <xdr:colOff>165100</xdr:colOff>
      <xdr:row>40</xdr:row>
      <xdr:rowOff>39981</xdr:rowOff>
    </xdr:to>
    <xdr:sp macro="" textlink="">
      <xdr:nvSpPr>
        <xdr:cNvPr id="492" name="楕円 491">
          <a:extLst>
            <a:ext uri="{FF2B5EF4-FFF2-40B4-BE49-F238E27FC236}">
              <a16:creationId xmlns:a16="http://schemas.microsoft.com/office/drawing/2014/main" id="{2C3CAAF8-EB23-47DC-82AC-6E05D70E07F9}"/>
            </a:ext>
          </a:extLst>
        </xdr:cNvPr>
        <xdr:cNvSpPr/>
      </xdr:nvSpPr>
      <xdr:spPr>
        <a:xfrm>
          <a:off x="19494500" y="6796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151930</xdr:rowOff>
    </xdr:from>
    <xdr:to>
      <xdr:col>107</xdr:col>
      <xdr:colOff>50800</xdr:colOff>
      <xdr:row>39</xdr:row>
      <xdr:rowOff>160631</xdr:rowOff>
    </xdr:to>
    <xdr:cxnSp macro="">
      <xdr:nvCxnSpPr>
        <xdr:cNvPr id="493" name="直線コネクタ 492">
          <a:extLst>
            <a:ext uri="{FF2B5EF4-FFF2-40B4-BE49-F238E27FC236}">
              <a16:creationId xmlns:a16="http://schemas.microsoft.com/office/drawing/2014/main" id="{5527BF27-7E4E-46C0-8682-23AF28A5AB85}"/>
            </a:ext>
          </a:extLst>
        </xdr:cNvPr>
        <xdr:cNvCxnSpPr/>
      </xdr:nvCxnSpPr>
      <xdr:spPr>
        <a:xfrm flipV="1">
          <a:off x="19545300" y="6838480"/>
          <a:ext cx="889000" cy="8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59338</xdr:rowOff>
    </xdr:from>
    <xdr:to>
      <xdr:col>98</xdr:col>
      <xdr:colOff>38100</xdr:colOff>
      <xdr:row>39</xdr:row>
      <xdr:rowOff>160938</xdr:rowOff>
    </xdr:to>
    <xdr:sp macro="" textlink="">
      <xdr:nvSpPr>
        <xdr:cNvPr id="494" name="楕円 493">
          <a:extLst>
            <a:ext uri="{FF2B5EF4-FFF2-40B4-BE49-F238E27FC236}">
              <a16:creationId xmlns:a16="http://schemas.microsoft.com/office/drawing/2014/main" id="{66358117-B493-49DE-8022-206DA09994CF}"/>
            </a:ext>
          </a:extLst>
        </xdr:cNvPr>
        <xdr:cNvSpPr/>
      </xdr:nvSpPr>
      <xdr:spPr>
        <a:xfrm>
          <a:off x="18605500" y="674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110138</xdr:rowOff>
    </xdr:from>
    <xdr:to>
      <xdr:col>102</xdr:col>
      <xdr:colOff>114300</xdr:colOff>
      <xdr:row>39</xdr:row>
      <xdr:rowOff>160631</xdr:rowOff>
    </xdr:to>
    <xdr:cxnSp macro="">
      <xdr:nvCxnSpPr>
        <xdr:cNvPr id="495" name="直線コネクタ 494">
          <a:extLst>
            <a:ext uri="{FF2B5EF4-FFF2-40B4-BE49-F238E27FC236}">
              <a16:creationId xmlns:a16="http://schemas.microsoft.com/office/drawing/2014/main" id="{E3BA9FD8-9744-4AE2-973B-EF761965C10E}"/>
            </a:ext>
          </a:extLst>
        </xdr:cNvPr>
        <xdr:cNvCxnSpPr/>
      </xdr:nvCxnSpPr>
      <xdr:spPr>
        <a:xfrm>
          <a:off x="18656300" y="6796688"/>
          <a:ext cx="889000" cy="50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99912</xdr:rowOff>
    </xdr:from>
    <xdr:ext cx="599010" cy="259045"/>
    <xdr:sp macro="" textlink="">
      <xdr:nvSpPr>
        <xdr:cNvPr id="496" name="n_1aveValue【一般廃棄物処理施設】&#10;一人当たり有形固定資産（償却資産）額">
          <a:extLst>
            <a:ext uri="{FF2B5EF4-FFF2-40B4-BE49-F238E27FC236}">
              <a16:creationId xmlns:a16="http://schemas.microsoft.com/office/drawing/2014/main" id="{9944990D-9ECC-49A5-9431-DCB687DBB0FD}"/>
            </a:ext>
          </a:extLst>
        </xdr:cNvPr>
        <xdr:cNvSpPr txBox="1"/>
      </xdr:nvSpPr>
      <xdr:spPr>
        <a:xfrm>
          <a:off x="21011095" y="6957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36</xdr:row>
      <xdr:rowOff>64029</xdr:rowOff>
    </xdr:from>
    <xdr:ext cx="599010" cy="259045"/>
    <xdr:sp macro="" textlink="">
      <xdr:nvSpPr>
        <xdr:cNvPr id="497" name="n_2aveValue【一般廃棄物処理施設】&#10;一人当たり有形固定資産（償却資産）額">
          <a:extLst>
            <a:ext uri="{FF2B5EF4-FFF2-40B4-BE49-F238E27FC236}">
              <a16:creationId xmlns:a16="http://schemas.microsoft.com/office/drawing/2014/main" id="{0AAE3493-AD4C-419D-8DAF-D5D663C4DF2A}"/>
            </a:ext>
          </a:extLst>
        </xdr:cNvPr>
        <xdr:cNvSpPr txBox="1"/>
      </xdr:nvSpPr>
      <xdr:spPr>
        <a:xfrm>
          <a:off x="20134795" y="6236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128151</xdr:rowOff>
    </xdr:from>
    <xdr:ext cx="534377" cy="259045"/>
    <xdr:sp macro="" textlink="">
      <xdr:nvSpPr>
        <xdr:cNvPr id="498" name="n_3aveValue【一般廃棄物処理施設】&#10;一人当たり有形固定資産（償却資産）額">
          <a:extLst>
            <a:ext uri="{FF2B5EF4-FFF2-40B4-BE49-F238E27FC236}">
              <a16:creationId xmlns:a16="http://schemas.microsoft.com/office/drawing/2014/main" id="{34E20D49-86E5-40F9-8278-8F1B1C8631A1}"/>
            </a:ext>
          </a:extLst>
        </xdr:cNvPr>
        <xdr:cNvSpPr txBox="1"/>
      </xdr:nvSpPr>
      <xdr:spPr>
        <a:xfrm>
          <a:off x="19278111" y="6986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7400</xdr:rowOff>
    </xdr:from>
    <xdr:ext cx="534377" cy="259045"/>
    <xdr:sp macro="" textlink="">
      <xdr:nvSpPr>
        <xdr:cNvPr id="499" name="n_4aveValue【一般廃棄物処理施設】&#10;一人当たり有形固定資産（償却資産）額">
          <a:extLst>
            <a:ext uri="{FF2B5EF4-FFF2-40B4-BE49-F238E27FC236}">
              <a16:creationId xmlns:a16="http://schemas.microsoft.com/office/drawing/2014/main" id="{66811C14-E2F6-44D6-B44D-B4FA4480E0CB}"/>
            </a:ext>
          </a:extLst>
        </xdr:cNvPr>
        <xdr:cNvSpPr txBox="1"/>
      </xdr:nvSpPr>
      <xdr:spPr>
        <a:xfrm>
          <a:off x="18389111" y="7036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38</xdr:row>
      <xdr:rowOff>44480</xdr:rowOff>
    </xdr:from>
    <xdr:ext cx="599010" cy="259045"/>
    <xdr:sp macro="" textlink="">
      <xdr:nvSpPr>
        <xdr:cNvPr id="500" name="n_1mainValue【一般廃棄物処理施設】&#10;一人当たり有形固定資産（償却資産）額">
          <a:extLst>
            <a:ext uri="{FF2B5EF4-FFF2-40B4-BE49-F238E27FC236}">
              <a16:creationId xmlns:a16="http://schemas.microsoft.com/office/drawing/2014/main" id="{1FE19F17-700D-4C7E-B447-746BAE52788F}"/>
            </a:ext>
          </a:extLst>
        </xdr:cNvPr>
        <xdr:cNvSpPr txBox="1"/>
      </xdr:nvSpPr>
      <xdr:spPr>
        <a:xfrm>
          <a:off x="21011095" y="6559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22407</xdr:rowOff>
    </xdr:from>
    <xdr:ext cx="599010" cy="259045"/>
    <xdr:sp macro="" textlink="">
      <xdr:nvSpPr>
        <xdr:cNvPr id="501" name="n_2mainValue【一般廃棄物処理施設】&#10;一人当たり有形固定資産（償却資産）額">
          <a:extLst>
            <a:ext uri="{FF2B5EF4-FFF2-40B4-BE49-F238E27FC236}">
              <a16:creationId xmlns:a16="http://schemas.microsoft.com/office/drawing/2014/main" id="{F5EE14F0-3BF1-40F3-9DB6-E7D346EC8AA5}"/>
            </a:ext>
          </a:extLst>
        </xdr:cNvPr>
        <xdr:cNvSpPr txBox="1"/>
      </xdr:nvSpPr>
      <xdr:spPr>
        <a:xfrm>
          <a:off x="20134795" y="6880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56508</xdr:rowOff>
    </xdr:from>
    <xdr:ext cx="599010" cy="259045"/>
    <xdr:sp macro="" textlink="">
      <xdr:nvSpPr>
        <xdr:cNvPr id="502" name="n_3mainValue【一般廃棄物処理施設】&#10;一人当たり有形固定資産（償却資産）額">
          <a:extLst>
            <a:ext uri="{FF2B5EF4-FFF2-40B4-BE49-F238E27FC236}">
              <a16:creationId xmlns:a16="http://schemas.microsoft.com/office/drawing/2014/main" id="{66D10961-BE9C-47A6-9C3B-9615E0B5AADC}"/>
            </a:ext>
          </a:extLst>
        </xdr:cNvPr>
        <xdr:cNvSpPr txBox="1"/>
      </xdr:nvSpPr>
      <xdr:spPr>
        <a:xfrm>
          <a:off x="19245795" y="6571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6015</xdr:rowOff>
    </xdr:from>
    <xdr:ext cx="599010" cy="259045"/>
    <xdr:sp macro="" textlink="">
      <xdr:nvSpPr>
        <xdr:cNvPr id="503" name="n_4mainValue【一般廃棄物処理施設】&#10;一人当たり有形固定資産（償却資産）額">
          <a:extLst>
            <a:ext uri="{FF2B5EF4-FFF2-40B4-BE49-F238E27FC236}">
              <a16:creationId xmlns:a16="http://schemas.microsoft.com/office/drawing/2014/main" id="{109FE7AC-D0E4-4E9E-A7D3-9E2E715CA4EF}"/>
            </a:ext>
          </a:extLst>
        </xdr:cNvPr>
        <xdr:cNvSpPr txBox="1"/>
      </xdr:nvSpPr>
      <xdr:spPr>
        <a:xfrm>
          <a:off x="18356795" y="6521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4" name="正方形/長方形 503">
          <a:extLst>
            <a:ext uri="{FF2B5EF4-FFF2-40B4-BE49-F238E27FC236}">
              <a16:creationId xmlns:a16="http://schemas.microsoft.com/office/drawing/2014/main" id="{D94FDC96-3B23-4605-89CE-384B4E94EB9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5" name="正方形/長方形 504">
          <a:extLst>
            <a:ext uri="{FF2B5EF4-FFF2-40B4-BE49-F238E27FC236}">
              <a16:creationId xmlns:a16="http://schemas.microsoft.com/office/drawing/2014/main" id="{83EC6410-6475-41BD-AE45-C3D4F39CE7D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6" name="正方形/長方形 505">
          <a:extLst>
            <a:ext uri="{FF2B5EF4-FFF2-40B4-BE49-F238E27FC236}">
              <a16:creationId xmlns:a16="http://schemas.microsoft.com/office/drawing/2014/main" id="{B3A28B1B-13B2-4C9F-B292-F10C70CED9B7}"/>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7" name="正方形/長方形 506">
          <a:extLst>
            <a:ext uri="{FF2B5EF4-FFF2-40B4-BE49-F238E27FC236}">
              <a16:creationId xmlns:a16="http://schemas.microsoft.com/office/drawing/2014/main" id="{3880671F-46CE-406A-8DED-111608C7B876}"/>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8" name="正方形/長方形 507">
          <a:extLst>
            <a:ext uri="{FF2B5EF4-FFF2-40B4-BE49-F238E27FC236}">
              <a16:creationId xmlns:a16="http://schemas.microsoft.com/office/drawing/2014/main" id="{1D4367BD-6C38-4DC3-A628-CFD277E2171F}"/>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9" name="正方形/長方形 508">
          <a:extLst>
            <a:ext uri="{FF2B5EF4-FFF2-40B4-BE49-F238E27FC236}">
              <a16:creationId xmlns:a16="http://schemas.microsoft.com/office/drawing/2014/main" id="{D3AFF0F0-C813-41D7-85FA-583F5B53CB5A}"/>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0" name="正方形/長方形 509">
          <a:extLst>
            <a:ext uri="{FF2B5EF4-FFF2-40B4-BE49-F238E27FC236}">
              <a16:creationId xmlns:a16="http://schemas.microsoft.com/office/drawing/2014/main" id="{C4737FA9-5765-4B93-9FAA-17444671D3E6}"/>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1" name="正方形/長方形 510">
          <a:extLst>
            <a:ext uri="{FF2B5EF4-FFF2-40B4-BE49-F238E27FC236}">
              <a16:creationId xmlns:a16="http://schemas.microsoft.com/office/drawing/2014/main" id="{20540BEA-C7E0-452E-86D3-07286773BCB3}"/>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2" name="テキスト ボックス 511">
          <a:extLst>
            <a:ext uri="{FF2B5EF4-FFF2-40B4-BE49-F238E27FC236}">
              <a16:creationId xmlns:a16="http://schemas.microsoft.com/office/drawing/2014/main" id="{9339BEA7-8AED-4E09-8175-15E70ABC64A3}"/>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3" name="直線コネクタ 512">
          <a:extLst>
            <a:ext uri="{FF2B5EF4-FFF2-40B4-BE49-F238E27FC236}">
              <a16:creationId xmlns:a16="http://schemas.microsoft.com/office/drawing/2014/main" id="{F351F219-2566-41E6-9487-F7F3E330516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4" name="テキスト ボックス 513">
          <a:extLst>
            <a:ext uri="{FF2B5EF4-FFF2-40B4-BE49-F238E27FC236}">
              <a16:creationId xmlns:a16="http://schemas.microsoft.com/office/drawing/2014/main" id="{367DF4B0-F4F4-4076-A4DC-A5F4F4753026}"/>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5" name="直線コネクタ 514">
          <a:extLst>
            <a:ext uri="{FF2B5EF4-FFF2-40B4-BE49-F238E27FC236}">
              <a16:creationId xmlns:a16="http://schemas.microsoft.com/office/drawing/2014/main" id="{0250AB23-305F-4C32-8068-29FA9E3DC5CC}"/>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16" name="テキスト ボックス 515">
          <a:extLst>
            <a:ext uri="{FF2B5EF4-FFF2-40B4-BE49-F238E27FC236}">
              <a16:creationId xmlns:a16="http://schemas.microsoft.com/office/drawing/2014/main" id="{21DFE204-FF7A-4D51-87DD-B1E234BA395D}"/>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7" name="直線コネクタ 516">
          <a:extLst>
            <a:ext uri="{FF2B5EF4-FFF2-40B4-BE49-F238E27FC236}">
              <a16:creationId xmlns:a16="http://schemas.microsoft.com/office/drawing/2014/main" id="{F6D26D6A-0031-4DDA-8EF1-95E5F9A3710E}"/>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8" name="テキスト ボックス 517">
          <a:extLst>
            <a:ext uri="{FF2B5EF4-FFF2-40B4-BE49-F238E27FC236}">
              <a16:creationId xmlns:a16="http://schemas.microsoft.com/office/drawing/2014/main" id="{4E23A991-61F9-40E8-875C-73CC68F1D7C3}"/>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9" name="直線コネクタ 518">
          <a:extLst>
            <a:ext uri="{FF2B5EF4-FFF2-40B4-BE49-F238E27FC236}">
              <a16:creationId xmlns:a16="http://schemas.microsoft.com/office/drawing/2014/main" id="{F8A0AFC6-67A3-4AD6-A38F-B084939BAE73}"/>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0" name="テキスト ボックス 519">
          <a:extLst>
            <a:ext uri="{FF2B5EF4-FFF2-40B4-BE49-F238E27FC236}">
              <a16:creationId xmlns:a16="http://schemas.microsoft.com/office/drawing/2014/main" id="{565CE53E-5028-499B-9FE7-62021B24382D}"/>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1" name="直線コネクタ 520">
          <a:extLst>
            <a:ext uri="{FF2B5EF4-FFF2-40B4-BE49-F238E27FC236}">
              <a16:creationId xmlns:a16="http://schemas.microsoft.com/office/drawing/2014/main" id="{352CD263-4D6F-4E19-855C-DACAC812D343}"/>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2" name="テキスト ボックス 521">
          <a:extLst>
            <a:ext uri="{FF2B5EF4-FFF2-40B4-BE49-F238E27FC236}">
              <a16:creationId xmlns:a16="http://schemas.microsoft.com/office/drawing/2014/main" id="{4F9681E2-EE96-4F12-A906-B63677302ADE}"/>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3" name="直線コネクタ 522">
          <a:extLst>
            <a:ext uri="{FF2B5EF4-FFF2-40B4-BE49-F238E27FC236}">
              <a16:creationId xmlns:a16="http://schemas.microsoft.com/office/drawing/2014/main" id="{DBF5D181-DE60-4BB7-88A6-E49EEF18BC1D}"/>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4" name="テキスト ボックス 523">
          <a:extLst>
            <a:ext uri="{FF2B5EF4-FFF2-40B4-BE49-F238E27FC236}">
              <a16:creationId xmlns:a16="http://schemas.microsoft.com/office/drawing/2014/main" id="{08E0E992-C05A-4A58-84A6-E1BA7DF95572}"/>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5" name="直線コネクタ 524">
          <a:extLst>
            <a:ext uri="{FF2B5EF4-FFF2-40B4-BE49-F238E27FC236}">
              <a16:creationId xmlns:a16="http://schemas.microsoft.com/office/drawing/2014/main" id="{F436166F-99CE-4853-9B65-812F16EB919A}"/>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26" name="テキスト ボックス 525">
          <a:extLst>
            <a:ext uri="{FF2B5EF4-FFF2-40B4-BE49-F238E27FC236}">
              <a16:creationId xmlns:a16="http://schemas.microsoft.com/office/drawing/2014/main" id="{EC9F005E-00B0-46B8-ADEA-CBE9B7662E14}"/>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7" name="直線コネクタ 526">
          <a:extLst>
            <a:ext uri="{FF2B5EF4-FFF2-40B4-BE49-F238E27FC236}">
              <a16:creationId xmlns:a16="http://schemas.microsoft.com/office/drawing/2014/main" id="{2173E149-AF6B-4E8A-B731-5B65C5331F55}"/>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8" name="【保健センター・保健所】&#10;有形固定資産減価償却率グラフ枠">
          <a:extLst>
            <a:ext uri="{FF2B5EF4-FFF2-40B4-BE49-F238E27FC236}">
              <a16:creationId xmlns:a16="http://schemas.microsoft.com/office/drawing/2014/main" id="{8D9B3889-33C3-48FC-BC8A-502DEBC9257C}"/>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47353</xdr:rowOff>
    </xdr:from>
    <xdr:to>
      <xdr:col>85</xdr:col>
      <xdr:colOff>126364</xdr:colOff>
      <xdr:row>64</xdr:row>
      <xdr:rowOff>130628</xdr:rowOff>
    </xdr:to>
    <xdr:cxnSp macro="">
      <xdr:nvCxnSpPr>
        <xdr:cNvPr id="529" name="直線コネクタ 528">
          <a:extLst>
            <a:ext uri="{FF2B5EF4-FFF2-40B4-BE49-F238E27FC236}">
              <a16:creationId xmlns:a16="http://schemas.microsoft.com/office/drawing/2014/main" id="{685DA149-C1BB-435E-A749-404D7A0B6743}"/>
            </a:ext>
          </a:extLst>
        </xdr:cNvPr>
        <xdr:cNvCxnSpPr/>
      </xdr:nvCxnSpPr>
      <xdr:spPr>
        <a:xfrm flipV="1">
          <a:off x="16318864" y="9648553"/>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30" name="【保健センター・保健所】&#10;有形固定資産減価償却率最小値テキスト">
          <a:extLst>
            <a:ext uri="{FF2B5EF4-FFF2-40B4-BE49-F238E27FC236}">
              <a16:creationId xmlns:a16="http://schemas.microsoft.com/office/drawing/2014/main" id="{73B573B6-54E8-4FA6-B628-22A825281269}"/>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31" name="直線コネクタ 530">
          <a:extLst>
            <a:ext uri="{FF2B5EF4-FFF2-40B4-BE49-F238E27FC236}">
              <a16:creationId xmlns:a16="http://schemas.microsoft.com/office/drawing/2014/main" id="{09367A50-7644-4FAB-A7AF-47C607ADB4A0}"/>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165480</xdr:rowOff>
    </xdr:from>
    <xdr:ext cx="405111" cy="259045"/>
    <xdr:sp macro="" textlink="">
      <xdr:nvSpPr>
        <xdr:cNvPr id="532" name="【保健センター・保健所】&#10;有形固定資産減価償却率最大値テキスト">
          <a:extLst>
            <a:ext uri="{FF2B5EF4-FFF2-40B4-BE49-F238E27FC236}">
              <a16:creationId xmlns:a16="http://schemas.microsoft.com/office/drawing/2014/main" id="{8A3965EF-6F7C-41B3-AF69-B0CF8CB2701C}"/>
            </a:ext>
          </a:extLst>
        </xdr:cNvPr>
        <xdr:cNvSpPr txBox="1"/>
      </xdr:nvSpPr>
      <xdr:spPr>
        <a:xfrm>
          <a:off x="16357600" y="9423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47353</xdr:rowOff>
    </xdr:from>
    <xdr:to>
      <xdr:col>86</xdr:col>
      <xdr:colOff>25400</xdr:colOff>
      <xdr:row>56</xdr:row>
      <xdr:rowOff>47353</xdr:rowOff>
    </xdr:to>
    <xdr:cxnSp macro="">
      <xdr:nvCxnSpPr>
        <xdr:cNvPr id="533" name="直線コネクタ 532">
          <a:extLst>
            <a:ext uri="{FF2B5EF4-FFF2-40B4-BE49-F238E27FC236}">
              <a16:creationId xmlns:a16="http://schemas.microsoft.com/office/drawing/2014/main" id="{400BE389-1B05-473F-82D9-F122B792B4D7}"/>
            </a:ext>
          </a:extLst>
        </xdr:cNvPr>
        <xdr:cNvCxnSpPr/>
      </xdr:nvCxnSpPr>
      <xdr:spPr>
        <a:xfrm>
          <a:off x="16230600" y="9648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59889</xdr:rowOff>
    </xdr:from>
    <xdr:ext cx="405111" cy="259045"/>
    <xdr:sp macro="" textlink="">
      <xdr:nvSpPr>
        <xdr:cNvPr id="534" name="【保健センター・保健所】&#10;有形固定資産減価償却率平均値テキスト">
          <a:extLst>
            <a:ext uri="{FF2B5EF4-FFF2-40B4-BE49-F238E27FC236}">
              <a16:creationId xmlns:a16="http://schemas.microsoft.com/office/drawing/2014/main" id="{BE1BC1CD-5443-4805-90DB-8F8AA39B4D4D}"/>
            </a:ext>
          </a:extLst>
        </xdr:cNvPr>
        <xdr:cNvSpPr txBox="1"/>
      </xdr:nvSpPr>
      <xdr:spPr>
        <a:xfrm>
          <a:off x="16357600" y="101754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81462</xdr:rowOff>
    </xdr:from>
    <xdr:to>
      <xdr:col>85</xdr:col>
      <xdr:colOff>177800</xdr:colOff>
      <xdr:row>60</xdr:row>
      <xdr:rowOff>11612</xdr:rowOff>
    </xdr:to>
    <xdr:sp macro="" textlink="">
      <xdr:nvSpPr>
        <xdr:cNvPr id="535" name="フローチャート: 判断 534">
          <a:extLst>
            <a:ext uri="{FF2B5EF4-FFF2-40B4-BE49-F238E27FC236}">
              <a16:creationId xmlns:a16="http://schemas.microsoft.com/office/drawing/2014/main" id="{B80A81D8-9186-4C2D-9727-135B2BBCD8A5}"/>
            </a:ext>
          </a:extLst>
        </xdr:cNvPr>
        <xdr:cNvSpPr/>
      </xdr:nvSpPr>
      <xdr:spPr>
        <a:xfrm>
          <a:off x="16268700" y="101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66766</xdr:rowOff>
    </xdr:from>
    <xdr:to>
      <xdr:col>81</xdr:col>
      <xdr:colOff>101600</xdr:colOff>
      <xdr:row>59</xdr:row>
      <xdr:rowOff>168366</xdr:rowOff>
    </xdr:to>
    <xdr:sp macro="" textlink="">
      <xdr:nvSpPr>
        <xdr:cNvPr id="536" name="フローチャート: 判断 535">
          <a:extLst>
            <a:ext uri="{FF2B5EF4-FFF2-40B4-BE49-F238E27FC236}">
              <a16:creationId xmlns:a16="http://schemas.microsoft.com/office/drawing/2014/main" id="{6330CBE0-EAE8-4D59-B1C8-947B7247151C}"/>
            </a:ext>
          </a:extLst>
        </xdr:cNvPr>
        <xdr:cNvSpPr/>
      </xdr:nvSpPr>
      <xdr:spPr>
        <a:xfrm>
          <a:off x="154305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24312</xdr:rowOff>
    </xdr:from>
    <xdr:to>
      <xdr:col>76</xdr:col>
      <xdr:colOff>165100</xdr:colOff>
      <xdr:row>59</xdr:row>
      <xdr:rowOff>125912</xdr:rowOff>
    </xdr:to>
    <xdr:sp macro="" textlink="">
      <xdr:nvSpPr>
        <xdr:cNvPr id="537" name="フローチャート: 判断 536">
          <a:extLst>
            <a:ext uri="{FF2B5EF4-FFF2-40B4-BE49-F238E27FC236}">
              <a16:creationId xmlns:a16="http://schemas.microsoft.com/office/drawing/2014/main" id="{8B119C56-73FB-4DA1-91F4-64CCFCADFCDD}"/>
            </a:ext>
          </a:extLst>
        </xdr:cNvPr>
        <xdr:cNvSpPr/>
      </xdr:nvSpPr>
      <xdr:spPr>
        <a:xfrm>
          <a:off x="14541500" y="1013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29210</xdr:rowOff>
    </xdr:from>
    <xdr:to>
      <xdr:col>72</xdr:col>
      <xdr:colOff>38100</xdr:colOff>
      <xdr:row>59</xdr:row>
      <xdr:rowOff>130810</xdr:rowOff>
    </xdr:to>
    <xdr:sp macro="" textlink="">
      <xdr:nvSpPr>
        <xdr:cNvPr id="538" name="フローチャート: 判断 537">
          <a:extLst>
            <a:ext uri="{FF2B5EF4-FFF2-40B4-BE49-F238E27FC236}">
              <a16:creationId xmlns:a16="http://schemas.microsoft.com/office/drawing/2014/main" id="{0FF71671-7907-4E60-8F37-9D9063CAE91B}"/>
            </a:ext>
          </a:extLst>
        </xdr:cNvPr>
        <xdr:cNvSpPr/>
      </xdr:nvSpPr>
      <xdr:spPr>
        <a:xfrm>
          <a:off x="13652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4717</xdr:rowOff>
    </xdr:from>
    <xdr:to>
      <xdr:col>67</xdr:col>
      <xdr:colOff>101600</xdr:colOff>
      <xdr:row>59</xdr:row>
      <xdr:rowOff>106317</xdr:rowOff>
    </xdr:to>
    <xdr:sp macro="" textlink="">
      <xdr:nvSpPr>
        <xdr:cNvPr id="539" name="フローチャート: 判断 538">
          <a:extLst>
            <a:ext uri="{FF2B5EF4-FFF2-40B4-BE49-F238E27FC236}">
              <a16:creationId xmlns:a16="http://schemas.microsoft.com/office/drawing/2014/main" id="{72983BAB-D4E0-47A2-862B-54BE9DEAD1EB}"/>
            </a:ext>
          </a:extLst>
        </xdr:cNvPr>
        <xdr:cNvSpPr/>
      </xdr:nvSpPr>
      <xdr:spPr>
        <a:xfrm>
          <a:off x="12763500" y="1012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0" name="テキスト ボックス 539">
          <a:extLst>
            <a:ext uri="{FF2B5EF4-FFF2-40B4-BE49-F238E27FC236}">
              <a16:creationId xmlns:a16="http://schemas.microsoft.com/office/drawing/2014/main" id="{CB59F3AE-A622-4D2B-A300-0681DB715B5B}"/>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FDD1E3CD-557A-4274-BECF-2D5B3EE8185F}"/>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F6EAFCF0-78A7-4734-8F3A-44AE00E71102}"/>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F72265DD-FE97-4CFA-B98B-C1CDB91AD16C}"/>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E5DF76F0-0879-429B-8D12-EA6D0D5570FE}"/>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52070</xdr:rowOff>
    </xdr:from>
    <xdr:to>
      <xdr:col>85</xdr:col>
      <xdr:colOff>177800</xdr:colOff>
      <xdr:row>59</xdr:row>
      <xdr:rowOff>153670</xdr:rowOff>
    </xdr:to>
    <xdr:sp macro="" textlink="">
      <xdr:nvSpPr>
        <xdr:cNvPr id="545" name="楕円 544">
          <a:extLst>
            <a:ext uri="{FF2B5EF4-FFF2-40B4-BE49-F238E27FC236}">
              <a16:creationId xmlns:a16="http://schemas.microsoft.com/office/drawing/2014/main" id="{FAC9C5D4-1232-4FC0-8BED-EA2E25AF1158}"/>
            </a:ext>
          </a:extLst>
        </xdr:cNvPr>
        <xdr:cNvSpPr/>
      </xdr:nvSpPr>
      <xdr:spPr>
        <a:xfrm>
          <a:off x="16268700" y="1016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74947</xdr:rowOff>
    </xdr:from>
    <xdr:ext cx="405111" cy="259045"/>
    <xdr:sp macro="" textlink="">
      <xdr:nvSpPr>
        <xdr:cNvPr id="546" name="【保健センター・保健所】&#10;有形固定資産減価償却率該当値テキスト">
          <a:extLst>
            <a:ext uri="{FF2B5EF4-FFF2-40B4-BE49-F238E27FC236}">
              <a16:creationId xmlns:a16="http://schemas.microsoft.com/office/drawing/2014/main" id="{24ED7CF7-2312-45A7-B039-7DFCA0A383DF}"/>
            </a:ext>
          </a:extLst>
        </xdr:cNvPr>
        <xdr:cNvSpPr txBox="1"/>
      </xdr:nvSpPr>
      <xdr:spPr>
        <a:xfrm>
          <a:off x="16357600" y="1001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22678</xdr:rowOff>
    </xdr:from>
    <xdr:to>
      <xdr:col>81</xdr:col>
      <xdr:colOff>101600</xdr:colOff>
      <xdr:row>59</xdr:row>
      <xdr:rowOff>124278</xdr:rowOff>
    </xdr:to>
    <xdr:sp macro="" textlink="">
      <xdr:nvSpPr>
        <xdr:cNvPr id="547" name="楕円 546">
          <a:extLst>
            <a:ext uri="{FF2B5EF4-FFF2-40B4-BE49-F238E27FC236}">
              <a16:creationId xmlns:a16="http://schemas.microsoft.com/office/drawing/2014/main" id="{BC06FF2D-1460-4BCA-BA2B-82CCC481A7CD}"/>
            </a:ext>
          </a:extLst>
        </xdr:cNvPr>
        <xdr:cNvSpPr/>
      </xdr:nvSpPr>
      <xdr:spPr>
        <a:xfrm>
          <a:off x="15430500" y="1013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73478</xdr:rowOff>
    </xdr:from>
    <xdr:to>
      <xdr:col>85</xdr:col>
      <xdr:colOff>127000</xdr:colOff>
      <xdr:row>59</xdr:row>
      <xdr:rowOff>102870</xdr:rowOff>
    </xdr:to>
    <xdr:cxnSp macro="">
      <xdr:nvCxnSpPr>
        <xdr:cNvPr id="548" name="直線コネクタ 547">
          <a:extLst>
            <a:ext uri="{FF2B5EF4-FFF2-40B4-BE49-F238E27FC236}">
              <a16:creationId xmlns:a16="http://schemas.microsoft.com/office/drawing/2014/main" id="{02BFC248-B92B-4638-A0FF-41C87FD4D2BD}"/>
            </a:ext>
          </a:extLst>
        </xdr:cNvPr>
        <xdr:cNvCxnSpPr/>
      </xdr:nvCxnSpPr>
      <xdr:spPr>
        <a:xfrm>
          <a:off x="15481300" y="10189028"/>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164737</xdr:rowOff>
    </xdr:from>
    <xdr:to>
      <xdr:col>76</xdr:col>
      <xdr:colOff>165100</xdr:colOff>
      <xdr:row>59</xdr:row>
      <xdr:rowOff>94887</xdr:rowOff>
    </xdr:to>
    <xdr:sp macro="" textlink="">
      <xdr:nvSpPr>
        <xdr:cNvPr id="549" name="楕円 548">
          <a:extLst>
            <a:ext uri="{FF2B5EF4-FFF2-40B4-BE49-F238E27FC236}">
              <a16:creationId xmlns:a16="http://schemas.microsoft.com/office/drawing/2014/main" id="{191666FA-10C6-41BF-985A-2AA3B4C0AE9E}"/>
            </a:ext>
          </a:extLst>
        </xdr:cNvPr>
        <xdr:cNvSpPr/>
      </xdr:nvSpPr>
      <xdr:spPr>
        <a:xfrm>
          <a:off x="14541500" y="1010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44087</xdr:rowOff>
    </xdr:from>
    <xdr:to>
      <xdr:col>81</xdr:col>
      <xdr:colOff>50800</xdr:colOff>
      <xdr:row>59</xdr:row>
      <xdr:rowOff>73478</xdr:rowOff>
    </xdr:to>
    <xdr:cxnSp macro="">
      <xdr:nvCxnSpPr>
        <xdr:cNvPr id="550" name="直線コネクタ 549">
          <a:extLst>
            <a:ext uri="{FF2B5EF4-FFF2-40B4-BE49-F238E27FC236}">
              <a16:creationId xmlns:a16="http://schemas.microsoft.com/office/drawing/2014/main" id="{A1E83297-E20E-483A-B5BB-E4B71372A510}"/>
            </a:ext>
          </a:extLst>
        </xdr:cNvPr>
        <xdr:cNvCxnSpPr/>
      </xdr:nvCxnSpPr>
      <xdr:spPr>
        <a:xfrm>
          <a:off x="14592300" y="10159637"/>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133713</xdr:rowOff>
    </xdr:from>
    <xdr:to>
      <xdr:col>72</xdr:col>
      <xdr:colOff>38100</xdr:colOff>
      <xdr:row>59</xdr:row>
      <xdr:rowOff>63863</xdr:rowOff>
    </xdr:to>
    <xdr:sp macro="" textlink="">
      <xdr:nvSpPr>
        <xdr:cNvPr id="551" name="楕円 550">
          <a:extLst>
            <a:ext uri="{FF2B5EF4-FFF2-40B4-BE49-F238E27FC236}">
              <a16:creationId xmlns:a16="http://schemas.microsoft.com/office/drawing/2014/main" id="{A9C15FD1-09BB-4241-9F37-CD9745E51FC4}"/>
            </a:ext>
          </a:extLst>
        </xdr:cNvPr>
        <xdr:cNvSpPr/>
      </xdr:nvSpPr>
      <xdr:spPr>
        <a:xfrm>
          <a:off x="13652500" y="1007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13063</xdr:rowOff>
    </xdr:from>
    <xdr:to>
      <xdr:col>76</xdr:col>
      <xdr:colOff>114300</xdr:colOff>
      <xdr:row>59</xdr:row>
      <xdr:rowOff>44087</xdr:rowOff>
    </xdr:to>
    <xdr:cxnSp macro="">
      <xdr:nvCxnSpPr>
        <xdr:cNvPr id="552" name="直線コネクタ 551">
          <a:extLst>
            <a:ext uri="{FF2B5EF4-FFF2-40B4-BE49-F238E27FC236}">
              <a16:creationId xmlns:a16="http://schemas.microsoft.com/office/drawing/2014/main" id="{2B3B678F-89D0-4ECC-A917-F69C62B51207}"/>
            </a:ext>
          </a:extLst>
        </xdr:cNvPr>
        <xdr:cNvCxnSpPr/>
      </xdr:nvCxnSpPr>
      <xdr:spPr>
        <a:xfrm>
          <a:off x="13703300" y="10128613"/>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136978</xdr:rowOff>
    </xdr:from>
    <xdr:to>
      <xdr:col>67</xdr:col>
      <xdr:colOff>101600</xdr:colOff>
      <xdr:row>58</xdr:row>
      <xdr:rowOff>67128</xdr:rowOff>
    </xdr:to>
    <xdr:sp macro="" textlink="">
      <xdr:nvSpPr>
        <xdr:cNvPr id="553" name="楕円 552">
          <a:extLst>
            <a:ext uri="{FF2B5EF4-FFF2-40B4-BE49-F238E27FC236}">
              <a16:creationId xmlns:a16="http://schemas.microsoft.com/office/drawing/2014/main" id="{42B63EF5-DE95-4318-BEF9-E890960D0ED3}"/>
            </a:ext>
          </a:extLst>
        </xdr:cNvPr>
        <xdr:cNvSpPr/>
      </xdr:nvSpPr>
      <xdr:spPr>
        <a:xfrm>
          <a:off x="12763500" y="990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16328</xdr:rowOff>
    </xdr:from>
    <xdr:to>
      <xdr:col>71</xdr:col>
      <xdr:colOff>177800</xdr:colOff>
      <xdr:row>59</xdr:row>
      <xdr:rowOff>13063</xdr:rowOff>
    </xdr:to>
    <xdr:cxnSp macro="">
      <xdr:nvCxnSpPr>
        <xdr:cNvPr id="554" name="直線コネクタ 553">
          <a:extLst>
            <a:ext uri="{FF2B5EF4-FFF2-40B4-BE49-F238E27FC236}">
              <a16:creationId xmlns:a16="http://schemas.microsoft.com/office/drawing/2014/main" id="{50AB47FC-8A0E-4B2E-AA7B-5FDC7D466433}"/>
            </a:ext>
          </a:extLst>
        </xdr:cNvPr>
        <xdr:cNvCxnSpPr/>
      </xdr:nvCxnSpPr>
      <xdr:spPr>
        <a:xfrm>
          <a:off x="12814300" y="9960428"/>
          <a:ext cx="889000" cy="168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159493</xdr:rowOff>
    </xdr:from>
    <xdr:ext cx="405111" cy="259045"/>
    <xdr:sp macro="" textlink="">
      <xdr:nvSpPr>
        <xdr:cNvPr id="555" name="n_1aveValue【保健センター・保健所】&#10;有形固定資産減価償却率">
          <a:extLst>
            <a:ext uri="{FF2B5EF4-FFF2-40B4-BE49-F238E27FC236}">
              <a16:creationId xmlns:a16="http://schemas.microsoft.com/office/drawing/2014/main" id="{07F9F74D-9F2D-4A1B-AAEC-04228FB8CF05}"/>
            </a:ext>
          </a:extLst>
        </xdr:cNvPr>
        <xdr:cNvSpPr txBox="1"/>
      </xdr:nvSpPr>
      <xdr:spPr>
        <a:xfrm>
          <a:off x="15266044" y="10275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117039</xdr:rowOff>
    </xdr:from>
    <xdr:ext cx="405111" cy="259045"/>
    <xdr:sp macro="" textlink="">
      <xdr:nvSpPr>
        <xdr:cNvPr id="556" name="n_2aveValue【保健センター・保健所】&#10;有形固定資産減価償却率">
          <a:extLst>
            <a:ext uri="{FF2B5EF4-FFF2-40B4-BE49-F238E27FC236}">
              <a16:creationId xmlns:a16="http://schemas.microsoft.com/office/drawing/2014/main" id="{28A29F31-99EC-4D8E-81E9-A4E0670FD839}"/>
            </a:ext>
          </a:extLst>
        </xdr:cNvPr>
        <xdr:cNvSpPr txBox="1"/>
      </xdr:nvSpPr>
      <xdr:spPr>
        <a:xfrm>
          <a:off x="14389744" y="10232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121937</xdr:rowOff>
    </xdr:from>
    <xdr:ext cx="405111" cy="259045"/>
    <xdr:sp macro="" textlink="">
      <xdr:nvSpPr>
        <xdr:cNvPr id="557" name="n_3aveValue【保健センター・保健所】&#10;有形固定資産減価償却率">
          <a:extLst>
            <a:ext uri="{FF2B5EF4-FFF2-40B4-BE49-F238E27FC236}">
              <a16:creationId xmlns:a16="http://schemas.microsoft.com/office/drawing/2014/main" id="{0FD67367-51C6-459A-83FE-0498AA99D543}"/>
            </a:ext>
          </a:extLst>
        </xdr:cNvPr>
        <xdr:cNvSpPr txBox="1"/>
      </xdr:nvSpPr>
      <xdr:spPr>
        <a:xfrm>
          <a:off x="13500744"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97444</xdr:rowOff>
    </xdr:from>
    <xdr:ext cx="405111" cy="259045"/>
    <xdr:sp macro="" textlink="">
      <xdr:nvSpPr>
        <xdr:cNvPr id="558" name="n_4aveValue【保健センター・保健所】&#10;有形固定資産減価償却率">
          <a:extLst>
            <a:ext uri="{FF2B5EF4-FFF2-40B4-BE49-F238E27FC236}">
              <a16:creationId xmlns:a16="http://schemas.microsoft.com/office/drawing/2014/main" id="{B96BAF4C-C588-4DF2-8981-E314E4A47FEB}"/>
            </a:ext>
          </a:extLst>
        </xdr:cNvPr>
        <xdr:cNvSpPr txBox="1"/>
      </xdr:nvSpPr>
      <xdr:spPr>
        <a:xfrm>
          <a:off x="12611744" y="10212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140805</xdr:rowOff>
    </xdr:from>
    <xdr:ext cx="405111" cy="259045"/>
    <xdr:sp macro="" textlink="">
      <xdr:nvSpPr>
        <xdr:cNvPr id="559" name="n_1mainValue【保健センター・保健所】&#10;有形固定資産減価償却率">
          <a:extLst>
            <a:ext uri="{FF2B5EF4-FFF2-40B4-BE49-F238E27FC236}">
              <a16:creationId xmlns:a16="http://schemas.microsoft.com/office/drawing/2014/main" id="{75A10E78-3F2D-4822-B0D4-BA7A7FD65497}"/>
            </a:ext>
          </a:extLst>
        </xdr:cNvPr>
        <xdr:cNvSpPr txBox="1"/>
      </xdr:nvSpPr>
      <xdr:spPr>
        <a:xfrm>
          <a:off x="15266044" y="9913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111414</xdr:rowOff>
    </xdr:from>
    <xdr:ext cx="405111" cy="259045"/>
    <xdr:sp macro="" textlink="">
      <xdr:nvSpPr>
        <xdr:cNvPr id="560" name="n_2mainValue【保健センター・保健所】&#10;有形固定資産減価償却率">
          <a:extLst>
            <a:ext uri="{FF2B5EF4-FFF2-40B4-BE49-F238E27FC236}">
              <a16:creationId xmlns:a16="http://schemas.microsoft.com/office/drawing/2014/main" id="{0F5966EF-9077-4CFF-A4A5-FCB007892659}"/>
            </a:ext>
          </a:extLst>
        </xdr:cNvPr>
        <xdr:cNvSpPr txBox="1"/>
      </xdr:nvSpPr>
      <xdr:spPr>
        <a:xfrm>
          <a:off x="14389744" y="988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80390</xdr:rowOff>
    </xdr:from>
    <xdr:ext cx="405111" cy="259045"/>
    <xdr:sp macro="" textlink="">
      <xdr:nvSpPr>
        <xdr:cNvPr id="561" name="n_3mainValue【保健センター・保健所】&#10;有形固定資産減価償却率">
          <a:extLst>
            <a:ext uri="{FF2B5EF4-FFF2-40B4-BE49-F238E27FC236}">
              <a16:creationId xmlns:a16="http://schemas.microsoft.com/office/drawing/2014/main" id="{67051FDE-D76C-4768-AAED-3D28203BDCB2}"/>
            </a:ext>
          </a:extLst>
        </xdr:cNvPr>
        <xdr:cNvSpPr txBox="1"/>
      </xdr:nvSpPr>
      <xdr:spPr>
        <a:xfrm>
          <a:off x="13500744" y="985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83655</xdr:rowOff>
    </xdr:from>
    <xdr:ext cx="405111" cy="259045"/>
    <xdr:sp macro="" textlink="">
      <xdr:nvSpPr>
        <xdr:cNvPr id="562" name="n_4mainValue【保健センター・保健所】&#10;有形固定資産減価償却率">
          <a:extLst>
            <a:ext uri="{FF2B5EF4-FFF2-40B4-BE49-F238E27FC236}">
              <a16:creationId xmlns:a16="http://schemas.microsoft.com/office/drawing/2014/main" id="{60AABC8A-FDF9-4263-8BF7-67914716F321}"/>
            </a:ext>
          </a:extLst>
        </xdr:cNvPr>
        <xdr:cNvSpPr txBox="1"/>
      </xdr:nvSpPr>
      <xdr:spPr>
        <a:xfrm>
          <a:off x="12611744" y="9684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3" name="正方形/長方形 562">
          <a:extLst>
            <a:ext uri="{FF2B5EF4-FFF2-40B4-BE49-F238E27FC236}">
              <a16:creationId xmlns:a16="http://schemas.microsoft.com/office/drawing/2014/main" id="{8EF23DB5-87B8-4DA6-8DA2-C6E8FF3570F9}"/>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4" name="正方形/長方形 563">
          <a:extLst>
            <a:ext uri="{FF2B5EF4-FFF2-40B4-BE49-F238E27FC236}">
              <a16:creationId xmlns:a16="http://schemas.microsoft.com/office/drawing/2014/main" id="{E2329986-B4FF-4F51-96CE-CB5D362487C7}"/>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5" name="正方形/長方形 564">
          <a:extLst>
            <a:ext uri="{FF2B5EF4-FFF2-40B4-BE49-F238E27FC236}">
              <a16:creationId xmlns:a16="http://schemas.microsoft.com/office/drawing/2014/main" id="{48E9D304-3F76-492B-95D2-B46122232A4D}"/>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6" name="正方形/長方形 565">
          <a:extLst>
            <a:ext uri="{FF2B5EF4-FFF2-40B4-BE49-F238E27FC236}">
              <a16:creationId xmlns:a16="http://schemas.microsoft.com/office/drawing/2014/main" id="{C2560688-2D55-48CA-87EA-02CD2306D7C3}"/>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7" name="正方形/長方形 566">
          <a:extLst>
            <a:ext uri="{FF2B5EF4-FFF2-40B4-BE49-F238E27FC236}">
              <a16:creationId xmlns:a16="http://schemas.microsoft.com/office/drawing/2014/main" id="{652EF130-2AAF-4B9A-BD53-6D57F32BF00E}"/>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8" name="正方形/長方形 567">
          <a:extLst>
            <a:ext uri="{FF2B5EF4-FFF2-40B4-BE49-F238E27FC236}">
              <a16:creationId xmlns:a16="http://schemas.microsoft.com/office/drawing/2014/main" id="{DD5B1B20-FB97-4211-8FE9-921637E2AD0F}"/>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9" name="正方形/長方形 568">
          <a:extLst>
            <a:ext uri="{FF2B5EF4-FFF2-40B4-BE49-F238E27FC236}">
              <a16:creationId xmlns:a16="http://schemas.microsoft.com/office/drawing/2014/main" id="{87C0D22C-1584-4EE9-8A20-BA2F0EED2E4D}"/>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0" name="正方形/長方形 569">
          <a:extLst>
            <a:ext uri="{FF2B5EF4-FFF2-40B4-BE49-F238E27FC236}">
              <a16:creationId xmlns:a16="http://schemas.microsoft.com/office/drawing/2014/main" id="{605B7939-0BC6-4043-A40B-054C401D35CB}"/>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1" name="テキスト ボックス 570">
          <a:extLst>
            <a:ext uri="{FF2B5EF4-FFF2-40B4-BE49-F238E27FC236}">
              <a16:creationId xmlns:a16="http://schemas.microsoft.com/office/drawing/2014/main" id="{32519163-2A95-471D-B823-EF2CBD5FD8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2" name="直線コネクタ 571">
          <a:extLst>
            <a:ext uri="{FF2B5EF4-FFF2-40B4-BE49-F238E27FC236}">
              <a16:creationId xmlns:a16="http://schemas.microsoft.com/office/drawing/2014/main" id="{E2925D24-D57C-43D1-99C5-A39E4C41DC16}"/>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3" name="直線コネクタ 572">
          <a:extLst>
            <a:ext uri="{FF2B5EF4-FFF2-40B4-BE49-F238E27FC236}">
              <a16:creationId xmlns:a16="http://schemas.microsoft.com/office/drawing/2014/main" id="{5C7A396E-51B2-40F4-8759-8ACDEB3697D2}"/>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4" name="テキスト ボックス 573">
          <a:extLst>
            <a:ext uri="{FF2B5EF4-FFF2-40B4-BE49-F238E27FC236}">
              <a16:creationId xmlns:a16="http://schemas.microsoft.com/office/drawing/2014/main" id="{F20A9591-ADE8-46FF-ABD4-C55C90BB35DA}"/>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5" name="直線コネクタ 574">
          <a:extLst>
            <a:ext uri="{FF2B5EF4-FFF2-40B4-BE49-F238E27FC236}">
              <a16:creationId xmlns:a16="http://schemas.microsoft.com/office/drawing/2014/main" id="{7ECCB00E-5F57-43EB-A53B-16B8EAECBA02}"/>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6" name="テキスト ボックス 575">
          <a:extLst>
            <a:ext uri="{FF2B5EF4-FFF2-40B4-BE49-F238E27FC236}">
              <a16:creationId xmlns:a16="http://schemas.microsoft.com/office/drawing/2014/main" id="{40AA9050-C783-4B67-A8F9-68A697A33618}"/>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7" name="直線コネクタ 576">
          <a:extLst>
            <a:ext uri="{FF2B5EF4-FFF2-40B4-BE49-F238E27FC236}">
              <a16:creationId xmlns:a16="http://schemas.microsoft.com/office/drawing/2014/main" id="{4E71BAB8-6B45-48DE-B583-D3D549495408}"/>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8" name="テキスト ボックス 577">
          <a:extLst>
            <a:ext uri="{FF2B5EF4-FFF2-40B4-BE49-F238E27FC236}">
              <a16:creationId xmlns:a16="http://schemas.microsoft.com/office/drawing/2014/main" id="{9C0B04E0-09CA-4B08-9ED3-09C48E84B576}"/>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79" name="直線コネクタ 578">
          <a:extLst>
            <a:ext uri="{FF2B5EF4-FFF2-40B4-BE49-F238E27FC236}">
              <a16:creationId xmlns:a16="http://schemas.microsoft.com/office/drawing/2014/main" id="{A44BD2A8-BB2C-4BC2-B3DE-DA0504A99D5E}"/>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0" name="テキスト ボックス 579">
          <a:extLst>
            <a:ext uri="{FF2B5EF4-FFF2-40B4-BE49-F238E27FC236}">
              <a16:creationId xmlns:a16="http://schemas.microsoft.com/office/drawing/2014/main" id="{5D5CF126-20A3-4B42-AFF5-52705F6975C4}"/>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1" name="直線コネクタ 580">
          <a:extLst>
            <a:ext uri="{FF2B5EF4-FFF2-40B4-BE49-F238E27FC236}">
              <a16:creationId xmlns:a16="http://schemas.microsoft.com/office/drawing/2014/main" id="{D5558505-ECE0-4B53-83D8-3B851B117FC4}"/>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2" name="テキスト ボックス 581">
          <a:extLst>
            <a:ext uri="{FF2B5EF4-FFF2-40B4-BE49-F238E27FC236}">
              <a16:creationId xmlns:a16="http://schemas.microsoft.com/office/drawing/2014/main" id="{13053967-0AA5-48F0-B388-025793F42CDB}"/>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3" name="直線コネクタ 582">
          <a:extLst>
            <a:ext uri="{FF2B5EF4-FFF2-40B4-BE49-F238E27FC236}">
              <a16:creationId xmlns:a16="http://schemas.microsoft.com/office/drawing/2014/main" id="{CC4497EB-28B1-4449-AAEC-1F6A33278358}"/>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4" name="テキスト ボックス 583">
          <a:extLst>
            <a:ext uri="{FF2B5EF4-FFF2-40B4-BE49-F238E27FC236}">
              <a16:creationId xmlns:a16="http://schemas.microsoft.com/office/drawing/2014/main" id="{8DFF2888-FD96-4EDF-B9E8-3D8E462F8F0D}"/>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5" name="【保健センター・保健所】&#10;一人当たり面積グラフ枠">
          <a:extLst>
            <a:ext uri="{FF2B5EF4-FFF2-40B4-BE49-F238E27FC236}">
              <a16:creationId xmlns:a16="http://schemas.microsoft.com/office/drawing/2014/main" id="{08FB35F6-F92E-4921-8676-C657B8B63BAE}"/>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11430</xdr:rowOff>
    </xdr:from>
    <xdr:to>
      <xdr:col>116</xdr:col>
      <xdr:colOff>62864</xdr:colOff>
      <xdr:row>64</xdr:row>
      <xdr:rowOff>64770</xdr:rowOff>
    </xdr:to>
    <xdr:cxnSp macro="">
      <xdr:nvCxnSpPr>
        <xdr:cNvPr id="586" name="直線コネクタ 585">
          <a:extLst>
            <a:ext uri="{FF2B5EF4-FFF2-40B4-BE49-F238E27FC236}">
              <a16:creationId xmlns:a16="http://schemas.microsoft.com/office/drawing/2014/main" id="{A95CD333-5F6A-4BE9-B8D8-BDE2CB68E516}"/>
            </a:ext>
          </a:extLst>
        </xdr:cNvPr>
        <xdr:cNvCxnSpPr/>
      </xdr:nvCxnSpPr>
      <xdr:spPr>
        <a:xfrm flipV="1">
          <a:off x="22160864" y="961263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587" name="【保健センター・保健所】&#10;一人当たり面積最小値テキスト">
          <a:extLst>
            <a:ext uri="{FF2B5EF4-FFF2-40B4-BE49-F238E27FC236}">
              <a16:creationId xmlns:a16="http://schemas.microsoft.com/office/drawing/2014/main" id="{F388943C-DF0E-4701-91E5-00E77746A151}"/>
            </a:ext>
          </a:extLst>
        </xdr:cNvPr>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588" name="直線コネクタ 587">
          <a:extLst>
            <a:ext uri="{FF2B5EF4-FFF2-40B4-BE49-F238E27FC236}">
              <a16:creationId xmlns:a16="http://schemas.microsoft.com/office/drawing/2014/main" id="{9E19C285-3FB8-4558-8271-1F4EFA703AD0}"/>
            </a:ext>
          </a:extLst>
        </xdr:cNvPr>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129557</xdr:rowOff>
    </xdr:from>
    <xdr:ext cx="469744" cy="259045"/>
    <xdr:sp macro="" textlink="">
      <xdr:nvSpPr>
        <xdr:cNvPr id="589" name="【保健センター・保健所】&#10;一人当たり面積最大値テキスト">
          <a:extLst>
            <a:ext uri="{FF2B5EF4-FFF2-40B4-BE49-F238E27FC236}">
              <a16:creationId xmlns:a16="http://schemas.microsoft.com/office/drawing/2014/main" id="{9C7843FE-3C80-4162-B477-779F34289F02}"/>
            </a:ext>
          </a:extLst>
        </xdr:cNvPr>
        <xdr:cNvSpPr txBox="1"/>
      </xdr:nvSpPr>
      <xdr:spPr>
        <a:xfrm>
          <a:off x="22199600" y="9387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11430</xdr:rowOff>
    </xdr:from>
    <xdr:to>
      <xdr:col>116</xdr:col>
      <xdr:colOff>152400</xdr:colOff>
      <xdr:row>56</xdr:row>
      <xdr:rowOff>11430</xdr:rowOff>
    </xdr:to>
    <xdr:cxnSp macro="">
      <xdr:nvCxnSpPr>
        <xdr:cNvPr id="590" name="直線コネクタ 589">
          <a:extLst>
            <a:ext uri="{FF2B5EF4-FFF2-40B4-BE49-F238E27FC236}">
              <a16:creationId xmlns:a16="http://schemas.microsoft.com/office/drawing/2014/main" id="{BE01C8D6-AF1F-41CA-931F-0F5ADA490E14}"/>
            </a:ext>
          </a:extLst>
        </xdr:cNvPr>
        <xdr:cNvCxnSpPr/>
      </xdr:nvCxnSpPr>
      <xdr:spPr>
        <a:xfrm>
          <a:off x="22072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97807</xdr:rowOff>
    </xdr:from>
    <xdr:ext cx="469744" cy="259045"/>
    <xdr:sp macro="" textlink="">
      <xdr:nvSpPr>
        <xdr:cNvPr id="591" name="【保健センター・保健所】&#10;一人当たり面積平均値テキスト">
          <a:extLst>
            <a:ext uri="{FF2B5EF4-FFF2-40B4-BE49-F238E27FC236}">
              <a16:creationId xmlns:a16="http://schemas.microsoft.com/office/drawing/2014/main" id="{886072A7-6CAC-4F92-BECA-CBC5D838F826}"/>
            </a:ext>
          </a:extLst>
        </xdr:cNvPr>
        <xdr:cNvSpPr txBox="1"/>
      </xdr:nvSpPr>
      <xdr:spPr>
        <a:xfrm>
          <a:off x="22199600" y="105562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74930</xdr:rowOff>
    </xdr:from>
    <xdr:to>
      <xdr:col>116</xdr:col>
      <xdr:colOff>114300</xdr:colOff>
      <xdr:row>63</xdr:row>
      <xdr:rowOff>5080</xdr:rowOff>
    </xdr:to>
    <xdr:sp macro="" textlink="">
      <xdr:nvSpPr>
        <xdr:cNvPr id="592" name="フローチャート: 判断 591">
          <a:extLst>
            <a:ext uri="{FF2B5EF4-FFF2-40B4-BE49-F238E27FC236}">
              <a16:creationId xmlns:a16="http://schemas.microsoft.com/office/drawing/2014/main" id="{469D2773-DAD2-4F1B-9B9B-DB8763381FB2}"/>
            </a:ext>
          </a:extLst>
        </xdr:cNvPr>
        <xdr:cNvSpPr/>
      </xdr:nvSpPr>
      <xdr:spPr>
        <a:xfrm>
          <a:off x="22110700" y="1070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90170</xdr:rowOff>
    </xdr:from>
    <xdr:to>
      <xdr:col>112</xdr:col>
      <xdr:colOff>38100</xdr:colOff>
      <xdr:row>63</xdr:row>
      <xdr:rowOff>20320</xdr:rowOff>
    </xdr:to>
    <xdr:sp macro="" textlink="">
      <xdr:nvSpPr>
        <xdr:cNvPr id="593" name="フローチャート: 判断 592">
          <a:extLst>
            <a:ext uri="{FF2B5EF4-FFF2-40B4-BE49-F238E27FC236}">
              <a16:creationId xmlns:a16="http://schemas.microsoft.com/office/drawing/2014/main" id="{1A2EF3D3-E276-49B6-AA18-4605FB937380}"/>
            </a:ext>
          </a:extLst>
        </xdr:cNvPr>
        <xdr:cNvSpPr/>
      </xdr:nvSpPr>
      <xdr:spPr>
        <a:xfrm>
          <a:off x="212725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97790</xdr:rowOff>
    </xdr:from>
    <xdr:to>
      <xdr:col>107</xdr:col>
      <xdr:colOff>101600</xdr:colOff>
      <xdr:row>63</xdr:row>
      <xdr:rowOff>27940</xdr:rowOff>
    </xdr:to>
    <xdr:sp macro="" textlink="">
      <xdr:nvSpPr>
        <xdr:cNvPr id="594" name="フローチャート: 判断 593">
          <a:extLst>
            <a:ext uri="{FF2B5EF4-FFF2-40B4-BE49-F238E27FC236}">
              <a16:creationId xmlns:a16="http://schemas.microsoft.com/office/drawing/2014/main" id="{B049DCB8-B94C-4F80-B9D5-51ABE07FB206}"/>
            </a:ext>
          </a:extLst>
        </xdr:cNvPr>
        <xdr:cNvSpPr/>
      </xdr:nvSpPr>
      <xdr:spPr>
        <a:xfrm>
          <a:off x="20383500" y="1072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105410</xdr:rowOff>
    </xdr:from>
    <xdr:to>
      <xdr:col>102</xdr:col>
      <xdr:colOff>165100</xdr:colOff>
      <xdr:row>63</xdr:row>
      <xdr:rowOff>35560</xdr:rowOff>
    </xdr:to>
    <xdr:sp macro="" textlink="">
      <xdr:nvSpPr>
        <xdr:cNvPr id="595" name="フローチャート: 判断 594">
          <a:extLst>
            <a:ext uri="{FF2B5EF4-FFF2-40B4-BE49-F238E27FC236}">
              <a16:creationId xmlns:a16="http://schemas.microsoft.com/office/drawing/2014/main" id="{0E26115A-6B6C-4067-9B22-1954AAA17FC9}"/>
            </a:ext>
          </a:extLst>
        </xdr:cNvPr>
        <xdr:cNvSpPr/>
      </xdr:nvSpPr>
      <xdr:spPr>
        <a:xfrm>
          <a:off x="19494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82550</xdr:rowOff>
    </xdr:from>
    <xdr:to>
      <xdr:col>98</xdr:col>
      <xdr:colOff>38100</xdr:colOff>
      <xdr:row>63</xdr:row>
      <xdr:rowOff>12700</xdr:rowOff>
    </xdr:to>
    <xdr:sp macro="" textlink="">
      <xdr:nvSpPr>
        <xdr:cNvPr id="596" name="フローチャート: 判断 595">
          <a:extLst>
            <a:ext uri="{FF2B5EF4-FFF2-40B4-BE49-F238E27FC236}">
              <a16:creationId xmlns:a16="http://schemas.microsoft.com/office/drawing/2014/main" id="{103632AB-B6D5-4609-B14A-E6E8EF16185C}"/>
            </a:ext>
          </a:extLst>
        </xdr:cNvPr>
        <xdr:cNvSpPr/>
      </xdr:nvSpPr>
      <xdr:spPr>
        <a:xfrm>
          <a:off x="18605500" y="1071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7" name="テキスト ボックス 596">
          <a:extLst>
            <a:ext uri="{FF2B5EF4-FFF2-40B4-BE49-F238E27FC236}">
              <a16:creationId xmlns:a16="http://schemas.microsoft.com/office/drawing/2014/main" id="{1C4B03D2-0890-4611-8C84-AE086268047F}"/>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8" name="テキスト ボックス 597">
          <a:extLst>
            <a:ext uri="{FF2B5EF4-FFF2-40B4-BE49-F238E27FC236}">
              <a16:creationId xmlns:a16="http://schemas.microsoft.com/office/drawing/2014/main" id="{C532C6C8-211F-470C-ACD4-3037EA77432C}"/>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ED5063DC-FCB6-4AB0-A1B2-4B0E4BEC955E}"/>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9FE9DA3F-9CE7-49F9-AB21-C727E05B5798}"/>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B2BB74C4-5CC4-4F73-B1B4-E269E187247F}"/>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170180</xdr:rowOff>
    </xdr:from>
    <xdr:to>
      <xdr:col>116</xdr:col>
      <xdr:colOff>114300</xdr:colOff>
      <xdr:row>63</xdr:row>
      <xdr:rowOff>100330</xdr:rowOff>
    </xdr:to>
    <xdr:sp macro="" textlink="">
      <xdr:nvSpPr>
        <xdr:cNvPr id="602" name="楕円 601">
          <a:extLst>
            <a:ext uri="{FF2B5EF4-FFF2-40B4-BE49-F238E27FC236}">
              <a16:creationId xmlns:a16="http://schemas.microsoft.com/office/drawing/2014/main" id="{28D53814-1724-42CF-AED6-37C085AD15BA}"/>
            </a:ext>
          </a:extLst>
        </xdr:cNvPr>
        <xdr:cNvSpPr/>
      </xdr:nvSpPr>
      <xdr:spPr>
        <a:xfrm>
          <a:off x="22110700" y="1080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148607</xdr:rowOff>
    </xdr:from>
    <xdr:ext cx="469744" cy="259045"/>
    <xdr:sp macro="" textlink="">
      <xdr:nvSpPr>
        <xdr:cNvPr id="603" name="【保健センター・保健所】&#10;一人当たり面積該当値テキスト">
          <a:extLst>
            <a:ext uri="{FF2B5EF4-FFF2-40B4-BE49-F238E27FC236}">
              <a16:creationId xmlns:a16="http://schemas.microsoft.com/office/drawing/2014/main" id="{F9B89330-7976-4A76-9F4F-0F7C9967349C}"/>
            </a:ext>
          </a:extLst>
        </xdr:cNvPr>
        <xdr:cNvSpPr txBox="1"/>
      </xdr:nvSpPr>
      <xdr:spPr>
        <a:xfrm>
          <a:off x="22199600" y="1077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2540</xdr:rowOff>
    </xdr:from>
    <xdr:to>
      <xdr:col>112</xdr:col>
      <xdr:colOff>38100</xdr:colOff>
      <xdr:row>63</xdr:row>
      <xdr:rowOff>104140</xdr:rowOff>
    </xdr:to>
    <xdr:sp macro="" textlink="">
      <xdr:nvSpPr>
        <xdr:cNvPr id="604" name="楕円 603">
          <a:extLst>
            <a:ext uri="{FF2B5EF4-FFF2-40B4-BE49-F238E27FC236}">
              <a16:creationId xmlns:a16="http://schemas.microsoft.com/office/drawing/2014/main" id="{FC1CCAAA-9370-4783-96B1-3ADE05335E29}"/>
            </a:ext>
          </a:extLst>
        </xdr:cNvPr>
        <xdr:cNvSpPr/>
      </xdr:nvSpPr>
      <xdr:spPr>
        <a:xfrm>
          <a:off x="21272500" y="1080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49530</xdr:rowOff>
    </xdr:from>
    <xdr:to>
      <xdr:col>116</xdr:col>
      <xdr:colOff>63500</xdr:colOff>
      <xdr:row>63</xdr:row>
      <xdr:rowOff>53340</xdr:rowOff>
    </xdr:to>
    <xdr:cxnSp macro="">
      <xdr:nvCxnSpPr>
        <xdr:cNvPr id="605" name="直線コネクタ 604">
          <a:extLst>
            <a:ext uri="{FF2B5EF4-FFF2-40B4-BE49-F238E27FC236}">
              <a16:creationId xmlns:a16="http://schemas.microsoft.com/office/drawing/2014/main" id="{65FE81CF-7F91-4842-8B60-5CCF7B1EF26A}"/>
            </a:ext>
          </a:extLst>
        </xdr:cNvPr>
        <xdr:cNvCxnSpPr/>
      </xdr:nvCxnSpPr>
      <xdr:spPr>
        <a:xfrm flipV="1">
          <a:off x="21323300" y="1085088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2540</xdr:rowOff>
    </xdr:from>
    <xdr:to>
      <xdr:col>107</xdr:col>
      <xdr:colOff>101600</xdr:colOff>
      <xdr:row>63</xdr:row>
      <xdr:rowOff>104140</xdr:rowOff>
    </xdr:to>
    <xdr:sp macro="" textlink="">
      <xdr:nvSpPr>
        <xdr:cNvPr id="606" name="楕円 605">
          <a:extLst>
            <a:ext uri="{FF2B5EF4-FFF2-40B4-BE49-F238E27FC236}">
              <a16:creationId xmlns:a16="http://schemas.microsoft.com/office/drawing/2014/main" id="{00A2B285-B56B-489D-B63A-750A2B43C49A}"/>
            </a:ext>
          </a:extLst>
        </xdr:cNvPr>
        <xdr:cNvSpPr/>
      </xdr:nvSpPr>
      <xdr:spPr>
        <a:xfrm>
          <a:off x="20383500" y="1080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53340</xdr:rowOff>
    </xdr:from>
    <xdr:to>
      <xdr:col>111</xdr:col>
      <xdr:colOff>177800</xdr:colOff>
      <xdr:row>63</xdr:row>
      <xdr:rowOff>53340</xdr:rowOff>
    </xdr:to>
    <xdr:cxnSp macro="">
      <xdr:nvCxnSpPr>
        <xdr:cNvPr id="607" name="直線コネクタ 606">
          <a:extLst>
            <a:ext uri="{FF2B5EF4-FFF2-40B4-BE49-F238E27FC236}">
              <a16:creationId xmlns:a16="http://schemas.microsoft.com/office/drawing/2014/main" id="{780605FF-CF9F-4EE0-8FD6-8B75E5C9DE10}"/>
            </a:ext>
          </a:extLst>
        </xdr:cNvPr>
        <xdr:cNvCxnSpPr/>
      </xdr:nvCxnSpPr>
      <xdr:spPr>
        <a:xfrm>
          <a:off x="20434300" y="108546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6350</xdr:rowOff>
    </xdr:from>
    <xdr:to>
      <xdr:col>102</xdr:col>
      <xdr:colOff>165100</xdr:colOff>
      <xdr:row>63</xdr:row>
      <xdr:rowOff>107950</xdr:rowOff>
    </xdr:to>
    <xdr:sp macro="" textlink="">
      <xdr:nvSpPr>
        <xdr:cNvPr id="608" name="楕円 607">
          <a:extLst>
            <a:ext uri="{FF2B5EF4-FFF2-40B4-BE49-F238E27FC236}">
              <a16:creationId xmlns:a16="http://schemas.microsoft.com/office/drawing/2014/main" id="{6C1CEDF2-85DF-4F7D-8B48-E374E75AAA8D}"/>
            </a:ext>
          </a:extLst>
        </xdr:cNvPr>
        <xdr:cNvSpPr/>
      </xdr:nvSpPr>
      <xdr:spPr>
        <a:xfrm>
          <a:off x="19494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53340</xdr:rowOff>
    </xdr:from>
    <xdr:to>
      <xdr:col>107</xdr:col>
      <xdr:colOff>50800</xdr:colOff>
      <xdr:row>63</xdr:row>
      <xdr:rowOff>57150</xdr:rowOff>
    </xdr:to>
    <xdr:cxnSp macro="">
      <xdr:nvCxnSpPr>
        <xdr:cNvPr id="609" name="直線コネクタ 608">
          <a:extLst>
            <a:ext uri="{FF2B5EF4-FFF2-40B4-BE49-F238E27FC236}">
              <a16:creationId xmlns:a16="http://schemas.microsoft.com/office/drawing/2014/main" id="{92D6C89F-AF19-4BF3-BFAC-136344B0A68B}"/>
            </a:ext>
          </a:extLst>
        </xdr:cNvPr>
        <xdr:cNvCxnSpPr/>
      </xdr:nvCxnSpPr>
      <xdr:spPr>
        <a:xfrm flipV="1">
          <a:off x="19545300" y="108546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10160</xdr:rowOff>
    </xdr:from>
    <xdr:to>
      <xdr:col>98</xdr:col>
      <xdr:colOff>38100</xdr:colOff>
      <xdr:row>63</xdr:row>
      <xdr:rowOff>111760</xdr:rowOff>
    </xdr:to>
    <xdr:sp macro="" textlink="">
      <xdr:nvSpPr>
        <xdr:cNvPr id="610" name="楕円 609">
          <a:extLst>
            <a:ext uri="{FF2B5EF4-FFF2-40B4-BE49-F238E27FC236}">
              <a16:creationId xmlns:a16="http://schemas.microsoft.com/office/drawing/2014/main" id="{4B193930-9C32-4550-ADD9-929A56390E2A}"/>
            </a:ext>
          </a:extLst>
        </xdr:cNvPr>
        <xdr:cNvSpPr/>
      </xdr:nvSpPr>
      <xdr:spPr>
        <a:xfrm>
          <a:off x="18605500" y="1081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57150</xdr:rowOff>
    </xdr:from>
    <xdr:to>
      <xdr:col>102</xdr:col>
      <xdr:colOff>114300</xdr:colOff>
      <xdr:row>63</xdr:row>
      <xdr:rowOff>60960</xdr:rowOff>
    </xdr:to>
    <xdr:cxnSp macro="">
      <xdr:nvCxnSpPr>
        <xdr:cNvPr id="611" name="直線コネクタ 610">
          <a:extLst>
            <a:ext uri="{FF2B5EF4-FFF2-40B4-BE49-F238E27FC236}">
              <a16:creationId xmlns:a16="http://schemas.microsoft.com/office/drawing/2014/main" id="{D22C7769-9E57-457E-A879-9C7845B3393E}"/>
            </a:ext>
          </a:extLst>
        </xdr:cNvPr>
        <xdr:cNvCxnSpPr/>
      </xdr:nvCxnSpPr>
      <xdr:spPr>
        <a:xfrm flipV="1">
          <a:off x="18656300" y="108585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36847</xdr:rowOff>
    </xdr:from>
    <xdr:ext cx="469744" cy="259045"/>
    <xdr:sp macro="" textlink="">
      <xdr:nvSpPr>
        <xdr:cNvPr id="612" name="n_1aveValue【保健センター・保健所】&#10;一人当たり面積">
          <a:extLst>
            <a:ext uri="{FF2B5EF4-FFF2-40B4-BE49-F238E27FC236}">
              <a16:creationId xmlns:a16="http://schemas.microsoft.com/office/drawing/2014/main" id="{CF10302B-36E4-4D02-8620-9F22D1D8F91F}"/>
            </a:ext>
          </a:extLst>
        </xdr:cNvPr>
        <xdr:cNvSpPr txBox="1"/>
      </xdr:nvSpPr>
      <xdr:spPr>
        <a:xfrm>
          <a:off x="21075727" y="10495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44467</xdr:rowOff>
    </xdr:from>
    <xdr:ext cx="469744" cy="259045"/>
    <xdr:sp macro="" textlink="">
      <xdr:nvSpPr>
        <xdr:cNvPr id="613" name="n_2aveValue【保健センター・保健所】&#10;一人当たり面積">
          <a:extLst>
            <a:ext uri="{FF2B5EF4-FFF2-40B4-BE49-F238E27FC236}">
              <a16:creationId xmlns:a16="http://schemas.microsoft.com/office/drawing/2014/main" id="{8649E78E-31B9-4A49-93ED-1B27A0CE3A72}"/>
            </a:ext>
          </a:extLst>
        </xdr:cNvPr>
        <xdr:cNvSpPr txBox="1"/>
      </xdr:nvSpPr>
      <xdr:spPr>
        <a:xfrm>
          <a:off x="20199427" y="1050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52087</xdr:rowOff>
    </xdr:from>
    <xdr:ext cx="469744" cy="259045"/>
    <xdr:sp macro="" textlink="">
      <xdr:nvSpPr>
        <xdr:cNvPr id="614" name="n_3aveValue【保健センター・保健所】&#10;一人当たり面積">
          <a:extLst>
            <a:ext uri="{FF2B5EF4-FFF2-40B4-BE49-F238E27FC236}">
              <a16:creationId xmlns:a16="http://schemas.microsoft.com/office/drawing/2014/main" id="{BE53BBD9-60D0-4F64-92FB-F682B1BF2209}"/>
            </a:ext>
          </a:extLst>
        </xdr:cNvPr>
        <xdr:cNvSpPr txBox="1"/>
      </xdr:nvSpPr>
      <xdr:spPr>
        <a:xfrm>
          <a:off x="19310427" y="1051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29227</xdr:rowOff>
    </xdr:from>
    <xdr:ext cx="469744" cy="259045"/>
    <xdr:sp macro="" textlink="">
      <xdr:nvSpPr>
        <xdr:cNvPr id="615" name="n_4aveValue【保健センター・保健所】&#10;一人当たり面積">
          <a:extLst>
            <a:ext uri="{FF2B5EF4-FFF2-40B4-BE49-F238E27FC236}">
              <a16:creationId xmlns:a16="http://schemas.microsoft.com/office/drawing/2014/main" id="{5CBD9561-7EEA-47F0-BCFD-815945FF0268}"/>
            </a:ext>
          </a:extLst>
        </xdr:cNvPr>
        <xdr:cNvSpPr txBox="1"/>
      </xdr:nvSpPr>
      <xdr:spPr>
        <a:xfrm>
          <a:off x="18421427" y="1048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95267</xdr:rowOff>
    </xdr:from>
    <xdr:ext cx="469744" cy="259045"/>
    <xdr:sp macro="" textlink="">
      <xdr:nvSpPr>
        <xdr:cNvPr id="616" name="n_1mainValue【保健センター・保健所】&#10;一人当たり面積">
          <a:extLst>
            <a:ext uri="{FF2B5EF4-FFF2-40B4-BE49-F238E27FC236}">
              <a16:creationId xmlns:a16="http://schemas.microsoft.com/office/drawing/2014/main" id="{5BC0AF68-8029-43D2-9505-4D9FEDEB03BB}"/>
            </a:ext>
          </a:extLst>
        </xdr:cNvPr>
        <xdr:cNvSpPr txBox="1"/>
      </xdr:nvSpPr>
      <xdr:spPr>
        <a:xfrm>
          <a:off x="21075727" y="10896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95267</xdr:rowOff>
    </xdr:from>
    <xdr:ext cx="469744" cy="259045"/>
    <xdr:sp macro="" textlink="">
      <xdr:nvSpPr>
        <xdr:cNvPr id="617" name="n_2mainValue【保健センター・保健所】&#10;一人当たり面積">
          <a:extLst>
            <a:ext uri="{FF2B5EF4-FFF2-40B4-BE49-F238E27FC236}">
              <a16:creationId xmlns:a16="http://schemas.microsoft.com/office/drawing/2014/main" id="{585F9906-A3CD-4648-987C-869C12287949}"/>
            </a:ext>
          </a:extLst>
        </xdr:cNvPr>
        <xdr:cNvSpPr txBox="1"/>
      </xdr:nvSpPr>
      <xdr:spPr>
        <a:xfrm>
          <a:off x="20199427" y="10896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99077</xdr:rowOff>
    </xdr:from>
    <xdr:ext cx="469744" cy="259045"/>
    <xdr:sp macro="" textlink="">
      <xdr:nvSpPr>
        <xdr:cNvPr id="618" name="n_3mainValue【保健センター・保健所】&#10;一人当たり面積">
          <a:extLst>
            <a:ext uri="{FF2B5EF4-FFF2-40B4-BE49-F238E27FC236}">
              <a16:creationId xmlns:a16="http://schemas.microsoft.com/office/drawing/2014/main" id="{2DE9E58C-16D2-43A0-A946-347AB5BBF3EE}"/>
            </a:ext>
          </a:extLst>
        </xdr:cNvPr>
        <xdr:cNvSpPr txBox="1"/>
      </xdr:nvSpPr>
      <xdr:spPr>
        <a:xfrm>
          <a:off x="19310427"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102887</xdr:rowOff>
    </xdr:from>
    <xdr:ext cx="469744" cy="259045"/>
    <xdr:sp macro="" textlink="">
      <xdr:nvSpPr>
        <xdr:cNvPr id="619" name="n_4mainValue【保健センター・保健所】&#10;一人当たり面積">
          <a:extLst>
            <a:ext uri="{FF2B5EF4-FFF2-40B4-BE49-F238E27FC236}">
              <a16:creationId xmlns:a16="http://schemas.microsoft.com/office/drawing/2014/main" id="{058E5E50-3A71-47DA-BFA4-EBBF0D4E1188}"/>
            </a:ext>
          </a:extLst>
        </xdr:cNvPr>
        <xdr:cNvSpPr txBox="1"/>
      </xdr:nvSpPr>
      <xdr:spPr>
        <a:xfrm>
          <a:off x="18421427" y="10904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0" name="正方形/長方形 619">
          <a:extLst>
            <a:ext uri="{FF2B5EF4-FFF2-40B4-BE49-F238E27FC236}">
              <a16:creationId xmlns:a16="http://schemas.microsoft.com/office/drawing/2014/main" id="{75913018-E79B-4416-9D70-59D235D981B8}"/>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1" name="正方形/長方形 620">
          <a:extLst>
            <a:ext uri="{FF2B5EF4-FFF2-40B4-BE49-F238E27FC236}">
              <a16:creationId xmlns:a16="http://schemas.microsoft.com/office/drawing/2014/main" id="{ACE51C32-1940-4746-8654-ECB368C56FA8}"/>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2" name="正方形/長方形 621">
          <a:extLst>
            <a:ext uri="{FF2B5EF4-FFF2-40B4-BE49-F238E27FC236}">
              <a16:creationId xmlns:a16="http://schemas.microsoft.com/office/drawing/2014/main" id="{9108941E-DED8-4D8E-853B-64C4EDC92F51}"/>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3" name="正方形/長方形 622">
          <a:extLst>
            <a:ext uri="{FF2B5EF4-FFF2-40B4-BE49-F238E27FC236}">
              <a16:creationId xmlns:a16="http://schemas.microsoft.com/office/drawing/2014/main" id="{2F3EF833-349E-464A-A26B-D755E9C0F42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4" name="正方形/長方形 623">
          <a:extLst>
            <a:ext uri="{FF2B5EF4-FFF2-40B4-BE49-F238E27FC236}">
              <a16:creationId xmlns:a16="http://schemas.microsoft.com/office/drawing/2014/main" id="{1F47199B-8A20-4229-864E-2B12257A0C63}"/>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5" name="正方形/長方形 624">
          <a:extLst>
            <a:ext uri="{FF2B5EF4-FFF2-40B4-BE49-F238E27FC236}">
              <a16:creationId xmlns:a16="http://schemas.microsoft.com/office/drawing/2014/main" id="{E42FDE5F-F92B-450D-9A4E-80578A0DA4C2}"/>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6" name="正方形/長方形 625">
          <a:extLst>
            <a:ext uri="{FF2B5EF4-FFF2-40B4-BE49-F238E27FC236}">
              <a16:creationId xmlns:a16="http://schemas.microsoft.com/office/drawing/2014/main" id="{569A60F7-9900-4023-B046-020E2F9A7A17}"/>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7" name="正方形/長方形 626">
          <a:extLst>
            <a:ext uri="{FF2B5EF4-FFF2-40B4-BE49-F238E27FC236}">
              <a16:creationId xmlns:a16="http://schemas.microsoft.com/office/drawing/2014/main" id="{86EA44E0-7021-4DE9-A452-BD00A21C3BC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8" name="テキスト ボックス 627">
          <a:extLst>
            <a:ext uri="{FF2B5EF4-FFF2-40B4-BE49-F238E27FC236}">
              <a16:creationId xmlns:a16="http://schemas.microsoft.com/office/drawing/2014/main" id="{EB7C539D-2B13-4DD3-8CC1-10BD2AAA868B}"/>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9" name="直線コネクタ 628">
          <a:extLst>
            <a:ext uri="{FF2B5EF4-FFF2-40B4-BE49-F238E27FC236}">
              <a16:creationId xmlns:a16="http://schemas.microsoft.com/office/drawing/2014/main" id="{6D1BB712-64CE-48AA-AFC7-0EBA0E5780D3}"/>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0" name="テキスト ボックス 629">
          <a:extLst>
            <a:ext uri="{FF2B5EF4-FFF2-40B4-BE49-F238E27FC236}">
              <a16:creationId xmlns:a16="http://schemas.microsoft.com/office/drawing/2014/main" id="{66FDF25C-31BF-4AF4-8457-7D49DC3D5CBC}"/>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1" name="直線コネクタ 630">
          <a:extLst>
            <a:ext uri="{FF2B5EF4-FFF2-40B4-BE49-F238E27FC236}">
              <a16:creationId xmlns:a16="http://schemas.microsoft.com/office/drawing/2014/main" id="{4DE81CD4-AE7C-4254-810D-C5AF5464D4A1}"/>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2" name="テキスト ボックス 631">
          <a:extLst>
            <a:ext uri="{FF2B5EF4-FFF2-40B4-BE49-F238E27FC236}">
              <a16:creationId xmlns:a16="http://schemas.microsoft.com/office/drawing/2014/main" id="{E31065D7-2CAD-4614-8C7F-2DFFB8EDA29E}"/>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3" name="直線コネクタ 632">
          <a:extLst>
            <a:ext uri="{FF2B5EF4-FFF2-40B4-BE49-F238E27FC236}">
              <a16:creationId xmlns:a16="http://schemas.microsoft.com/office/drawing/2014/main" id="{07F33A38-2489-436C-9D3D-B9302A67F9D5}"/>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4" name="テキスト ボックス 633">
          <a:extLst>
            <a:ext uri="{FF2B5EF4-FFF2-40B4-BE49-F238E27FC236}">
              <a16:creationId xmlns:a16="http://schemas.microsoft.com/office/drawing/2014/main" id="{F9A78F7A-BA71-406F-AAA7-2BDC7399A7E1}"/>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5" name="直線コネクタ 634">
          <a:extLst>
            <a:ext uri="{FF2B5EF4-FFF2-40B4-BE49-F238E27FC236}">
              <a16:creationId xmlns:a16="http://schemas.microsoft.com/office/drawing/2014/main" id="{AC0A2CC9-476E-4B10-B6F8-B87E144879A5}"/>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6" name="テキスト ボックス 635">
          <a:extLst>
            <a:ext uri="{FF2B5EF4-FFF2-40B4-BE49-F238E27FC236}">
              <a16:creationId xmlns:a16="http://schemas.microsoft.com/office/drawing/2014/main" id="{53962E54-2CF0-4856-893A-7EF157D9DD3D}"/>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7" name="直線コネクタ 636">
          <a:extLst>
            <a:ext uri="{FF2B5EF4-FFF2-40B4-BE49-F238E27FC236}">
              <a16:creationId xmlns:a16="http://schemas.microsoft.com/office/drawing/2014/main" id="{723FAA07-C5CF-40D8-8BB4-09B9900680BB}"/>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8" name="テキスト ボックス 637">
          <a:extLst>
            <a:ext uri="{FF2B5EF4-FFF2-40B4-BE49-F238E27FC236}">
              <a16:creationId xmlns:a16="http://schemas.microsoft.com/office/drawing/2014/main" id="{6D13AA30-95B5-4156-A199-0EAC9DB7BA4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39" name="直線コネクタ 638">
          <a:extLst>
            <a:ext uri="{FF2B5EF4-FFF2-40B4-BE49-F238E27FC236}">
              <a16:creationId xmlns:a16="http://schemas.microsoft.com/office/drawing/2014/main" id="{95C634FC-AA3D-4D2C-8D6E-1456530171E9}"/>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0" name="テキスト ボックス 639">
          <a:extLst>
            <a:ext uri="{FF2B5EF4-FFF2-40B4-BE49-F238E27FC236}">
              <a16:creationId xmlns:a16="http://schemas.microsoft.com/office/drawing/2014/main" id="{A11F1839-B645-49D3-891A-47CCC295AD02}"/>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1" name="直線コネクタ 640">
          <a:extLst>
            <a:ext uri="{FF2B5EF4-FFF2-40B4-BE49-F238E27FC236}">
              <a16:creationId xmlns:a16="http://schemas.microsoft.com/office/drawing/2014/main" id="{E570A823-D186-4E1F-A60C-9F7BCFE7E2F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2" name="テキスト ボックス 641">
          <a:extLst>
            <a:ext uri="{FF2B5EF4-FFF2-40B4-BE49-F238E27FC236}">
              <a16:creationId xmlns:a16="http://schemas.microsoft.com/office/drawing/2014/main" id="{5B1121B8-F169-4A5F-9B1D-4E36078BC4BB}"/>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3" name="直線コネクタ 642">
          <a:extLst>
            <a:ext uri="{FF2B5EF4-FFF2-40B4-BE49-F238E27FC236}">
              <a16:creationId xmlns:a16="http://schemas.microsoft.com/office/drawing/2014/main" id="{47FB76A8-073A-4672-A02D-7DDE8110CD86}"/>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4" name="【消防施設】&#10;有形固定資産減価償却率グラフ枠">
          <a:extLst>
            <a:ext uri="{FF2B5EF4-FFF2-40B4-BE49-F238E27FC236}">
              <a16:creationId xmlns:a16="http://schemas.microsoft.com/office/drawing/2014/main" id="{B2ED7C5F-66A7-46C4-808F-A1CB43ADEAEF}"/>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20138</xdr:rowOff>
    </xdr:from>
    <xdr:to>
      <xdr:col>85</xdr:col>
      <xdr:colOff>126364</xdr:colOff>
      <xdr:row>86</xdr:row>
      <xdr:rowOff>168729</xdr:rowOff>
    </xdr:to>
    <xdr:cxnSp macro="">
      <xdr:nvCxnSpPr>
        <xdr:cNvPr id="645" name="直線コネクタ 644">
          <a:extLst>
            <a:ext uri="{FF2B5EF4-FFF2-40B4-BE49-F238E27FC236}">
              <a16:creationId xmlns:a16="http://schemas.microsoft.com/office/drawing/2014/main" id="{5419D0C8-87FC-4A04-BD18-D83140F71BF2}"/>
            </a:ext>
          </a:extLst>
        </xdr:cNvPr>
        <xdr:cNvCxnSpPr/>
      </xdr:nvCxnSpPr>
      <xdr:spPr>
        <a:xfrm flipV="1">
          <a:off x="16318864" y="13393238"/>
          <a:ext cx="0" cy="152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6" name="【消防施設】&#10;有形固定資産減価償却率最小値テキスト">
          <a:extLst>
            <a:ext uri="{FF2B5EF4-FFF2-40B4-BE49-F238E27FC236}">
              <a16:creationId xmlns:a16="http://schemas.microsoft.com/office/drawing/2014/main" id="{92F047DA-E614-4582-9190-BCC098A720D2}"/>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47" name="直線コネクタ 646">
          <a:extLst>
            <a:ext uri="{FF2B5EF4-FFF2-40B4-BE49-F238E27FC236}">
              <a16:creationId xmlns:a16="http://schemas.microsoft.com/office/drawing/2014/main" id="{689B4781-31E4-43AF-82F0-0D947796AE43}"/>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138265</xdr:rowOff>
    </xdr:from>
    <xdr:ext cx="340478" cy="259045"/>
    <xdr:sp macro="" textlink="">
      <xdr:nvSpPr>
        <xdr:cNvPr id="648" name="【消防施設】&#10;有形固定資産減価償却率最大値テキスト">
          <a:extLst>
            <a:ext uri="{FF2B5EF4-FFF2-40B4-BE49-F238E27FC236}">
              <a16:creationId xmlns:a16="http://schemas.microsoft.com/office/drawing/2014/main" id="{01BC02F2-DACE-46C2-9063-8EEC090EF661}"/>
            </a:ext>
          </a:extLst>
        </xdr:cNvPr>
        <xdr:cNvSpPr txBox="1"/>
      </xdr:nvSpPr>
      <xdr:spPr>
        <a:xfrm>
          <a:off x="16357600" y="131684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20138</xdr:rowOff>
    </xdr:from>
    <xdr:to>
      <xdr:col>86</xdr:col>
      <xdr:colOff>25400</xdr:colOff>
      <xdr:row>78</xdr:row>
      <xdr:rowOff>20138</xdr:rowOff>
    </xdr:to>
    <xdr:cxnSp macro="">
      <xdr:nvCxnSpPr>
        <xdr:cNvPr id="649" name="直線コネクタ 648">
          <a:extLst>
            <a:ext uri="{FF2B5EF4-FFF2-40B4-BE49-F238E27FC236}">
              <a16:creationId xmlns:a16="http://schemas.microsoft.com/office/drawing/2014/main" id="{B546B59C-07F5-4A41-8730-12151DFD7B7A}"/>
            </a:ext>
          </a:extLst>
        </xdr:cNvPr>
        <xdr:cNvCxnSpPr/>
      </xdr:nvCxnSpPr>
      <xdr:spPr>
        <a:xfrm>
          <a:off x="16230600" y="13393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46100</xdr:rowOff>
    </xdr:from>
    <xdr:ext cx="405111" cy="259045"/>
    <xdr:sp macro="" textlink="">
      <xdr:nvSpPr>
        <xdr:cNvPr id="650" name="【消防施設】&#10;有形固定資産減価償却率平均値テキスト">
          <a:extLst>
            <a:ext uri="{FF2B5EF4-FFF2-40B4-BE49-F238E27FC236}">
              <a16:creationId xmlns:a16="http://schemas.microsoft.com/office/drawing/2014/main" id="{8C1250A2-4538-4B61-80A1-83BC2ED4F858}"/>
            </a:ext>
          </a:extLst>
        </xdr:cNvPr>
        <xdr:cNvSpPr txBox="1"/>
      </xdr:nvSpPr>
      <xdr:spPr>
        <a:xfrm>
          <a:off x="16357600" y="141050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23223</xdr:rowOff>
    </xdr:from>
    <xdr:to>
      <xdr:col>85</xdr:col>
      <xdr:colOff>177800</xdr:colOff>
      <xdr:row>83</xdr:row>
      <xdr:rowOff>124823</xdr:rowOff>
    </xdr:to>
    <xdr:sp macro="" textlink="">
      <xdr:nvSpPr>
        <xdr:cNvPr id="651" name="フローチャート: 判断 650">
          <a:extLst>
            <a:ext uri="{FF2B5EF4-FFF2-40B4-BE49-F238E27FC236}">
              <a16:creationId xmlns:a16="http://schemas.microsoft.com/office/drawing/2014/main" id="{F887A899-343A-4EF2-B67E-0DC4B583D4BC}"/>
            </a:ext>
          </a:extLst>
        </xdr:cNvPr>
        <xdr:cNvSpPr/>
      </xdr:nvSpPr>
      <xdr:spPr>
        <a:xfrm>
          <a:off x="16268700" y="142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28121</xdr:rowOff>
    </xdr:from>
    <xdr:to>
      <xdr:col>81</xdr:col>
      <xdr:colOff>101600</xdr:colOff>
      <xdr:row>83</xdr:row>
      <xdr:rowOff>129721</xdr:rowOff>
    </xdr:to>
    <xdr:sp macro="" textlink="">
      <xdr:nvSpPr>
        <xdr:cNvPr id="652" name="フローチャート: 判断 651">
          <a:extLst>
            <a:ext uri="{FF2B5EF4-FFF2-40B4-BE49-F238E27FC236}">
              <a16:creationId xmlns:a16="http://schemas.microsoft.com/office/drawing/2014/main" id="{FBB6B6E4-0296-41F4-9AC8-D4625830CFF3}"/>
            </a:ext>
          </a:extLst>
        </xdr:cNvPr>
        <xdr:cNvSpPr/>
      </xdr:nvSpPr>
      <xdr:spPr>
        <a:xfrm>
          <a:off x="15430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21589</xdr:rowOff>
    </xdr:from>
    <xdr:to>
      <xdr:col>76</xdr:col>
      <xdr:colOff>165100</xdr:colOff>
      <xdr:row>82</xdr:row>
      <xdr:rowOff>123189</xdr:rowOff>
    </xdr:to>
    <xdr:sp macro="" textlink="">
      <xdr:nvSpPr>
        <xdr:cNvPr id="653" name="フローチャート: 判断 652">
          <a:extLst>
            <a:ext uri="{FF2B5EF4-FFF2-40B4-BE49-F238E27FC236}">
              <a16:creationId xmlns:a16="http://schemas.microsoft.com/office/drawing/2014/main" id="{265D6536-24C6-4E9A-884B-4B7091BA9DB0}"/>
            </a:ext>
          </a:extLst>
        </xdr:cNvPr>
        <xdr:cNvSpPr/>
      </xdr:nvSpPr>
      <xdr:spPr>
        <a:xfrm>
          <a:off x="14541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135889</xdr:rowOff>
    </xdr:from>
    <xdr:to>
      <xdr:col>72</xdr:col>
      <xdr:colOff>38100</xdr:colOff>
      <xdr:row>83</xdr:row>
      <xdr:rowOff>66039</xdr:rowOff>
    </xdr:to>
    <xdr:sp macro="" textlink="">
      <xdr:nvSpPr>
        <xdr:cNvPr id="654" name="フローチャート: 判断 653">
          <a:extLst>
            <a:ext uri="{FF2B5EF4-FFF2-40B4-BE49-F238E27FC236}">
              <a16:creationId xmlns:a16="http://schemas.microsoft.com/office/drawing/2014/main" id="{474FBC60-5E6D-439E-83C7-2AFF4F7FA6CC}"/>
            </a:ext>
          </a:extLst>
        </xdr:cNvPr>
        <xdr:cNvSpPr/>
      </xdr:nvSpPr>
      <xdr:spPr>
        <a:xfrm>
          <a:off x="13652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10161</xdr:rowOff>
    </xdr:from>
    <xdr:to>
      <xdr:col>67</xdr:col>
      <xdr:colOff>101600</xdr:colOff>
      <xdr:row>82</xdr:row>
      <xdr:rowOff>111761</xdr:rowOff>
    </xdr:to>
    <xdr:sp macro="" textlink="">
      <xdr:nvSpPr>
        <xdr:cNvPr id="655" name="フローチャート: 判断 654">
          <a:extLst>
            <a:ext uri="{FF2B5EF4-FFF2-40B4-BE49-F238E27FC236}">
              <a16:creationId xmlns:a16="http://schemas.microsoft.com/office/drawing/2014/main" id="{1E23A071-E89A-437B-8B80-5D35A4AF8C81}"/>
            </a:ext>
          </a:extLst>
        </xdr:cNvPr>
        <xdr:cNvSpPr/>
      </xdr:nvSpPr>
      <xdr:spPr>
        <a:xfrm>
          <a:off x="12763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6" name="テキスト ボックス 655">
          <a:extLst>
            <a:ext uri="{FF2B5EF4-FFF2-40B4-BE49-F238E27FC236}">
              <a16:creationId xmlns:a16="http://schemas.microsoft.com/office/drawing/2014/main" id="{A3A3C9D6-480F-47FF-B439-2FD2589B8B27}"/>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8F6C8C5E-AF24-4D01-9736-9E1D120D87BC}"/>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AA83EDD6-58DF-4BB0-B8C2-32E54A1C7033}"/>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CCCA6BAF-7081-4E1D-AE4E-336DDA88841D}"/>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72BCC933-2C33-4B43-91F7-269C214246C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77107</xdr:rowOff>
    </xdr:from>
    <xdr:to>
      <xdr:col>85</xdr:col>
      <xdr:colOff>177800</xdr:colOff>
      <xdr:row>85</xdr:row>
      <xdr:rowOff>7257</xdr:rowOff>
    </xdr:to>
    <xdr:sp macro="" textlink="">
      <xdr:nvSpPr>
        <xdr:cNvPr id="661" name="楕円 660">
          <a:extLst>
            <a:ext uri="{FF2B5EF4-FFF2-40B4-BE49-F238E27FC236}">
              <a16:creationId xmlns:a16="http://schemas.microsoft.com/office/drawing/2014/main" id="{36D8DA88-ACB8-491B-A240-66A560572958}"/>
            </a:ext>
          </a:extLst>
        </xdr:cNvPr>
        <xdr:cNvSpPr/>
      </xdr:nvSpPr>
      <xdr:spPr>
        <a:xfrm>
          <a:off x="16268700" y="1447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55534</xdr:rowOff>
    </xdr:from>
    <xdr:ext cx="405111" cy="259045"/>
    <xdr:sp macro="" textlink="">
      <xdr:nvSpPr>
        <xdr:cNvPr id="662" name="【消防施設】&#10;有形固定資産減価償却率該当値テキスト">
          <a:extLst>
            <a:ext uri="{FF2B5EF4-FFF2-40B4-BE49-F238E27FC236}">
              <a16:creationId xmlns:a16="http://schemas.microsoft.com/office/drawing/2014/main" id="{887263E4-FB3D-463C-912B-D43323025CD9}"/>
            </a:ext>
          </a:extLst>
        </xdr:cNvPr>
        <xdr:cNvSpPr txBox="1"/>
      </xdr:nvSpPr>
      <xdr:spPr>
        <a:xfrm>
          <a:off x="16357600" y="14457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44450</xdr:rowOff>
    </xdr:from>
    <xdr:to>
      <xdr:col>81</xdr:col>
      <xdr:colOff>101600</xdr:colOff>
      <xdr:row>84</xdr:row>
      <xdr:rowOff>146050</xdr:rowOff>
    </xdr:to>
    <xdr:sp macro="" textlink="">
      <xdr:nvSpPr>
        <xdr:cNvPr id="663" name="楕円 662">
          <a:extLst>
            <a:ext uri="{FF2B5EF4-FFF2-40B4-BE49-F238E27FC236}">
              <a16:creationId xmlns:a16="http://schemas.microsoft.com/office/drawing/2014/main" id="{56C2AB04-2AEC-446F-80C8-25949982B140}"/>
            </a:ext>
          </a:extLst>
        </xdr:cNvPr>
        <xdr:cNvSpPr/>
      </xdr:nvSpPr>
      <xdr:spPr>
        <a:xfrm>
          <a:off x="15430500" y="1444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95250</xdr:rowOff>
    </xdr:from>
    <xdr:to>
      <xdr:col>85</xdr:col>
      <xdr:colOff>127000</xdr:colOff>
      <xdr:row>84</xdr:row>
      <xdr:rowOff>127907</xdr:rowOff>
    </xdr:to>
    <xdr:cxnSp macro="">
      <xdr:nvCxnSpPr>
        <xdr:cNvPr id="664" name="直線コネクタ 663">
          <a:extLst>
            <a:ext uri="{FF2B5EF4-FFF2-40B4-BE49-F238E27FC236}">
              <a16:creationId xmlns:a16="http://schemas.microsoft.com/office/drawing/2014/main" id="{CB495854-F647-458B-9A32-04AEF1D097EC}"/>
            </a:ext>
          </a:extLst>
        </xdr:cNvPr>
        <xdr:cNvCxnSpPr/>
      </xdr:nvCxnSpPr>
      <xdr:spPr>
        <a:xfrm>
          <a:off x="15481300" y="1449705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11793</xdr:rowOff>
    </xdr:from>
    <xdr:to>
      <xdr:col>76</xdr:col>
      <xdr:colOff>165100</xdr:colOff>
      <xdr:row>84</xdr:row>
      <xdr:rowOff>113393</xdr:rowOff>
    </xdr:to>
    <xdr:sp macro="" textlink="">
      <xdr:nvSpPr>
        <xdr:cNvPr id="665" name="楕円 664">
          <a:extLst>
            <a:ext uri="{FF2B5EF4-FFF2-40B4-BE49-F238E27FC236}">
              <a16:creationId xmlns:a16="http://schemas.microsoft.com/office/drawing/2014/main" id="{CED28BF2-1824-45BD-B522-47E4E2E14848}"/>
            </a:ext>
          </a:extLst>
        </xdr:cNvPr>
        <xdr:cNvSpPr/>
      </xdr:nvSpPr>
      <xdr:spPr>
        <a:xfrm>
          <a:off x="14541500" y="1441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62593</xdr:rowOff>
    </xdr:from>
    <xdr:to>
      <xdr:col>81</xdr:col>
      <xdr:colOff>50800</xdr:colOff>
      <xdr:row>84</xdr:row>
      <xdr:rowOff>95250</xdr:rowOff>
    </xdr:to>
    <xdr:cxnSp macro="">
      <xdr:nvCxnSpPr>
        <xdr:cNvPr id="666" name="直線コネクタ 665">
          <a:extLst>
            <a:ext uri="{FF2B5EF4-FFF2-40B4-BE49-F238E27FC236}">
              <a16:creationId xmlns:a16="http://schemas.microsoft.com/office/drawing/2014/main" id="{CE8F4C26-CC00-4A2D-BD3C-4119EB4A072B}"/>
            </a:ext>
          </a:extLst>
        </xdr:cNvPr>
        <xdr:cNvCxnSpPr/>
      </xdr:nvCxnSpPr>
      <xdr:spPr>
        <a:xfrm>
          <a:off x="14592300" y="1446439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1995</xdr:rowOff>
    </xdr:from>
    <xdr:to>
      <xdr:col>72</xdr:col>
      <xdr:colOff>38100</xdr:colOff>
      <xdr:row>84</xdr:row>
      <xdr:rowOff>103595</xdr:rowOff>
    </xdr:to>
    <xdr:sp macro="" textlink="">
      <xdr:nvSpPr>
        <xdr:cNvPr id="667" name="楕円 666">
          <a:extLst>
            <a:ext uri="{FF2B5EF4-FFF2-40B4-BE49-F238E27FC236}">
              <a16:creationId xmlns:a16="http://schemas.microsoft.com/office/drawing/2014/main" id="{5F30112F-26FC-4788-ACBE-A6F6CDAC8128}"/>
            </a:ext>
          </a:extLst>
        </xdr:cNvPr>
        <xdr:cNvSpPr/>
      </xdr:nvSpPr>
      <xdr:spPr>
        <a:xfrm>
          <a:off x="13652500" y="1440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52795</xdr:rowOff>
    </xdr:from>
    <xdr:to>
      <xdr:col>76</xdr:col>
      <xdr:colOff>114300</xdr:colOff>
      <xdr:row>84</xdr:row>
      <xdr:rowOff>62593</xdr:rowOff>
    </xdr:to>
    <xdr:cxnSp macro="">
      <xdr:nvCxnSpPr>
        <xdr:cNvPr id="668" name="直線コネクタ 667">
          <a:extLst>
            <a:ext uri="{FF2B5EF4-FFF2-40B4-BE49-F238E27FC236}">
              <a16:creationId xmlns:a16="http://schemas.microsoft.com/office/drawing/2014/main" id="{23383F71-BD9E-48AB-9591-9892530A9EA4}"/>
            </a:ext>
          </a:extLst>
        </xdr:cNvPr>
        <xdr:cNvCxnSpPr/>
      </xdr:nvCxnSpPr>
      <xdr:spPr>
        <a:xfrm>
          <a:off x="13703300" y="14454595"/>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121194</xdr:rowOff>
    </xdr:from>
    <xdr:to>
      <xdr:col>67</xdr:col>
      <xdr:colOff>101600</xdr:colOff>
      <xdr:row>84</xdr:row>
      <xdr:rowOff>51344</xdr:rowOff>
    </xdr:to>
    <xdr:sp macro="" textlink="">
      <xdr:nvSpPr>
        <xdr:cNvPr id="669" name="楕円 668">
          <a:extLst>
            <a:ext uri="{FF2B5EF4-FFF2-40B4-BE49-F238E27FC236}">
              <a16:creationId xmlns:a16="http://schemas.microsoft.com/office/drawing/2014/main" id="{80ABFA01-EF03-44F6-A17E-D7C58C8AF485}"/>
            </a:ext>
          </a:extLst>
        </xdr:cNvPr>
        <xdr:cNvSpPr/>
      </xdr:nvSpPr>
      <xdr:spPr>
        <a:xfrm>
          <a:off x="12763500" y="1435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544</xdr:rowOff>
    </xdr:from>
    <xdr:to>
      <xdr:col>71</xdr:col>
      <xdr:colOff>177800</xdr:colOff>
      <xdr:row>84</xdr:row>
      <xdr:rowOff>52795</xdr:rowOff>
    </xdr:to>
    <xdr:cxnSp macro="">
      <xdr:nvCxnSpPr>
        <xdr:cNvPr id="670" name="直線コネクタ 669">
          <a:extLst>
            <a:ext uri="{FF2B5EF4-FFF2-40B4-BE49-F238E27FC236}">
              <a16:creationId xmlns:a16="http://schemas.microsoft.com/office/drawing/2014/main" id="{F9565564-FBB6-4881-8448-29B104CEBC4C}"/>
            </a:ext>
          </a:extLst>
        </xdr:cNvPr>
        <xdr:cNvCxnSpPr/>
      </xdr:nvCxnSpPr>
      <xdr:spPr>
        <a:xfrm>
          <a:off x="12814300" y="14402344"/>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146248</xdr:rowOff>
    </xdr:from>
    <xdr:ext cx="405111" cy="259045"/>
    <xdr:sp macro="" textlink="">
      <xdr:nvSpPr>
        <xdr:cNvPr id="671" name="n_1aveValue【消防施設】&#10;有形固定資産減価償却率">
          <a:extLst>
            <a:ext uri="{FF2B5EF4-FFF2-40B4-BE49-F238E27FC236}">
              <a16:creationId xmlns:a16="http://schemas.microsoft.com/office/drawing/2014/main" id="{1A2AF81A-5504-41F9-BFAE-87A6394A94E0}"/>
            </a:ext>
          </a:extLst>
        </xdr:cNvPr>
        <xdr:cNvSpPr txBox="1"/>
      </xdr:nvSpPr>
      <xdr:spPr>
        <a:xfrm>
          <a:off x="15266044" y="1403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139716</xdr:rowOff>
    </xdr:from>
    <xdr:ext cx="405111" cy="259045"/>
    <xdr:sp macro="" textlink="">
      <xdr:nvSpPr>
        <xdr:cNvPr id="672" name="n_2aveValue【消防施設】&#10;有形固定資産減価償却率">
          <a:extLst>
            <a:ext uri="{FF2B5EF4-FFF2-40B4-BE49-F238E27FC236}">
              <a16:creationId xmlns:a16="http://schemas.microsoft.com/office/drawing/2014/main" id="{71155776-02CF-4FD4-BC0C-0ED140D9E569}"/>
            </a:ext>
          </a:extLst>
        </xdr:cNvPr>
        <xdr:cNvSpPr txBox="1"/>
      </xdr:nvSpPr>
      <xdr:spPr>
        <a:xfrm>
          <a:off x="143897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82566</xdr:rowOff>
    </xdr:from>
    <xdr:ext cx="405111" cy="259045"/>
    <xdr:sp macro="" textlink="">
      <xdr:nvSpPr>
        <xdr:cNvPr id="673" name="n_3aveValue【消防施設】&#10;有形固定資産減価償却率">
          <a:extLst>
            <a:ext uri="{FF2B5EF4-FFF2-40B4-BE49-F238E27FC236}">
              <a16:creationId xmlns:a16="http://schemas.microsoft.com/office/drawing/2014/main" id="{C91328D0-138A-4111-9AB1-70EB84EC9735}"/>
            </a:ext>
          </a:extLst>
        </xdr:cNvPr>
        <xdr:cNvSpPr txBox="1"/>
      </xdr:nvSpPr>
      <xdr:spPr>
        <a:xfrm>
          <a:off x="13500744" y="1397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128288</xdr:rowOff>
    </xdr:from>
    <xdr:ext cx="405111" cy="259045"/>
    <xdr:sp macro="" textlink="">
      <xdr:nvSpPr>
        <xdr:cNvPr id="674" name="n_4aveValue【消防施設】&#10;有形固定資産減価償却率">
          <a:extLst>
            <a:ext uri="{FF2B5EF4-FFF2-40B4-BE49-F238E27FC236}">
              <a16:creationId xmlns:a16="http://schemas.microsoft.com/office/drawing/2014/main" id="{E6FB50D6-FC36-4FE3-A3B0-7A654F9B9675}"/>
            </a:ext>
          </a:extLst>
        </xdr:cNvPr>
        <xdr:cNvSpPr txBox="1"/>
      </xdr:nvSpPr>
      <xdr:spPr>
        <a:xfrm>
          <a:off x="12611744"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137177</xdr:rowOff>
    </xdr:from>
    <xdr:ext cx="405111" cy="259045"/>
    <xdr:sp macro="" textlink="">
      <xdr:nvSpPr>
        <xdr:cNvPr id="675" name="n_1mainValue【消防施設】&#10;有形固定資産減価償却率">
          <a:extLst>
            <a:ext uri="{FF2B5EF4-FFF2-40B4-BE49-F238E27FC236}">
              <a16:creationId xmlns:a16="http://schemas.microsoft.com/office/drawing/2014/main" id="{4352CEA0-8010-4072-BBFA-D04EB0FD89B3}"/>
            </a:ext>
          </a:extLst>
        </xdr:cNvPr>
        <xdr:cNvSpPr txBox="1"/>
      </xdr:nvSpPr>
      <xdr:spPr>
        <a:xfrm>
          <a:off x="15266044" y="1453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104520</xdr:rowOff>
    </xdr:from>
    <xdr:ext cx="405111" cy="259045"/>
    <xdr:sp macro="" textlink="">
      <xdr:nvSpPr>
        <xdr:cNvPr id="676" name="n_2mainValue【消防施設】&#10;有形固定資産減価償却率">
          <a:extLst>
            <a:ext uri="{FF2B5EF4-FFF2-40B4-BE49-F238E27FC236}">
              <a16:creationId xmlns:a16="http://schemas.microsoft.com/office/drawing/2014/main" id="{32D165B7-32AE-42D8-BF5F-71D989EE2272}"/>
            </a:ext>
          </a:extLst>
        </xdr:cNvPr>
        <xdr:cNvSpPr txBox="1"/>
      </xdr:nvSpPr>
      <xdr:spPr>
        <a:xfrm>
          <a:off x="14389744" y="14506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94722</xdr:rowOff>
    </xdr:from>
    <xdr:ext cx="405111" cy="259045"/>
    <xdr:sp macro="" textlink="">
      <xdr:nvSpPr>
        <xdr:cNvPr id="677" name="n_3mainValue【消防施設】&#10;有形固定資産減価償却率">
          <a:extLst>
            <a:ext uri="{FF2B5EF4-FFF2-40B4-BE49-F238E27FC236}">
              <a16:creationId xmlns:a16="http://schemas.microsoft.com/office/drawing/2014/main" id="{6D292E04-8A08-4D3D-AD81-934271CF8C0F}"/>
            </a:ext>
          </a:extLst>
        </xdr:cNvPr>
        <xdr:cNvSpPr txBox="1"/>
      </xdr:nvSpPr>
      <xdr:spPr>
        <a:xfrm>
          <a:off x="13500744" y="14496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42471</xdr:rowOff>
    </xdr:from>
    <xdr:ext cx="405111" cy="259045"/>
    <xdr:sp macro="" textlink="">
      <xdr:nvSpPr>
        <xdr:cNvPr id="678" name="n_4mainValue【消防施設】&#10;有形固定資産減価償却率">
          <a:extLst>
            <a:ext uri="{FF2B5EF4-FFF2-40B4-BE49-F238E27FC236}">
              <a16:creationId xmlns:a16="http://schemas.microsoft.com/office/drawing/2014/main" id="{F8802396-8B37-4542-B9F6-334D6FD1F707}"/>
            </a:ext>
          </a:extLst>
        </xdr:cNvPr>
        <xdr:cNvSpPr txBox="1"/>
      </xdr:nvSpPr>
      <xdr:spPr>
        <a:xfrm>
          <a:off x="12611744" y="14444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9" name="正方形/長方形 678">
          <a:extLst>
            <a:ext uri="{FF2B5EF4-FFF2-40B4-BE49-F238E27FC236}">
              <a16:creationId xmlns:a16="http://schemas.microsoft.com/office/drawing/2014/main" id="{BB81A63E-7C20-4AD2-B13A-EDB4687B2D34}"/>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0" name="正方形/長方形 679">
          <a:extLst>
            <a:ext uri="{FF2B5EF4-FFF2-40B4-BE49-F238E27FC236}">
              <a16:creationId xmlns:a16="http://schemas.microsoft.com/office/drawing/2014/main" id="{1F91C5B5-248F-4882-A77D-756CF949B0E1}"/>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1" name="正方形/長方形 680">
          <a:extLst>
            <a:ext uri="{FF2B5EF4-FFF2-40B4-BE49-F238E27FC236}">
              <a16:creationId xmlns:a16="http://schemas.microsoft.com/office/drawing/2014/main" id="{33866DC3-84B9-44EC-A6BD-B1A87DA3858A}"/>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2" name="正方形/長方形 681">
          <a:extLst>
            <a:ext uri="{FF2B5EF4-FFF2-40B4-BE49-F238E27FC236}">
              <a16:creationId xmlns:a16="http://schemas.microsoft.com/office/drawing/2014/main" id="{C5E1ED58-F37D-4CFE-BF5B-61DFF0875B4E}"/>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3" name="正方形/長方形 682">
          <a:extLst>
            <a:ext uri="{FF2B5EF4-FFF2-40B4-BE49-F238E27FC236}">
              <a16:creationId xmlns:a16="http://schemas.microsoft.com/office/drawing/2014/main" id="{FE4482AE-E8F0-4D8A-A6BC-205709EFA9FE}"/>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4" name="正方形/長方形 683">
          <a:extLst>
            <a:ext uri="{FF2B5EF4-FFF2-40B4-BE49-F238E27FC236}">
              <a16:creationId xmlns:a16="http://schemas.microsoft.com/office/drawing/2014/main" id="{A6E2C9B4-952A-4BA4-A790-63035C8CB91D}"/>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5" name="正方形/長方形 684">
          <a:extLst>
            <a:ext uri="{FF2B5EF4-FFF2-40B4-BE49-F238E27FC236}">
              <a16:creationId xmlns:a16="http://schemas.microsoft.com/office/drawing/2014/main" id="{36F67930-63AD-40F5-A566-B1619029A872}"/>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6" name="正方形/長方形 685">
          <a:extLst>
            <a:ext uri="{FF2B5EF4-FFF2-40B4-BE49-F238E27FC236}">
              <a16:creationId xmlns:a16="http://schemas.microsoft.com/office/drawing/2014/main" id="{DC61DF87-BDCA-493C-A1FE-C04CC396B117}"/>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7" name="テキスト ボックス 686">
          <a:extLst>
            <a:ext uri="{FF2B5EF4-FFF2-40B4-BE49-F238E27FC236}">
              <a16:creationId xmlns:a16="http://schemas.microsoft.com/office/drawing/2014/main" id="{1E2857AF-7F2B-40B1-A451-EF8F6D69E4D2}"/>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8" name="直線コネクタ 687">
          <a:extLst>
            <a:ext uri="{FF2B5EF4-FFF2-40B4-BE49-F238E27FC236}">
              <a16:creationId xmlns:a16="http://schemas.microsoft.com/office/drawing/2014/main" id="{84C8BFF0-1DDA-4EFA-8F95-A902A6DEE319}"/>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89" name="直線コネクタ 688">
          <a:extLst>
            <a:ext uri="{FF2B5EF4-FFF2-40B4-BE49-F238E27FC236}">
              <a16:creationId xmlns:a16="http://schemas.microsoft.com/office/drawing/2014/main" id="{3031AD0B-D454-4132-A365-9F20B72B26EE}"/>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0" name="テキスト ボックス 689">
          <a:extLst>
            <a:ext uri="{FF2B5EF4-FFF2-40B4-BE49-F238E27FC236}">
              <a16:creationId xmlns:a16="http://schemas.microsoft.com/office/drawing/2014/main" id="{39EAC81D-491B-42FD-9D2D-869747E65219}"/>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1" name="直線コネクタ 690">
          <a:extLst>
            <a:ext uri="{FF2B5EF4-FFF2-40B4-BE49-F238E27FC236}">
              <a16:creationId xmlns:a16="http://schemas.microsoft.com/office/drawing/2014/main" id="{5C3AB988-4E95-4582-95C7-F28DCEDCCC76}"/>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2" name="テキスト ボックス 691">
          <a:extLst>
            <a:ext uri="{FF2B5EF4-FFF2-40B4-BE49-F238E27FC236}">
              <a16:creationId xmlns:a16="http://schemas.microsoft.com/office/drawing/2014/main" id="{37D8104D-7E38-4591-BEEB-988BB345FE54}"/>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3" name="直線コネクタ 692">
          <a:extLst>
            <a:ext uri="{FF2B5EF4-FFF2-40B4-BE49-F238E27FC236}">
              <a16:creationId xmlns:a16="http://schemas.microsoft.com/office/drawing/2014/main" id="{0170709F-4638-490A-B043-D10198C8E065}"/>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4" name="テキスト ボックス 693">
          <a:extLst>
            <a:ext uri="{FF2B5EF4-FFF2-40B4-BE49-F238E27FC236}">
              <a16:creationId xmlns:a16="http://schemas.microsoft.com/office/drawing/2014/main" id="{E2F8FDB9-B1D0-41BD-90AD-BA20BC2A0488}"/>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5" name="直線コネクタ 694">
          <a:extLst>
            <a:ext uri="{FF2B5EF4-FFF2-40B4-BE49-F238E27FC236}">
              <a16:creationId xmlns:a16="http://schemas.microsoft.com/office/drawing/2014/main" id="{32C9ECBA-403D-49B7-B5D8-E1965DB8421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6" name="テキスト ボックス 695">
          <a:extLst>
            <a:ext uri="{FF2B5EF4-FFF2-40B4-BE49-F238E27FC236}">
              <a16:creationId xmlns:a16="http://schemas.microsoft.com/office/drawing/2014/main" id="{7FC1D898-877D-49BD-989A-992B0CF50099}"/>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7" name="直線コネクタ 696">
          <a:extLst>
            <a:ext uri="{FF2B5EF4-FFF2-40B4-BE49-F238E27FC236}">
              <a16:creationId xmlns:a16="http://schemas.microsoft.com/office/drawing/2014/main" id="{EF492DEA-B0B8-40AE-9229-4A2E439836AA}"/>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8" name="テキスト ボックス 697">
          <a:extLst>
            <a:ext uri="{FF2B5EF4-FFF2-40B4-BE49-F238E27FC236}">
              <a16:creationId xmlns:a16="http://schemas.microsoft.com/office/drawing/2014/main" id="{2CD5DB33-C4CA-47EF-BC7F-E61D608FB4B9}"/>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9" name="【消防施設】&#10;一人当たり面積グラフ枠">
          <a:extLst>
            <a:ext uri="{FF2B5EF4-FFF2-40B4-BE49-F238E27FC236}">
              <a16:creationId xmlns:a16="http://schemas.microsoft.com/office/drawing/2014/main" id="{B588C734-72F9-4899-B317-42FA32ED66CD}"/>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86106</xdr:rowOff>
    </xdr:from>
    <xdr:to>
      <xdr:col>116</xdr:col>
      <xdr:colOff>62864</xdr:colOff>
      <xdr:row>86</xdr:row>
      <xdr:rowOff>37185</xdr:rowOff>
    </xdr:to>
    <xdr:cxnSp macro="">
      <xdr:nvCxnSpPr>
        <xdr:cNvPr id="700" name="直線コネクタ 699">
          <a:extLst>
            <a:ext uri="{FF2B5EF4-FFF2-40B4-BE49-F238E27FC236}">
              <a16:creationId xmlns:a16="http://schemas.microsoft.com/office/drawing/2014/main" id="{8ABE0F03-1E13-4A7F-B73B-B1836232DB85}"/>
            </a:ext>
          </a:extLst>
        </xdr:cNvPr>
        <xdr:cNvCxnSpPr/>
      </xdr:nvCxnSpPr>
      <xdr:spPr>
        <a:xfrm flipV="1">
          <a:off x="22160864" y="13287756"/>
          <a:ext cx="0" cy="1494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41012</xdr:rowOff>
    </xdr:from>
    <xdr:ext cx="469744" cy="259045"/>
    <xdr:sp macro="" textlink="">
      <xdr:nvSpPr>
        <xdr:cNvPr id="701" name="【消防施設】&#10;一人当たり面積最小値テキスト">
          <a:extLst>
            <a:ext uri="{FF2B5EF4-FFF2-40B4-BE49-F238E27FC236}">
              <a16:creationId xmlns:a16="http://schemas.microsoft.com/office/drawing/2014/main" id="{7D7B39D3-FDAA-445B-9A36-59D83DFC588A}"/>
            </a:ext>
          </a:extLst>
        </xdr:cNvPr>
        <xdr:cNvSpPr txBox="1"/>
      </xdr:nvSpPr>
      <xdr:spPr>
        <a:xfrm>
          <a:off x="22199600" y="14785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37185</xdr:rowOff>
    </xdr:from>
    <xdr:to>
      <xdr:col>116</xdr:col>
      <xdr:colOff>152400</xdr:colOff>
      <xdr:row>86</xdr:row>
      <xdr:rowOff>37185</xdr:rowOff>
    </xdr:to>
    <xdr:cxnSp macro="">
      <xdr:nvCxnSpPr>
        <xdr:cNvPr id="702" name="直線コネクタ 701">
          <a:extLst>
            <a:ext uri="{FF2B5EF4-FFF2-40B4-BE49-F238E27FC236}">
              <a16:creationId xmlns:a16="http://schemas.microsoft.com/office/drawing/2014/main" id="{E56EBE8B-6C1D-4EAD-B39C-8D7873DEE9D6}"/>
            </a:ext>
          </a:extLst>
        </xdr:cNvPr>
        <xdr:cNvCxnSpPr/>
      </xdr:nvCxnSpPr>
      <xdr:spPr>
        <a:xfrm>
          <a:off x="22072600" y="14781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32783</xdr:rowOff>
    </xdr:from>
    <xdr:ext cx="469744" cy="259045"/>
    <xdr:sp macro="" textlink="">
      <xdr:nvSpPr>
        <xdr:cNvPr id="703" name="【消防施設】&#10;一人当たり面積最大値テキスト">
          <a:extLst>
            <a:ext uri="{FF2B5EF4-FFF2-40B4-BE49-F238E27FC236}">
              <a16:creationId xmlns:a16="http://schemas.microsoft.com/office/drawing/2014/main" id="{7D72BBF9-3818-435E-98F0-3C3901517752}"/>
            </a:ext>
          </a:extLst>
        </xdr:cNvPr>
        <xdr:cNvSpPr txBox="1"/>
      </xdr:nvSpPr>
      <xdr:spPr>
        <a:xfrm>
          <a:off x="22199600" y="13062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86106</xdr:rowOff>
    </xdr:from>
    <xdr:to>
      <xdr:col>116</xdr:col>
      <xdr:colOff>152400</xdr:colOff>
      <xdr:row>77</xdr:row>
      <xdr:rowOff>86106</xdr:rowOff>
    </xdr:to>
    <xdr:cxnSp macro="">
      <xdr:nvCxnSpPr>
        <xdr:cNvPr id="704" name="直線コネクタ 703">
          <a:extLst>
            <a:ext uri="{FF2B5EF4-FFF2-40B4-BE49-F238E27FC236}">
              <a16:creationId xmlns:a16="http://schemas.microsoft.com/office/drawing/2014/main" id="{FE3EC21F-0D35-4248-A98A-8900293741A9}"/>
            </a:ext>
          </a:extLst>
        </xdr:cNvPr>
        <xdr:cNvCxnSpPr/>
      </xdr:nvCxnSpPr>
      <xdr:spPr>
        <a:xfrm>
          <a:off x="22072600" y="13287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10989</xdr:rowOff>
    </xdr:from>
    <xdr:ext cx="469744" cy="259045"/>
    <xdr:sp macro="" textlink="">
      <xdr:nvSpPr>
        <xdr:cNvPr id="705" name="【消防施設】&#10;一人当たり面積平均値テキスト">
          <a:extLst>
            <a:ext uri="{FF2B5EF4-FFF2-40B4-BE49-F238E27FC236}">
              <a16:creationId xmlns:a16="http://schemas.microsoft.com/office/drawing/2014/main" id="{0DB082E1-4D79-45CD-94FB-B7B4A25216AD}"/>
            </a:ext>
          </a:extLst>
        </xdr:cNvPr>
        <xdr:cNvSpPr txBox="1"/>
      </xdr:nvSpPr>
      <xdr:spPr>
        <a:xfrm>
          <a:off x="22199600" y="145842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32562</xdr:rowOff>
    </xdr:from>
    <xdr:to>
      <xdr:col>116</xdr:col>
      <xdr:colOff>114300</xdr:colOff>
      <xdr:row>85</xdr:row>
      <xdr:rowOff>134162</xdr:rowOff>
    </xdr:to>
    <xdr:sp macro="" textlink="">
      <xdr:nvSpPr>
        <xdr:cNvPr id="706" name="フローチャート: 判断 705">
          <a:extLst>
            <a:ext uri="{FF2B5EF4-FFF2-40B4-BE49-F238E27FC236}">
              <a16:creationId xmlns:a16="http://schemas.microsoft.com/office/drawing/2014/main" id="{51C00C1C-B69E-4A2E-8F10-8F82EFF04B9A}"/>
            </a:ext>
          </a:extLst>
        </xdr:cNvPr>
        <xdr:cNvSpPr/>
      </xdr:nvSpPr>
      <xdr:spPr>
        <a:xfrm>
          <a:off x="22110700" y="1460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32562</xdr:rowOff>
    </xdr:from>
    <xdr:to>
      <xdr:col>112</xdr:col>
      <xdr:colOff>38100</xdr:colOff>
      <xdr:row>85</xdr:row>
      <xdr:rowOff>134162</xdr:rowOff>
    </xdr:to>
    <xdr:sp macro="" textlink="">
      <xdr:nvSpPr>
        <xdr:cNvPr id="707" name="フローチャート: 判断 706">
          <a:extLst>
            <a:ext uri="{FF2B5EF4-FFF2-40B4-BE49-F238E27FC236}">
              <a16:creationId xmlns:a16="http://schemas.microsoft.com/office/drawing/2014/main" id="{4FB499D0-331D-45CA-9E7F-75A430D7C975}"/>
            </a:ext>
          </a:extLst>
        </xdr:cNvPr>
        <xdr:cNvSpPr/>
      </xdr:nvSpPr>
      <xdr:spPr>
        <a:xfrm>
          <a:off x="21272500" y="1460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35306</xdr:rowOff>
    </xdr:from>
    <xdr:to>
      <xdr:col>107</xdr:col>
      <xdr:colOff>101600</xdr:colOff>
      <xdr:row>85</xdr:row>
      <xdr:rowOff>136906</xdr:rowOff>
    </xdr:to>
    <xdr:sp macro="" textlink="">
      <xdr:nvSpPr>
        <xdr:cNvPr id="708" name="フローチャート: 判断 707">
          <a:extLst>
            <a:ext uri="{FF2B5EF4-FFF2-40B4-BE49-F238E27FC236}">
              <a16:creationId xmlns:a16="http://schemas.microsoft.com/office/drawing/2014/main" id="{507D05EF-D7A4-4195-A047-506C31BC3AFD}"/>
            </a:ext>
          </a:extLst>
        </xdr:cNvPr>
        <xdr:cNvSpPr/>
      </xdr:nvSpPr>
      <xdr:spPr>
        <a:xfrm>
          <a:off x="20383500" y="1460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36221</xdr:rowOff>
    </xdr:from>
    <xdr:to>
      <xdr:col>102</xdr:col>
      <xdr:colOff>165100</xdr:colOff>
      <xdr:row>85</xdr:row>
      <xdr:rowOff>137821</xdr:rowOff>
    </xdr:to>
    <xdr:sp macro="" textlink="">
      <xdr:nvSpPr>
        <xdr:cNvPr id="709" name="フローチャート: 判断 708">
          <a:extLst>
            <a:ext uri="{FF2B5EF4-FFF2-40B4-BE49-F238E27FC236}">
              <a16:creationId xmlns:a16="http://schemas.microsoft.com/office/drawing/2014/main" id="{77DDBFED-F25C-4BFC-B657-AEBBB36B34CC}"/>
            </a:ext>
          </a:extLst>
        </xdr:cNvPr>
        <xdr:cNvSpPr/>
      </xdr:nvSpPr>
      <xdr:spPr>
        <a:xfrm>
          <a:off x="19494500" y="14609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22504</xdr:rowOff>
    </xdr:from>
    <xdr:to>
      <xdr:col>98</xdr:col>
      <xdr:colOff>38100</xdr:colOff>
      <xdr:row>85</xdr:row>
      <xdr:rowOff>124104</xdr:rowOff>
    </xdr:to>
    <xdr:sp macro="" textlink="">
      <xdr:nvSpPr>
        <xdr:cNvPr id="710" name="フローチャート: 判断 709">
          <a:extLst>
            <a:ext uri="{FF2B5EF4-FFF2-40B4-BE49-F238E27FC236}">
              <a16:creationId xmlns:a16="http://schemas.microsoft.com/office/drawing/2014/main" id="{0081E295-8695-413B-AD0A-F4B4E4D76987}"/>
            </a:ext>
          </a:extLst>
        </xdr:cNvPr>
        <xdr:cNvSpPr/>
      </xdr:nvSpPr>
      <xdr:spPr>
        <a:xfrm>
          <a:off x="18605500" y="1459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1" name="テキスト ボックス 710">
          <a:extLst>
            <a:ext uri="{FF2B5EF4-FFF2-40B4-BE49-F238E27FC236}">
              <a16:creationId xmlns:a16="http://schemas.microsoft.com/office/drawing/2014/main" id="{F2641086-3D05-41B6-96E5-EF70D2023169}"/>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2" name="テキスト ボックス 711">
          <a:extLst>
            <a:ext uri="{FF2B5EF4-FFF2-40B4-BE49-F238E27FC236}">
              <a16:creationId xmlns:a16="http://schemas.microsoft.com/office/drawing/2014/main" id="{31BDE67C-1427-4BA5-9719-8C930812F23D}"/>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3" name="テキスト ボックス 712">
          <a:extLst>
            <a:ext uri="{FF2B5EF4-FFF2-40B4-BE49-F238E27FC236}">
              <a16:creationId xmlns:a16="http://schemas.microsoft.com/office/drawing/2014/main" id="{7F71B6FF-247B-41CD-884E-DE3E47557885}"/>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812A0BF3-ED5F-40BC-98A3-D242DF664F43}"/>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0665603A-AA78-491D-A5C4-627DA2D72E17}"/>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164694</xdr:rowOff>
    </xdr:from>
    <xdr:to>
      <xdr:col>116</xdr:col>
      <xdr:colOff>114300</xdr:colOff>
      <xdr:row>85</xdr:row>
      <xdr:rowOff>94844</xdr:rowOff>
    </xdr:to>
    <xdr:sp macro="" textlink="">
      <xdr:nvSpPr>
        <xdr:cNvPr id="716" name="楕円 715">
          <a:extLst>
            <a:ext uri="{FF2B5EF4-FFF2-40B4-BE49-F238E27FC236}">
              <a16:creationId xmlns:a16="http://schemas.microsoft.com/office/drawing/2014/main" id="{499E8094-0A44-4A61-BAF5-622B95C01F74}"/>
            </a:ext>
          </a:extLst>
        </xdr:cNvPr>
        <xdr:cNvSpPr/>
      </xdr:nvSpPr>
      <xdr:spPr>
        <a:xfrm>
          <a:off x="22110700" y="14566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16121</xdr:rowOff>
    </xdr:from>
    <xdr:ext cx="469744" cy="259045"/>
    <xdr:sp macro="" textlink="">
      <xdr:nvSpPr>
        <xdr:cNvPr id="717" name="【消防施設】&#10;一人当たり面積該当値テキスト">
          <a:extLst>
            <a:ext uri="{FF2B5EF4-FFF2-40B4-BE49-F238E27FC236}">
              <a16:creationId xmlns:a16="http://schemas.microsoft.com/office/drawing/2014/main" id="{D4970944-A9A9-4970-B9E5-A2753127073A}"/>
            </a:ext>
          </a:extLst>
        </xdr:cNvPr>
        <xdr:cNvSpPr txBox="1"/>
      </xdr:nvSpPr>
      <xdr:spPr>
        <a:xfrm>
          <a:off x="22199600" y="14417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167436</xdr:rowOff>
    </xdr:from>
    <xdr:to>
      <xdr:col>112</xdr:col>
      <xdr:colOff>38100</xdr:colOff>
      <xdr:row>85</xdr:row>
      <xdr:rowOff>97586</xdr:rowOff>
    </xdr:to>
    <xdr:sp macro="" textlink="">
      <xdr:nvSpPr>
        <xdr:cNvPr id="718" name="楕円 717">
          <a:extLst>
            <a:ext uri="{FF2B5EF4-FFF2-40B4-BE49-F238E27FC236}">
              <a16:creationId xmlns:a16="http://schemas.microsoft.com/office/drawing/2014/main" id="{43608E96-4B39-4437-A70E-E26B8094D552}"/>
            </a:ext>
          </a:extLst>
        </xdr:cNvPr>
        <xdr:cNvSpPr/>
      </xdr:nvSpPr>
      <xdr:spPr>
        <a:xfrm>
          <a:off x="21272500" y="1456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44044</xdr:rowOff>
    </xdr:from>
    <xdr:to>
      <xdr:col>116</xdr:col>
      <xdr:colOff>63500</xdr:colOff>
      <xdr:row>85</xdr:row>
      <xdr:rowOff>46786</xdr:rowOff>
    </xdr:to>
    <xdr:cxnSp macro="">
      <xdr:nvCxnSpPr>
        <xdr:cNvPr id="719" name="直線コネクタ 718">
          <a:extLst>
            <a:ext uri="{FF2B5EF4-FFF2-40B4-BE49-F238E27FC236}">
              <a16:creationId xmlns:a16="http://schemas.microsoft.com/office/drawing/2014/main" id="{08F4FE45-6E64-4B87-B196-13754C5E9EBC}"/>
            </a:ext>
          </a:extLst>
        </xdr:cNvPr>
        <xdr:cNvCxnSpPr/>
      </xdr:nvCxnSpPr>
      <xdr:spPr>
        <a:xfrm flipV="1">
          <a:off x="21323300" y="14617294"/>
          <a:ext cx="838200" cy="2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3302</xdr:rowOff>
    </xdr:from>
    <xdr:to>
      <xdr:col>107</xdr:col>
      <xdr:colOff>101600</xdr:colOff>
      <xdr:row>85</xdr:row>
      <xdr:rowOff>104902</xdr:rowOff>
    </xdr:to>
    <xdr:sp macro="" textlink="">
      <xdr:nvSpPr>
        <xdr:cNvPr id="720" name="楕円 719">
          <a:extLst>
            <a:ext uri="{FF2B5EF4-FFF2-40B4-BE49-F238E27FC236}">
              <a16:creationId xmlns:a16="http://schemas.microsoft.com/office/drawing/2014/main" id="{5DC13CBD-67F6-4295-AC76-EF72E8ACE282}"/>
            </a:ext>
          </a:extLst>
        </xdr:cNvPr>
        <xdr:cNvSpPr/>
      </xdr:nvSpPr>
      <xdr:spPr>
        <a:xfrm>
          <a:off x="20383500" y="1457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46786</xdr:rowOff>
    </xdr:from>
    <xdr:to>
      <xdr:col>111</xdr:col>
      <xdr:colOff>177800</xdr:colOff>
      <xdr:row>85</xdr:row>
      <xdr:rowOff>54102</xdr:rowOff>
    </xdr:to>
    <xdr:cxnSp macro="">
      <xdr:nvCxnSpPr>
        <xdr:cNvPr id="721" name="直線コネクタ 720">
          <a:extLst>
            <a:ext uri="{FF2B5EF4-FFF2-40B4-BE49-F238E27FC236}">
              <a16:creationId xmlns:a16="http://schemas.microsoft.com/office/drawing/2014/main" id="{04A424F4-286D-4542-99EF-604460A52D12}"/>
            </a:ext>
          </a:extLst>
        </xdr:cNvPr>
        <xdr:cNvCxnSpPr/>
      </xdr:nvCxnSpPr>
      <xdr:spPr>
        <a:xfrm flipV="1">
          <a:off x="20434300" y="14620036"/>
          <a:ext cx="889000" cy="7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10618</xdr:rowOff>
    </xdr:from>
    <xdr:to>
      <xdr:col>102</xdr:col>
      <xdr:colOff>165100</xdr:colOff>
      <xdr:row>85</xdr:row>
      <xdr:rowOff>112218</xdr:rowOff>
    </xdr:to>
    <xdr:sp macro="" textlink="">
      <xdr:nvSpPr>
        <xdr:cNvPr id="722" name="楕円 721">
          <a:extLst>
            <a:ext uri="{FF2B5EF4-FFF2-40B4-BE49-F238E27FC236}">
              <a16:creationId xmlns:a16="http://schemas.microsoft.com/office/drawing/2014/main" id="{CF6DECEC-D0F8-4F7C-9F6D-BC7572DFC992}"/>
            </a:ext>
          </a:extLst>
        </xdr:cNvPr>
        <xdr:cNvSpPr/>
      </xdr:nvSpPr>
      <xdr:spPr>
        <a:xfrm>
          <a:off x="19494500" y="1458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54102</xdr:rowOff>
    </xdr:from>
    <xdr:to>
      <xdr:col>107</xdr:col>
      <xdr:colOff>50800</xdr:colOff>
      <xdr:row>85</xdr:row>
      <xdr:rowOff>61418</xdr:rowOff>
    </xdr:to>
    <xdr:cxnSp macro="">
      <xdr:nvCxnSpPr>
        <xdr:cNvPr id="723" name="直線コネクタ 722">
          <a:extLst>
            <a:ext uri="{FF2B5EF4-FFF2-40B4-BE49-F238E27FC236}">
              <a16:creationId xmlns:a16="http://schemas.microsoft.com/office/drawing/2014/main" id="{AEED464B-715A-432C-9C30-0905FAE34A30}"/>
            </a:ext>
          </a:extLst>
        </xdr:cNvPr>
        <xdr:cNvCxnSpPr/>
      </xdr:nvCxnSpPr>
      <xdr:spPr>
        <a:xfrm flipV="1">
          <a:off x="19545300" y="14627352"/>
          <a:ext cx="889000" cy="7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14275</xdr:rowOff>
    </xdr:from>
    <xdr:to>
      <xdr:col>98</xdr:col>
      <xdr:colOff>38100</xdr:colOff>
      <xdr:row>85</xdr:row>
      <xdr:rowOff>115875</xdr:rowOff>
    </xdr:to>
    <xdr:sp macro="" textlink="">
      <xdr:nvSpPr>
        <xdr:cNvPr id="724" name="楕円 723">
          <a:extLst>
            <a:ext uri="{FF2B5EF4-FFF2-40B4-BE49-F238E27FC236}">
              <a16:creationId xmlns:a16="http://schemas.microsoft.com/office/drawing/2014/main" id="{68CFB117-18C0-4410-87AB-D92BEA61BFE3}"/>
            </a:ext>
          </a:extLst>
        </xdr:cNvPr>
        <xdr:cNvSpPr/>
      </xdr:nvSpPr>
      <xdr:spPr>
        <a:xfrm>
          <a:off x="18605500" y="14587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61418</xdr:rowOff>
    </xdr:from>
    <xdr:to>
      <xdr:col>102</xdr:col>
      <xdr:colOff>114300</xdr:colOff>
      <xdr:row>85</xdr:row>
      <xdr:rowOff>65075</xdr:rowOff>
    </xdr:to>
    <xdr:cxnSp macro="">
      <xdr:nvCxnSpPr>
        <xdr:cNvPr id="725" name="直線コネクタ 724">
          <a:extLst>
            <a:ext uri="{FF2B5EF4-FFF2-40B4-BE49-F238E27FC236}">
              <a16:creationId xmlns:a16="http://schemas.microsoft.com/office/drawing/2014/main" id="{ADE04488-B751-4372-AA80-BDBC7589B80D}"/>
            </a:ext>
          </a:extLst>
        </xdr:cNvPr>
        <xdr:cNvCxnSpPr/>
      </xdr:nvCxnSpPr>
      <xdr:spPr>
        <a:xfrm flipV="1">
          <a:off x="18656300" y="14634668"/>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125289</xdr:rowOff>
    </xdr:from>
    <xdr:ext cx="469744" cy="259045"/>
    <xdr:sp macro="" textlink="">
      <xdr:nvSpPr>
        <xdr:cNvPr id="726" name="n_1aveValue【消防施設】&#10;一人当たり面積">
          <a:extLst>
            <a:ext uri="{FF2B5EF4-FFF2-40B4-BE49-F238E27FC236}">
              <a16:creationId xmlns:a16="http://schemas.microsoft.com/office/drawing/2014/main" id="{CECDB7FB-DC4D-40EF-86B7-4445AB0CFF1A}"/>
            </a:ext>
          </a:extLst>
        </xdr:cNvPr>
        <xdr:cNvSpPr txBox="1"/>
      </xdr:nvSpPr>
      <xdr:spPr>
        <a:xfrm>
          <a:off x="21075727" y="14698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128033</xdr:rowOff>
    </xdr:from>
    <xdr:ext cx="469744" cy="259045"/>
    <xdr:sp macro="" textlink="">
      <xdr:nvSpPr>
        <xdr:cNvPr id="727" name="n_2aveValue【消防施設】&#10;一人当たり面積">
          <a:extLst>
            <a:ext uri="{FF2B5EF4-FFF2-40B4-BE49-F238E27FC236}">
              <a16:creationId xmlns:a16="http://schemas.microsoft.com/office/drawing/2014/main" id="{39F6374D-74F1-4907-B7A2-E984BF5EDDC2}"/>
            </a:ext>
          </a:extLst>
        </xdr:cNvPr>
        <xdr:cNvSpPr txBox="1"/>
      </xdr:nvSpPr>
      <xdr:spPr>
        <a:xfrm>
          <a:off x="20199427" y="1470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128948</xdr:rowOff>
    </xdr:from>
    <xdr:ext cx="469744" cy="259045"/>
    <xdr:sp macro="" textlink="">
      <xdr:nvSpPr>
        <xdr:cNvPr id="728" name="n_3aveValue【消防施設】&#10;一人当たり面積">
          <a:extLst>
            <a:ext uri="{FF2B5EF4-FFF2-40B4-BE49-F238E27FC236}">
              <a16:creationId xmlns:a16="http://schemas.microsoft.com/office/drawing/2014/main" id="{DB771B8E-31F7-4B73-9A45-1C17663E4D2E}"/>
            </a:ext>
          </a:extLst>
        </xdr:cNvPr>
        <xdr:cNvSpPr txBox="1"/>
      </xdr:nvSpPr>
      <xdr:spPr>
        <a:xfrm>
          <a:off x="19310427" y="14702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115231</xdr:rowOff>
    </xdr:from>
    <xdr:ext cx="469744" cy="259045"/>
    <xdr:sp macro="" textlink="">
      <xdr:nvSpPr>
        <xdr:cNvPr id="729" name="n_4aveValue【消防施設】&#10;一人当たり面積">
          <a:extLst>
            <a:ext uri="{FF2B5EF4-FFF2-40B4-BE49-F238E27FC236}">
              <a16:creationId xmlns:a16="http://schemas.microsoft.com/office/drawing/2014/main" id="{25805CC7-03AE-45E6-992D-FEFF7A63F4F4}"/>
            </a:ext>
          </a:extLst>
        </xdr:cNvPr>
        <xdr:cNvSpPr txBox="1"/>
      </xdr:nvSpPr>
      <xdr:spPr>
        <a:xfrm>
          <a:off x="18421427" y="14688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114113</xdr:rowOff>
    </xdr:from>
    <xdr:ext cx="469744" cy="259045"/>
    <xdr:sp macro="" textlink="">
      <xdr:nvSpPr>
        <xdr:cNvPr id="730" name="n_1mainValue【消防施設】&#10;一人当たり面積">
          <a:extLst>
            <a:ext uri="{FF2B5EF4-FFF2-40B4-BE49-F238E27FC236}">
              <a16:creationId xmlns:a16="http://schemas.microsoft.com/office/drawing/2014/main" id="{830AB14C-E522-4B9E-B7EF-E59B6CD988E9}"/>
            </a:ext>
          </a:extLst>
        </xdr:cNvPr>
        <xdr:cNvSpPr txBox="1"/>
      </xdr:nvSpPr>
      <xdr:spPr>
        <a:xfrm>
          <a:off x="21075727" y="14344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121429</xdr:rowOff>
    </xdr:from>
    <xdr:ext cx="469744" cy="259045"/>
    <xdr:sp macro="" textlink="">
      <xdr:nvSpPr>
        <xdr:cNvPr id="731" name="n_2mainValue【消防施設】&#10;一人当たり面積">
          <a:extLst>
            <a:ext uri="{FF2B5EF4-FFF2-40B4-BE49-F238E27FC236}">
              <a16:creationId xmlns:a16="http://schemas.microsoft.com/office/drawing/2014/main" id="{AC736C06-9431-477B-AE61-B7F6D7151745}"/>
            </a:ext>
          </a:extLst>
        </xdr:cNvPr>
        <xdr:cNvSpPr txBox="1"/>
      </xdr:nvSpPr>
      <xdr:spPr>
        <a:xfrm>
          <a:off x="20199427" y="14351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128745</xdr:rowOff>
    </xdr:from>
    <xdr:ext cx="469744" cy="259045"/>
    <xdr:sp macro="" textlink="">
      <xdr:nvSpPr>
        <xdr:cNvPr id="732" name="n_3mainValue【消防施設】&#10;一人当たり面積">
          <a:extLst>
            <a:ext uri="{FF2B5EF4-FFF2-40B4-BE49-F238E27FC236}">
              <a16:creationId xmlns:a16="http://schemas.microsoft.com/office/drawing/2014/main" id="{65594063-F922-4A48-8E7D-3B2C3E40D7BA}"/>
            </a:ext>
          </a:extLst>
        </xdr:cNvPr>
        <xdr:cNvSpPr txBox="1"/>
      </xdr:nvSpPr>
      <xdr:spPr>
        <a:xfrm>
          <a:off x="19310427" y="14359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132402</xdr:rowOff>
    </xdr:from>
    <xdr:ext cx="469744" cy="259045"/>
    <xdr:sp macro="" textlink="">
      <xdr:nvSpPr>
        <xdr:cNvPr id="733" name="n_4mainValue【消防施設】&#10;一人当たり面積">
          <a:extLst>
            <a:ext uri="{FF2B5EF4-FFF2-40B4-BE49-F238E27FC236}">
              <a16:creationId xmlns:a16="http://schemas.microsoft.com/office/drawing/2014/main" id="{7BA7DD79-E891-4E1E-BDCC-A871F84824AF}"/>
            </a:ext>
          </a:extLst>
        </xdr:cNvPr>
        <xdr:cNvSpPr txBox="1"/>
      </xdr:nvSpPr>
      <xdr:spPr>
        <a:xfrm>
          <a:off x="18421427" y="14362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4" name="正方形/長方形 733">
          <a:extLst>
            <a:ext uri="{FF2B5EF4-FFF2-40B4-BE49-F238E27FC236}">
              <a16:creationId xmlns:a16="http://schemas.microsoft.com/office/drawing/2014/main" id="{238D833C-AA0C-464F-8E3F-D281DD111205}"/>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5" name="正方形/長方形 734">
          <a:extLst>
            <a:ext uri="{FF2B5EF4-FFF2-40B4-BE49-F238E27FC236}">
              <a16:creationId xmlns:a16="http://schemas.microsoft.com/office/drawing/2014/main" id="{2897AC3D-B069-443A-B170-79AA50809DDB}"/>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6" name="正方形/長方形 735">
          <a:extLst>
            <a:ext uri="{FF2B5EF4-FFF2-40B4-BE49-F238E27FC236}">
              <a16:creationId xmlns:a16="http://schemas.microsoft.com/office/drawing/2014/main" id="{40F384BE-E73F-4032-A707-14FD4B20455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7" name="正方形/長方形 736">
          <a:extLst>
            <a:ext uri="{FF2B5EF4-FFF2-40B4-BE49-F238E27FC236}">
              <a16:creationId xmlns:a16="http://schemas.microsoft.com/office/drawing/2014/main" id="{FBC64563-73DF-46ED-A718-6F0EB481B50E}"/>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8" name="正方形/長方形 737">
          <a:extLst>
            <a:ext uri="{FF2B5EF4-FFF2-40B4-BE49-F238E27FC236}">
              <a16:creationId xmlns:a16="http://schemas.microsoft.com/office/drawing/2014/main" id="{C83DF5C7-FE97-4B2B-900C-7ED07FAF5012}"/>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9" name="正方形/長方形 738">
          <a:extLst>
            <a:ext uri="{FF2B5EF4-FFF2-40B4-BE49-F238E27FC236}">
              <a16:creationId xmlns:a16="http://schemas.microsoft.com/office/drawing/2014/main" id="{D7CA40FC-CA2E-42CF-9A8A-B37037156694}"/>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0" name="正方形/長方形 739">
          <a:extLst>
            <a:ext uri="{FF2B5EF4-FFF2-40B4-BE49-F238E27FC236}">
              <a16:creationId xmlns:a16="http://schemas.microsoft.com/office/drawing/2014/main" id="{1987615A-2903-421F-A60C-73389A314DAA}"/>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1" name="正方形/長方形 740">
          <a:extLst>
            <a:ext uri="{FF2B5EF4-FFF2-40B4-BE49-F238E27FC236}">
              <a16:creationId xmlns:a16="http://schemas.microsoft.com/office/drawing/2014/main" id="{CCE680F0-169E-4043-96A5-7A76667FDB4C}"/>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2" name="テキスト ボックス 741">
          <a:extLst>
            <a:ext uri="{FF2B5EF4-FFF2-40B4-BE49-F238E27FC236}">
              <a16:creationId xmlns:a16="http://schemas.microsoft.com/office/drawing/2014/main" id="{50CD414D-4A80-4B62-B0F8-BCC7E669E916}"/>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3" name="直線コネクタ 742">
          <a:extLst>
            <a:ext uri="{FF2B5EF4-FFF2-40B4-BE49-F238E27FC236}">
              <a16:creationId xmlns:a16="http://schemas.microsoft.com/office/drawing/2014/main" id="{876ADB93-142A-49B9-A49C-89F2681CBCD5}"/>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4" name="テキスト ボックス 743">
          <a:extLst>
            <a:ext uri="{FF2B5EF4-FFF2-40B4-BE49-F238E27FC236}">
              <a16:creationId xmlns:a16="http://schemas.microsoft.com/office/drawing/2014/main" id="{284B4BC9-6E81-44DF-B093-3D21618D9F78}"/>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5" name="直線コネクタ 744">
          <a:extLst>
            <a:ext uri="{FF2B5EF4-FFF2-40B4-BE49-F238E27FC236}">
              <a16:creationId xmlns:a16="http://schemas.microsoft.com/office/drawing/2014/main" id="{FF93F724-6F36-47DD-8DAD-67800F29AFB3}"/>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6" name="テキスト ボックス 745">
          <a:extLst>
            <a:ext uri="{FF2B5EF4-FFF2-40B4-BE49-F238E27FC236}">
              <a16:creationId xmlns:a16="http://schemas.microsoft.com/office/drawing/2014/main" id="{425CCEE4-EAD1-4865-9AE3-CFD929D6F05F}"/>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7" name="直線コネクタ 746">
          <a:extLst>
            <a:ext uri="{FF2B5EF4-FFF2-40B4-BE49-F238E27FC236}">
              <a16:creationId xmlns:a16="http://schemas.microsoft.com/office/drawing/2014/main" id="{408FFA8A-8D22-4591-B2A1-5C9BC98A9E11}"/>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8" name="テキスト ボックス 747">
          <a:extLst>
            <a:ext uri="{FF2B5EF4-FFF2-40B4-BE49-F238E27FC236}">
              <a16:creationId xmlns:a16="http://schemas.microsoft.com/office/drawing/2014/main" id="{9C95F576-C467-400C-B508-B14B9014C61A}"/>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9" name="直線コネクタ 748">
          <a:extLst>
            <a:ext uri="{FF2B5EF4-FFF2-40B4-BE49-F238E27FC236}">
              <a16:creationId xmlns:a16="http://schemas.microsoft.com/office/drawing/2014/main" id="{F7A91418-34EB-41DC-9F15-4C54B62D17BC}"/>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0" name="テキスト ボックス 749">
          <a:extLst>
            <a:ext uri="{FF2B5EF4-FFF2-40B4-BE49-F238E27FC236}">
              <a16:creationId xmlns:a16="http://schemas.microsoft.com/office/drawing/2014/main" id="{31569494-3C00-4B8F-B01E-9303356B5A69}"/>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1" name="直線コネクタ 750">
          <a:extLst>
            <a:ext uri="{FF2B5EF4-FFF2-40B4-BE49-F238E27FC236}">
              <a16:creationId xmlns:a16="http://schemas.microsoft.com/office/drawing/2014/main" id="{739DA6A3-56A9-48CD-A999-CFFCED197CD3}"/>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2" name="テキスト ボックス 751">
          <a:extLst>
            <a:ext uri="{FF2B5EF4-FFF2-40B4-BE49-F238E27FC236}">
              <a16:creationId xmlns:a16="http://schemas.microsoft.com/office/drawing/2014/main" id="{39850450-1FE6-465F-8927-750377774147}"/>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3" name="直線コネクタ 752">
          <a:extLst>
            <a:ext uri="{FF2B5EF4-FFF2-40B4-BE49-F238E27FC236}">
              <a16:creationId xmlns:a16="http://schemas.microsoft.com/office/drawing/2014/main" id="{4A34848C-EFE5-4A95-B587-9AD97EF1FFD2}"/>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4" name="テキスト ボックス 753">
          <a:extLst>
            <a:ext uri="{FF2B5EF4-FFF2-40B4-BE49-F238E27FC236}">
              <a16:creationId xmlns:a16="http://schemas.microsoft.com/office/drawing/2014/main" id="{E559E433-13B6-4E5C-A7EB-C6C8FD3AF52D}"/>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5" name="直線コネクタ 754">
          <a:extLst>
            <a:ext uri="{FF2B5EF4-FFF2-40B4-BE49-F238E27FC236}">
              <a16:creationId xmlns:a16="http://schemas.microsoft.com/office/drawing/2014/main" id="{1D86F93D-9554-4463-B635-DF7147827BD8}"/>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6" name="テキスト ボックス 755">
          <a:extLst>
            <a:ext uri="{FF2B5EF4-FFF2-40B4-BE49-F238E27FC236}">
              <a16:creationId xmlns:a16="http://schemas.microsoft.com/office/drawing/2014/main" id="{C6A03DBB-1523-44A4-9C88-F8269F6E61C6}"/>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7" name="直線コネクタ 756">
          <a:extLst>
            <a:ext uri="{FF2B5EF4-FFF2-40B4-BE49-F238E27FC236}">
              <a16:creationId xmlns:a16="http://schemas.microsoft.com/office/drawing/2014/main" id="{D7B8DFE7-3B91-4564-B8B7-36F0C7DDB5FC}"/>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8" name="【庁舎】&#10;有形固定資産減価償却率グラフ枠">
          <a:extLst>
            <a:ext uri="{FF2B5EF4-FFF2-40B4-BE49-F238E27FC236}">
              <a16:creationId xmlns:a16="http://schemas.microsoft.com/office/drawing/2014/main" id="{8B0691B1-CE7C-4A30-9F0B-1E2D995E945E}"/>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148045</xdr:rowOff>
    </xdr:from>
    <xdr:to>
      <xdr:col>85</xdr:col>
      <xdr:colOff>126364</xdr:colOff>
      <xdr:row>109</xdr:row>
      <xdr:rowOff>35379</xdr:rowOff>
    </xdr:to>
    <xdr:cxnSp macro="">
      <xdr:nvCxnSpPr>
        <xdr:cNvPr id="759" name="直線コネクタ 758">
          <a:extLst>
            <a:ext uri="{FF2B5EF4-FFF2-40B4-BE49-F238E27FC236}">
              <a16:creationId xmlns:a16="http://schemas.microsoft.com/office/drawing/2014/main" id="{0EDBD590-539B-4BCE-9427-74DDF74F9635}"/>
            </a:ext>
          </a:extLst>
        </xdr:cNvPr>
        <xdr:cNvCxnSpPr/>
      </xdr:nvCxnSpPr>
      <xdr:spPr>
        <a:xfrm flipV="1">
          <a:off x="16318864" y="17121595"/>
          <a:ext cx="0" cy="160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0" name="【庁舎】&#10;有形固定資産減価償却率最小値テキスト">
          <a:extLst>
            <a:ext uri="{FF2B5EF4-FFF2-40B4-BE49-F238E27FC236}">
              <a16:creationId xmlns:a16="http://schemas.microsoft.com/office/drawing/2014/main" id="{83EDC257-D8FD-43ED-A3DE-5C64E8480747}"/>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1" name="直線コネクタ 760">
          <a:extLst>
            <a:ext uri="{FF2B5EF4-FFF2-40B4-BE49-F238E27FC236}">
              <a16:creationId xmlns:a16="http://schemas.microsoft.com/office/drawing/2014/main" id="{0D5F6D7C-78D4-4F4E-824A-60346FD0CF35}"/>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94722</xdr:rowOff>
    </xdr:from>
    <xdr:ext cx="340478" cy="259045"/>
    <xdr:sp macro="" textlink="">
      <xdr:nvSpPr>
        <xdr:cNvPr id="762" name="【庁舎】&#10;有形固定資産減価償却率最大値テキスト">
          <a:extLst>
            <a:ext uri="{FF2B5EF4-FFF2-40B4-BE49-F238E27FC236}">
              <a16:creationId xmlns:a16="http://schemas.microsoft.com/office/drawing/2014/main" id="{466BD1BF-BBDF-4C29-964F-CBB0ACDF6D16}"/>
            </a:ext>
          </a:extLst>
        </xdr:cNvPr>
        <xdr:cNvSpPr txBox="1"/>
      </xdr:nvSpPr>
      <xdr:spPr>
        <a:xfrm>
          <a:off x="16357600" y="168968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148045</xdr:rowOff>
    </xdr:from>
    <xdr:to>
      <xdr:col>86</xdr:col>
      <xdr:colOff>25400</xdr:colOff>
      <xdr:row>99</xdr:row>
      <xdr:rowOff>148045</xdr:rowOff>
    </xdr:to>
    <xdr:cxnSp macro="">
      <xdr:nvCxnSpPr>
        <xdr:cNvPr id="763" name="直線コネクタ 762">
          <a:extLst>
            <a:ext uri="{FF2B5EF4-FFF2-40B4-BE49-F238E27FC236}">
              <a16:creationId xmlns:a16="http://schemas.microsoft.com/office/drawing/2014/main" id="{F2347654-E097-46DB-9036-E7855F87C0D7}"/>
            </a:ext>
          </a:extLst>
        </xdr:cNvPr>
        <xdr:cNvCxnSpPr/>
      </xdr:nvCxnSpPr>
      <xdr:spPr>
        <a:xfrm>
          <a:off x="16230600" y="17121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61340</xdr:rowOff>
    </xdr:from>
    <xdr:ext cx="405111" cy="259045"/>
    <xdr:sp macro="" textlink="">
      <xdr:nvSpPr>
        <xdr:cNvPr id="764" name="【庁舎】&#10;有形固定資産減価償却率平均値テキスト">
          <a:extLst>
            <a:ext uri="{FF2B5EF4-FFF2-40B4-BE49-F238E27FC236}">
              <a16:creationId xmlns:a16="http://schemas.microsoft.com/office/drawing/2014/main" id="{B503F9CC-6D74-434A-ACE5-2AAEBFDCB156}"/>
            </a:ext>
          </a:extLst>
        </xdr:cNvPr>
        <xdr:cNvSpPr txBox="1"/>
      </xdr:nvSpPr>
      <xdr:spPr>
        <a:xfrm>
          <a:off x="16357600" y="177206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38463</xdr:rowOff>
    </xdr:from>
    <xdr:to>
      <xdr:col>85</xdr:col>
      <xdr:colOff>177800</xdr:colOff>
      <xdr:row>104</xdr:row>
      <xdr:rowOff>140063</xdr:rowOff>
    </xdr:to>
    <xdr:sp macro="" textlink="">
      <xdr:nvSpPr>
        <xdr:cNvPr id="765" name="フローチャート: 判断 764">
          <a:extLst>
            <a:ext uri="{FF2B5EF4-FFF2-40B4-BE49-F238E27FC236}">
              <a16:creationId xmlns:a16="http://schemas.microsoft.com/office/drawing/2014/main" id="{236EEA8C-A226-491B-BE40-DC13855B6DD7}"/>
            </a:ext>
          </a:extLst>
        </xdr:cNvPr>
        <xdr:cNvSpPr/>
      </xdr:nvSpPr>
      <xdr:spPr>
        <a:xfrm>
          <a:off x="162687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87449</xdr:rowOff>
    </xdr:from>
    <xdr:to>
      <xdr:col>81</xdr:col>
      <xdr:colOff>101600</xdr:colOff>
      <xdr:row>105</xdr:row>
      <xdr:rowOff>17599</xdr:rowOff>
    </xdr:to>
    <xdr:sp macro="" textlink="">
      <xdr:nvSpPr>
        <xdr:cNvPr id="766" name="フローチャート: 判断 765">
          <a:extLst>
            <a:ext uri="{FF2B5EF4-FFF2-40B4-BE49-F238E27FC236}">
              <a16:creationId xmlns:a16="http://schemas.microsoft.com/office/drawing/2014/main" id="{6E7DEA74-CB1D-4063-9440-F520ABC96C19}"/>
            </a:ext>
          </a:extLst>
        </xdr:cNvPr>
        <xdr:cNvSpPr/>
      </xdr:nvSpPr>
      <xdr:spPr>
        <a:xfrm>
          <a:off x="15430500" y="1791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105411</xdr:rowOff>
    </xdr:from>
    <xdr:to>
      <xdr:col>76</xdr:col>
      <xdr:colOff>165100</xdr:colOff>
      <xdr:row>105</xdr:row>
      <xdr:rowOff>35561</xdr:rowOff>
    </xdr:to>
    <xdr:sp macro="" textlink="">
      <xdr:nvSpPr>
        <xdr:cNvPr id="767" name="フローチャート: 判断 766">
          <a:extLst>
            <a:ext uri="{FF2B5EF4-FFF2-40B4-BE49-F238E27FC236}">
              <a16:creationId xmlns:a16="http://schemas.microsoft.com/office/drawing/2014/main" id="{C7A51790-30C8-43BE-BE54-D14B316DEF15}"/>
            </a:ext>
          </a:extLst>
        </xdr:cNvPr>
        <xdr:cNvSpPr/>
      </xdr:nvSpPr>
      <xdr:spPr>
        <a:xfrm>
          <a:off x="14541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134801</xdr:rowOff>
    </xdr:from>
    <xdr:to>
      <xdr:col>72</xdr:col>
      <xdr:colOff>38100</xdr:colOff>
      <xdr:row>105</xdr:row>
      <xdr:rowOff>64951</xdr:rowOff>
    </xdr:to>
    <xdr:sp macro="" textlink="">
      <xdr:nvSpPr>
        <xdr:cNvPr id="768" name="フローチャート: 判断 767">
          <a:extLst>
            <a:ext uri="{FF2B5EF4-FFF2-40B4-BE49-F238E27FC236}">
              <a16:creationId xmlns:a16="http://schemas.microsoft.com/office/drawing/2014/main" id="{D5A3BCF0-2E21-455D-A180-5A0E3A36F61E}"/>
            </a:ext>
          </a:extLst>
        </xdr:cNvPr>
        <xdr:cNvSpPr/>
      </xdr:nvSpPr>
      <xdr:spPr>
        <a:xfrm>
          <a:off x="13652500" y="1796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165826</xdr:rowOff>
    </xdr:from>
    <xdr:to>
      <xdr:col>67</xdr:col>
      <xdr:colOff>101600</xdr:colOff>
      <xdr:row>105</xdr:row>
      <xdr:rowOff>95976</xdr:rowOff>
    </xdr:to>
    <xdr:sp macro="" textlink="">
      <xdr:nvSpPr>
        <xdr:cNvPr id="769" name="フローチャート: 判断 768">
          <a:extLst>
            <a:ext uri="{FF2B5EF4-FFF2-40B4-BE49-F238E27FC236}">
              <a16:creationId xmlns:a16="http://schemas.microsoft.com/office/drawing/2014/main" id="{C0E3011A-34E9-4A27-AFDF-502A25E5EC0C}"/>
            </a:ext>
          </a:extLst>
        </xdr:cNvPr>
        <xdr:cNvSpPr/>
      </xdr:nvSpPr>
      <xdr:spPr>
        <a:xfrm>
          <a:off x="12763500" y="1799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0" name="テキスト ボックス 769">
          <a:extLst>
            <a:ext uri="{FF2B5EF4-FFF2-40B4-BE49-F238E27FC236}">
              <a16:creationId xmlns:a16="http://schemas.microsoft.com/office/drawing/2014/main" id="{2748559E-7E14-48B4-91C9-C7820D304B7E}"/>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id="{B9272D64-22D2-46E3-98B0-E16992A121A4}"/>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0CCAEF08-CC2F-4FD7-8DB7-574557722417}"/>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27E9F7EE-196D-46F1-BA50-3EAF782F5C79}"/>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C15C8B48-BC0C-43E9-A2C5-6AAF4DA2C998}"/>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9071</xdr:rowOff>
    </xdr:from>
    <xdr:to>
      <xdr:col>85</xdr:col>
      <xdr:colOff>177800</xdr:colOff>
      <xdr:row>105</xdr:row>
      <xdr:rowOff>110671</xdr:rowOff>
    </xdr:to>
    <xdr:sp macro="" textlink="">
      <xdr:nvSpPr>
        <xdr:cNvPr id="775" name="楕円 774">
          <a:extLst>
            <a:ext uri="{FF2B5EF4-FFF2-40B4-BE49-F238E27FC236}">
              <a16:creationId xmlns:a16="http://schemas.microsoft.com/office/drawing/2014/main" id="{56590645-575B-47AD-9DA9-C31D566E677A}"/>
            </a:ext>
          </a:extLst>
        </xdr:cNvPr>
        <xdr:cNvSpPr/>
      </xdr:nvSpPr>
      <xdr:spPr>
        <a:xfrm>
          <a:off x="16268700" y="18011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158948</xdr:rowOff>
    </xdr:from>
    <xdr:ext cx="405111" cy="259045"/>
    <xdr:sp macro="" textlink="">
      <xdr:nvSpPr>
        <xdr:cNvPr id="776" name="【庁舎】&#10;有形固定資産減価償却率該当値テキスト">
          <a:extLst>
            <a:ext uri="{FF2B5EF4-FFF2-40B4-BE49-F238E27FC236}">
              <a16:creationId xmlns:a16="http://schemas.microsoft.com/office/drawing/2014/main" id="{D00877CD-0FE2-45A3-BEFB-7802604B3334}"/>
            </a:ext>
          </a:extLst>
        </xdr:cNvPr>
        <xdr:cNvSpPr txBox="1"/>
      </xdr:nvSpPr>
      <xdr:spPr>
        <a:xfrm>
          <a:off x="16357600" y="179897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138068</xdr:rowOff>
    </xdr:from>
    <xdr:to>
      <xdr:col>81</xdr:col>
      <xdr:colOff>101600</xdr:colOff>
      <xdr:row>105</xdr:row>
      <xdr:rowOff>68218</xdr:rowOff>
    </xdr:to>
    <xdr:sp macro="" textlink="">
      <xdr:nvSpPr>
        <xdr:cNvPr id="777" name="楕円 776">
          <a:extLst>
            <a:ext uri="{FF2B5EF4-FFF2-40B4-BE49-F238E27FC236}">
              <a16:creationId xmlns:a16="http://schemas.microsoft.com/office/drawing/2014/main" id="{A9302E43-C40E-4515-B634-94B05F5B0354}"/>
            </a:ext>
          </a:extLst>
        </xdr:cNvPr>
        <xdr:cNvSpPr/>
      </xdr:nvSpPr>
      <xdr:spPr>
        <a:xfrm>
          <a:off x="15430500" y="1796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17418</xdr:rowOff>
    </xdr:from>
    <xdr:to>
      <xdr:col>85</xdr:col>
      <xdr:colOff>127000</xdr:colOff>
      <xdr:row>105</xdr:row>
      <xdr:rowOff>59871</xdr:rowOff>
    </xdr:to>
    <xdr:cxnSp macro="">
      <xdr:nvCxnSpPr>
        <xdr:cNvPr id="778" name="直線コネクタ 777">
          <a:extLst>
            <a:ext uri="{FF2B5EF4-FFF2-40B4-BE49-F238E27FC236}">
              <a16:creationId xmlns:a16="http://schemas.microsoft.com/office/drawing/2014/main" id="{7E5216BD-AA95-4C91-8B3E-A67F478166CD}"/>
            </a:ext>
          </a:extLst>
        </xdr:cNvPr>
        <xdr:cNvCxnSpPr/>
      </xdr:nvCxnSpPr>
      <xdr:spPr>
        <a:xfrm>
          <a:off x="15481300" y="18019668"/>
          <a:ext cx="838200" cy="4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95613</xdr:rowOff>
    </xdr:from>
    <xdr:to>
      <xdr:col>76</xdr:col>
      <xdr:colOff>165100</xdr:colOff>
      <xdr:row>105</xdr:row>
      <xdr:rowOff>25763</xdr:rowOff>
    </xdr:to>
    <xdr:sp macro="" textlink="">
      <xdr:nvSpPr>
        <xdr:cNvPr id="779" name="楕円 778">
          <a:extLst>
            <a:ext uri="{FF2B5EF4-FFF2-40B4-BE49-F238E27FC236}">
              <a16:creationId xmlns:a16="http://schemas.microsoft.com/office/drawing/2014/main" id="{DD30808D-9172-42C4-94F0-D5EE5C72A55F}"/>
            </a:ext>
          </a:extLst>
        </xdr:cNvPr>
        <xdr:cNvSpPr/>
      </xdr:nvSpPr>
      <xdr:spPr>
        <a:xfrm>
          <a:off x="14541500" y="1792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146413</xdr:rowOff>
    </xdr:from>
    <xdr:to>
      <xdr:col>81</xdr:col>
      <xdr:colOff>50800</xdr:colOff>
      <xdr:row>105</xdr:row>
      <xdr:rowOff>17418</xdr:rowOff>
    </xdr:to>
    <xdr:cxnSp macro="">
      <xdr:nvCxnSpPr>
        <xdr:cNvPr id="780" name="直線コネクタ 779">
          <a:extLst>
            <a:ext uri="{FF2B5EF4-FFF2-40B4-BE49-F238E27FC236}">
              <a16:creationId xmlns:a16="http://schemas.microsoft.com/office/drawing/2014/main" id="{F05A23CB-4312-472F-A181-AE459BAEA38E}"/>
            </a:ext>
          </a:extLst>
        </xdr:cNvPr>
        <xdr:cNvCxnSpPr/>
      </xdr:nvCxnSpPr>
      <xdr:spPr>
        <a:xfrm>
          <a:off x="14592300" y="17977213"/>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53158</xdr:rowOff>
    </xdr:from>
    <xdr:to>
      <xdr:col>72</xdr:col>
      <xdr:colOff>38100</xdr:colOff>
      <xdr:row>104</xdr:row>
      <xdr:rowOff>154758</xdr:rowOff>
    </xdr:to>
    <xdr:sp macro="" textlink="">
      <xdr:nvSpPr>
        <xdr:cNvPr id="781" name="楕円 780">
          <a:extLst>
            <a:ext uri="{FF2B5EF4-FFF2-40B4-BE49-F238E27FC236}">
              <a16:creationId xmlns:a16="http://schemas.microsoft.com/office/drawing/2014/main" id="{0E05FDA8-6C80-4F50-B5F4-A2A2E912B9CC}"/>
            </a:ext>
          </a:extLst>
        </xdr:cNvPr>
        <xdr:cNvSpPr/>
      </xdr:nvSpPr>
      <xdr:spPr>
        <a:xfrm>
          <a:off x="13652500" y="1788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103958</xdr:rowOff>
    </xdr:from>
    <xdr:to>
      <xdr:col>76</xdr:col>
      <xdr:colOff>114300</xdr:colOff>
      <xdr:row>104</xdr:row>
      <xdr:rowOff>146413</xdr:rowOff>
    </xdr:to>
    <xdr:cxnSp macro="">
      <xdr:nvCxnSpPr>
        <xdr:cNvPr id="782" name="直線コネクタ 781">
          <a:extLst>
            <a:ext uri="{FF2B5EF4-FFF2-40B4-BE49-F238E27FC236}">
              <a16:creationId xmlns:a16="http://schemas.microsoft.com/office/drawing/2014/main" id="{CD506878-45DD-4D02-A386-F73DB98B7FB1}"/>
            </a:ext>
          </a:extLst>
        </xdr:cNvPr>
        <xdr:cNvCxnSpPr/>
      </xdr:nvCxnSpPr>
      <xdr:spPr>
        <a:xfrm>
          <a:off x="13703300" y="17934758"/>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169092</xdr:rowOff>
    </xdr:from>
    <xdr:to>
      <xdr:col>67</xdr:col>
      <xdr:colOff>101600</xdr:colOff>
      <xdr:row>103</xdr:row>
      <xdr:rowOff>99242</xdr:rowOff>
    </xdr:to>
    <xdr:sp macro="" textlink="">
      <xdr:nvSpPr>
        <xdr:cNvPr id="783" name="楕円 782">
          <a:extLst>
            <a:ext uri="{FF2B5EF4-FFF2-40B4-BE49-F238E27FC236}">
              <a16:creationId xmlns:a16="http://schemas.microsoft.com/office/drawing/2014/main" id="{43224F78-1AF9-4F89-9E25-EA73FF3C7BBE}"/>
            </a:ext>
          </a:extLst>
        </xdr:cNvPr>
        <xdr:cNvSpPr/>
      </xdr:nvSpPr>
      <xdr:spPr>
        <a:xfrm>
          <a:off x="12763500" y="1765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48442</xdr:rowOff>
    </xdr:from>
    <xdr:to>
      <xdr:col>71</xdr:col>
      <xdr:colOff>177800</xdr:colOff>
      <xdr:row>104</xdr:row>
      <xdr:rowOff>103958</xdr:rowOff>
    </xdr:to>
    <xdr:cxnSp macro="">
      <xdr:nvCxnSpPr>
        <xdr:cNvPr id="784" name="直線コネクタ 783">
          <a:extLst>
            <a:ext uri="{FF2B5EF4-FFF2-40B4-BE49-F238E27FC236}">
              <a16:creationId xmlns:a16="http://schemas.microsoft.com/office/drawing/2014/main" id="{8E4F82F0-BD75-4D08-A805-0021B3522CC2}"/>
            </a:ext>
          </a:extLst>
        </xdr:cNvPr>
        <xdr:cNvCxnSpPr/>
      </xdr:nvCxnSpPr>
      <xdr:spPr>
        <a:xfrm>
          <a:off x="12814300" y="17707792"/>
          <a:ext cx="889000" cy="226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34126</xdr:rowOff>
    </xdr:from>
    <xdr:ext cx="405111" cy="259045"/>
    <xdr:sp macro="" textlink="">
      <xdr:nvSpPr>
        <xdr:cNvPr id="785" name="n_1aveValue【庁舎】&#10;有形固定資産減価償却率">
          <a:extLst>
            <a:ext uri="{FF2B5EF4-FFF2-40B4-BE49-F238E27FC236}">
              <a16:creationId xmlns:a16="http://schemas.microsoft.com/office/drawing/2014/main" id="{B5DE8B84-8FB6-4831-B404-7FD8FC397B92}"/>
            </a:ext>
          </a:extLst>
        </xdr:cNvPr>
        <xdr:cNvSpPr txBox="1"/>
      </xdr:nvSpPr>
      <xdr:spPr>
        <a:xfrm>
          <a:off x="15266044" y="1769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26688</xdr:rowOff>
    </xdr:from>
    <xdr:ext cx="405111" cy="259045"/>
    <xdr:sp macro="" textlink="">
      <xdr:nvSpPr>
        <xdr:cNvPr id="786" name="n_2aveValue【庁舎】&#10;有形固定資産減価償却率">
          <a:extLst>
            <a:ext uri="{FF2B5EF4-FFF2-40B4-BE49-F238E27FC236}">
              <a16:creationId xmlns:a16="http://schemas.microsoft.com/office/drawing/2014/main" id="{20464D09-5C67-4A16-B6E4-95B369AD8A29}"/>
            </a:ext>
          </a:extLst>
        </xdr:cNvPr>
        <xdr:cNvSpPr txBox="1"/>
      </xdr:nvSpPr>
      <xdr:spPr>
        <a:xfrm>
          <a:off x="14389744" y="1802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56078</xdr:rowOff>
    </xdr:from>
    <xdr:ext cx="405111" cy="259045"/>
    <xdr:sp macro="" textlink="">
      <xdr:nvSpPr>
        <xdr:cNvPr id="787" name="n_3aveValue【庁舎】&#10;有形固定資産減価償却率">
          <a:extLst>
            <a:ext uri="{FF2B5EF4-FFF2-40B4-BE49-F238E27FC236}">
              <a16:creationId xmlns:a16="http://schemas.microsoft.com/office/drawing/2014/main" id="{4750C12A-5D71-45ED-BDFC-D4787F86FA71}"/>
            </a:ext>
          </a:extLst>
        </xdr:cNvPr>
        <xdr:cNvSpPr txBox="1"/>
      </xdr:nvSpPr>
      <xdr:spPr>
        <a:xfrm>
          <a:off x="13500744" y="18058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87103</xdr:rowOff>
    </xdr:from>
    <xdr:ext cx="405111" cy="259045"/>
    <xdr:sp macro="" textlink="">
      <xdr:nvSpPr>
        <xdr:cNvPr id="788" name="n_4aveValue【庁舎】&#10;有形固定資産減価償却率">
          <a:extLst>
            <a:ext uri="{FF2B5EF4-FFF2-40B4-BE49-F238E27FC236}">
              <a16:creationId xmlns:a16="http://schemas.microsoft.com/office/drawing/2014/main" id="{241D1770-6FA0-4769-8A37-C5FD42DEEBCA}"/>
            </a:ext>
          </a:extLst>
        </xdr:cNvPr>
        <xdr:cNvSpPr txBox="1"/>
      </xdr:nvSpPr>
      <xdr:spPr>
        <a:xfrm>
          <a:off x="12611744" y="1808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59345</xdr:rowOff>
    </xdr:from>
    <xdr:ext cx="405111" cy="259045"/>
    <xdr:sp macro="" textlink="">
      <xdr:nvSpPr>
        <xdr:cNvPr id="789" name="n_1mainValue【庁舎】&#10;有形固定資産減価償却率">
          <a:extLst>
            <a:ext uri="{FF2B5EF4-FFF2-40B4-BE49-F238E27FC236}">
              <a16:creationId xmlns:a16="http://schemas.microsoft.com/office/drawing/2014/main" id="{F2D36667-C34B-45F2-8EA7-CD43CD7D18EC}"/>
            </a:ext>
          </a:extLst>
        </xdr:cNvPr>
        <xdr:cNvSpPr txBox="1"/>
      </xdr:nvSpPr>
      <xdr:spPr>
        <a:xfrm>
          <a:off x="15266044" y="18061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42290</xdr:rowOff>
    </xdr:from>
    <xdr:ext cx="405111" cy="259045"/>
    <xdr:sp macro="" textlink="">
      <xdr:nvSpPr>
        <xdr:cNvPr id="790" name="n_2mainValue【庁舎】&#10;有形固定資産減価償却率">
          <a:extLst>
            <a:ext uri="{FF2B5EF4-FFF2-40B4-BE49-F238E27FC236}">
              <a16:creationId xmlns:a16="http://schemas.microsoft.com/office/drawing/2014/main" id="{2F26E4ED-E744-42B8-B4C2-543E4AABE908}"/>
            </a:ext>
          </a:extLst>
        </xdr:cNvPr>
        <xdr:cNvSpPr txBox="1"/>
      </xdr:nvSpPr>
      <xdr:spPr>
        <a:xfrm>
          <a:off x="14389744" y="1770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171285</xdr:rowOff>
    </xdr:from>
    <xdr:ext cx="405111" cy="259045"/>
    <xdr:sp macro="" textlink="">
      <xdr:nvSpPr>
        <xdr:cNvPr id="791" name="n_3mainValue【庁舎】&#10;有形固定資産減価償却率">
          <a:extLst>
            <a:ext uri="{FF2B5EF4-FFF2-40B4-BE49-F238E27FC236}">
              <a16:creationId xmlns:a16="http://schemas.microsoft.com/office/drawing/2014/main" id="{F1099466-8EF6-4EDF-91B1-E943D2F0D634}"/>
            </a:ext>
          </a:extLst>
        </xdr:cNvPr>
        <xdr:cNvSpPr txBox="1"/>
      </xdr:nvSpPr>
      <xdr:spPr>
        <a:xfrm>
          <a:off x="13500744" y="17659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115769</xdr:rowOff>
    </xdr:from>
    <xdr:ext cx="405111" cy="259045"/>
    <xdr:sp macro="" textlink="">
      <xdr:nvSpPr>
        <xdr:cNvPr id="792" name="n_4mainValue【庁舎】&#10;有形固定資産減価償却率">
          <a:extLst>
            <a:ext uri="{FF2B5EF4-FFF2-40B4-BE49-F238E27FC236}">
              <a16:creationId xmlns:a16="http://schemas.microsoft.com/office/drawing/2014/main" id="{A605C35B-A5CF-4BEA-8C2C-13BC7AC1EE6C}"/>
            </a:ext>
          </a:extLst>
        </xdr:cNvPr>
        <xdr:cNvSpPr txBox="1"/>
      </xdr:nvSpPr>
      <xdr:spPr>
        <a:xfrm>
          <a:off x="12611744" y="17432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3" name="正方形/長方形 792">
          <a:extLst>
            <a:ext uri="{FF2B5EF4-FFF2-40B4-BE49-F238E27FC236}">
              <a16:creationId xmlns:a16="http://schemas.microsoft.com/office/drawing/2014/main" id="{1ADD362F-A9A9-436D-BAF2-0949056CD6F4}"/>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4" name="正方形/長方形 793">
          <a:extLst>
            <a:ext uri="{FF2B5EF4-FFF2-40B4-BE49-F238E27FC236}">
              <a16:creationId xmlns:a16="http://schemas.microsoft.com/office/drawing/2014/main" id="{DB4E4F43-461D-4B6E-99FB-09B50C37B74E}"/>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5" name="正方形/長方形 794">
          <a:extLst>
            <a:ext uri="{FF2B5EF4-FFF2-40B4-BE49-F238E27FC236}">
              <a16:creationId xmlns:a16="http://schemas.microsoft.com/office/drawing/2014/main" id="{45EF527B-0712-4AB6-BB01-4F464B705D7C}"/>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6" name="正方形/長方形 795">
          <a:extLst>
            <a:ext uri="{FF2B5EF4-FFF2-40B4-BE49-F238E27FC236}">
              <a16:creationId xmlns:a16="http://schemas.microsoft.com/office/drawing/2014/main" id="{26075053-40B5-4E09-A2EB-2E538F24DDC7}"/>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7" name="正方形/長方形 796">
          <a:extLst>
            <a:ext uri="{FF2B5EF4-FFF2-40B4-BE49-F238E27FC236}">
              <a16:creationId xmlns:a16="http://schemas.microsoft.com/office/drawing/2014/main" id="{9063CE70-1DC5-405D-94A9-AFE0F638A5AB}"/>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8" name="正方形/長方形 797">
          <a:extLst>
            <a:ext uri="{FF2B5EF4-FFF2-40B4-BE49-F238E27FC236}">
              <a16:creationId xmlns:a16="http://schemas.microsoft.com/office/drawing/2014/main" id="{1311C34E-22EE-4268-A474-75C1A816DCF6}"/>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9" name="正方形/長方形 798">
          <a:extLst>
            <a:ext uri="{FF2B5EF4-FFF2-40B4-BE49-F238E27FC236}">
              <a16:creationId xmlns:a16="http://schemas.microsoft.com/office/drawing/2014/main" id="{8712064B-1E6A-448E-9195-6225DA629A41}"/>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0" name="正方形/長方形 799">
          <a:extLst>
            <a:ext uri="{FF2B5EF4-FFF2-40B4-BE49-F238E27FC236}">
              <a16:creationId xmlns:a16="http://schemas.microsoft.com/office/drawing/2014/main" id="{3139772F-777A-48A5-9336-0350CD6300FE}"/>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1" name="テキスト ボックス 800">
          <a:extLst>
            <a:ext uri="{FF2B5EF4-FFF2-40B4-BE49-F238E27FC236}">
              <a16:creationId xmlns:a16="http://schemas.microsoft.com/office/drawing/2014/main" id="{9F4C2E2B-9D02-4B3A-8A12-B3C38513444C}"/>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2" name="直線コネクタ 801">
          <a:extLst>
            <a:ext uri="{FF2B5EF4-FFF2-40B4-BE49-F238E27FC236}">
              <a16:creationId xmlns:a16="http://schemas.microsoft.com/office/drawing/2014/main" id="{7185C749-7B3D-41BC-9255-3AA4337A471D}"/>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3" name="直線コネクタ 802">
          <a:extLst>
            <a:ext uri="{FF2B5EF4-FFF2-40B4-BE49-F238E27FC236}">
              <a16:creationId xmlns:a16="http://schemas.microsoft.com/office/drawing/2014/main" id="{F89A7071-1D4C-463C-B63D-02886D0DFC7E}"/>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4" name="テキスト ボックス 803">
          <a:extLst>
            <a:ext uri="{FF2B5EF4-FFF2-40B4-BE49-F238E27FC236}">
              <a16:creationId xmlns:a16="http://schemas.microsoft.com/office/drawing/2014/main" id="{B2C32305-7E53-413A-B4B2-30C9411A4236}"/>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5" name="直線コネクタ 804">
          <a:extLst>
            <a:ext uri="{FF2B5EF4-FFF2-40B4-BE49-F238E27FC236}">
              <a16:creationId xmlns:a16="http://schemas.microsoft.com/office/drawing/2014/main" id="{379C7D89-C444-426E-B474-AFAC7872742A}"/>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6" name="テキスト ボックス 805">
          <a:extLst>
            <a:ext uri="{FF2B5EF4-FFF2-40B4-BE49-F238E27FC236}">
              <a16:creationId xmlns:a16="http://schemas.microsoft.com/office/drawing/2014/main" id="{72F7301E-F357-436A-B197-B95DFBF4D5E9}"/>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7" name="直線コネクタ 806">
          <a:extLst>
            <a:ext uri="{FF2B5EF4-FFF2-40B4-BE49-F238E27FC236}">
              <a16:creationId xmlns:a16="http://schemas.microsoft.com/office/drawing/2014/main" id="{014D22C9-FDC9-44FE-BB6D-262FEEF5632E}"/>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8" name="テキスト ボックス 807">
          <a:extLst>
            <a:ext uri="{FF2B5EF4-FFF2-40B4-BE49-F238E27FC236}">
              <a16:creationId xmlns:a16="http://schemas.microsoft.com/office/drawing/2014/main" id="{D6D8C05B-FDA1-4057-973F-23B7D04E881F}"/>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09" name="直線コネクタ 808">
          <a:extLst>
            <a:ext uri="{FF2B5EF4-FFF2-40B4-BE49-F238E27FC236}">
              <a16:creationId xmlns:a16="http://schemas.microsoft.com/office/drawing/2014/main" id="{0FAE4E9B-E9EA-454D-B999-B629949DE4AB}"/>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0" name="テキスト ボックス 809">
          <a:extLst>
            <a:ext uri="{FF2B5EF4-FFF2-40B4-BE49-F238E27FC236}">
              <a16:creationId xmlns:a16="http://schemas.microsoft.com/office/drawing/2014/main" id="{DCBE34DD-5FF2-4FA1-9B63-BDB9B00AE7E4}"/>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1" name="直線コネクタ 810">
          <a:extLst>
            <a:ext uri="{FF2B5EF4-FFF2-40B4-BE49-F238E27FC236}">
              <a16:creationId xmlns:a16="http://schemas.microsoft.com/office/drawing/2014/main" id="{4B3A1481-F77C-4096-A16C-F08C10D7344F}"/>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2" name="テキスト ボックス 811">
          <a:extLst>
            <a:ext uri="{FF2B5EF4-FFF2-40B4-BE49-F238E27FC236}">
              <a16:creationId xmlns:a16="http://schemas.microsoft.com/office/drawing/2014/main" id="{4423DD9C-3247-4A42-8965-6E2B34A1955B}"/>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3" name="直線コネクタ 812">
          <a:extLst>
            <a:ext uri="{FF2B5EF4-FFF2-40B4-BE49-F238E27FC236}">
              <a16:creationId xmlns:a16="http://schemas.microsoft.com/office/drawing/2014/main" id="{C904A609-86A1-467F-A6C3-38F62B60BDC9}"/>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4" name="テキスト ボックス 813">
          <a:extLst>
            <a:ext uri="{FF2B5EF4-FFF2-40B4-BE49-F238E27FC236}">
              <a16:creationId xmlns:a16="http://schemas.microsoft.com/office/drawing/2014/main" id="{C182FAC0-58FE-454E-AEFE-E3FB8ADEDE0D}"/>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5" name="直線コネクタ 814">
          <a:extLst>
            <a:ext uri="{FF2B5EF4-FFF2-40B4-BE49-F238E27FC236}">
              <a16:creationId xmlns:a16="http://schemas.microsoft.com/office/drawing/2014/main" id="{7C9C5632-B268-4E36-8014-65369DCA51E6}"/>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6" name="テキスト ボックス 815">
          <a:extLst>
            <a:ext uri="{FF2B5EF4-FFF2-40B4-BE49-F238E27FC236}">
              <a16:creationId xmlns:a16="http://schemas.microsoft.com/office/drawing/2014/main" id="{A3203FB1-20DD-49EA-9793-63138296A4EB}"/>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7" name="【庁舎】&#10;一人当たり面積グラフ枠">
          <a:extLst>
            <a:ext uri="{FF2B5EF4-FFF2-40B4-BE49-F238E27FC236}">
              <a16:creationId xmlns:a16="http://schemas.microsoft.com/office/drawing/2014/main" id="{5ECEF3EA-DE64-4709-916C-C28EA293AED3}"/>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59871</xdr:rowOff>
    </xdr:from>
    <xdr:to>
      <xdr:col>116</xdr:col>
      <xdr:colOff>62864</xdr:colOff>
      <xdr:row>107</xdr:row>
      <xdr:rowOff>170906</xdr:rowOff>
    </xdr:to>
    <xdr:cxnSp macro="">
      <xdr:nvCxnSpPr>
        <xdr:cNvPr id="818" name="直線コネクタ 817">
          <a:extLst>
            <a:ext uri="{FF2B5EF4-FFF2-40B4-BE49-F238E27FC236}">
              <a16:creationId xmlns:a16="http://schemas.microsoft.com/office/drawing/2014/main" id="{06CA4254-30F9-45B5-8CF5-9877BF8AB69F}"/>
            </a:ext>
          </a:extLst>
        </xdr:cNvPr>
        <xdr:cNvCxnSpPr/>
      </xdr:nvCxnSpPr>
      <xdr:spPr>
        <a:xfrm flipV="1">
          <a:off x="22160864" y="17033421"/>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3283</xdr:rowOff>
    </xdr:from>
    <xdr:ext cx="469744" cy="259045"/>
    <xdr:sp macro="" textlink="">
      <xdr:nvSpPr>
        <xdr:cNvPr id="819" name="【庁舎】&#10;一人当たり面積最小値テキスト">
          <a:extLst>
            <a:ext uri="{FF2B5EF4-FFF2-40B4-BE49-F238E27FC236}">
              <a16:creationId xmlns:a16="http://schemas.microsoft.com/office/drawing/2014/main" id="{8EDB9B3F-8C6B-46F4-8CCB-8608E488F473}"/>
            </a:ext>
          </a:extLst>
        </xdr:cNvPr>
        <xdr:cNvSpPr txBox="1"/>
      </xdr:nvSpPr>
      <xdr:spPr>
        <a:xfrm>
          <a:off x="22199600" y="18519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170906</xdr:rowOff>
    </xdr:from>
    <xdr:to>
      <xdr:col>116</xdr:col>
      <xdr:colOff>152400</xdr:colOff>
      <xdr:row>107</xdr:row>
      <xdr:rowOff>170906</xdr:rowOff>
    </xdr:to>
    <xdr:cxnSp macro="">
      <xdr:nvCxnSpPr>
        <xdr:cNvPr id="820" name="直線コネクタ 819">
          <a:extLst>
            <a:ext uri="{FF2B5EF4-FFF2-40B4-BE49-F238E27FC236}">
              <a16:creationId xmlns:a16="http://schemas.microsoft.com/office/drawing/2014/main" id="{28E60D60-A3A6-417A-8102-29C9E37011A5}"/>
            </a:ext>
          </a:extLst>
        </xdr:cNvPr>
        <xdr:cNvCxnSpPr/>
      </xdr:nvCxnSpPr>
      <xdr:spPr>
        <a:xfrm>
          <a:off x="22072600" y="18516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6548</xdr:rowOff>
    </xdr:from>
    <xdr:ext cx="469744" cy="259045"/>
    <xdr:sp macro="" textlink="">
      <xdr:nvSpPr>
        <xdr:cNvPr id="821" name="【庁舎】&#10;一人当たり面積最大値テキスト">
          <a:extLst>
            <a:ext uri="{FF2B5EF4-FFF2-40B4-BE49-F238E27FC236}">
              <a16:creationId xmlns:a16="http://schemas.microsoft.com/office/drawing/2014/main" id="{965812A5-17A8-4E36-B81F-A598967BF2EA}"/>
            </a:ext>
          </a:extLst>
        </xdr:cNvPr>
        <xdr:cNvSpPr txBox="1"/>
      </xdr:nvSpPr>
      <xdr:spPr>
        <a:xfrm>
          <a:off x="22199600" y="16808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59871</xdr:rowOff>
    </xdr:from>
    <xdr:to>
      <xdr:col>116</xdr:col>
      <xdr:colOff>152400</xdr:colOff>
      <xdr:row>99</xdr:row>
      <xdr:rowOff>59871</xdr:rowOff>
    </xdr:to>
    <xdr:cxnSp macro="">
      <xdr:nvCxnSpPr>
        <xdr:cNvPr id="822" name="直線コネクタ 821">
          <a:extLst>
            <a:ext uri="{FF2B5EF4-FFF2-40B4-BE49-F238E27FC236}">
              <a16:creationId xmlns:a16="http://schemas.microsoft.com/office/drawing/2014/main" id="{FC37BCA8-0B76-4A1F-882C-C6FC5B808DA8}"/>
            </a:ext>
          </a:extLst>
        </xdr:cNvPr>
        <xdr:cNvCxnSpPr/>
      </xdr:nvCxnSpPr>
      <xdr:spPr>
        <a:xfrm>
          <a:off x="22072600" y="17033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80934</xdr:rowOff>
    </xdr:from>
    <xdr:ext cx="469744" cy="259045"/>
    <xdr:sp macro="" textlink="">
      <xdr:nvSpPr>
        <xdr:cNvPr id="823" name="【庁舎】&#10;一人当たり面積平均値テキスト">
          <a:extLst>
            <a:ext uri="{FF2B5EF4-FFF2-40B4-BE49-F238E27FC236}">
              <a16:creationId xmlns:a16="http://schemas.microsoft.com/office/drawing/2014/main" id="{E7880CC0-0772-4FDB-90C4-79B1152839EF}"/>
            </a:ext>
          </a:extLst>
        </xdr:cNvPr>
        <xdr:cNvSpPr txBox="1"/>
      </xdr:nvSpPr>
      <xdr:spPr>
        <a:xfrm>
          <a:off x="22199600" y="179117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58057</xdr:rowOff>
    </xdr:from>
    <xdr:to>
      <xdr:col>116</xdr:col>
      <xdr:colOff>114300</xdr:colOff>
      <xdr:row>105</xdr:row>
      <xdr:rowOff>159657</xdr:rowOff>
    </xdr:to>
    <xdr:sp macro="" textlink="">
      <xdr:nvSpPr>
        <xdr:cNvPr id="824" name="フローチャート: 判断 823">
          <a:extLst>
            <a:ext uri="{FF2B5EF4-FFF2-40B4-BE49-F238E27FC236}">
              <a16:creationId xmlns:a16="http://schemas.microsoft.com/office/drawing/2014/main" id="{2F4EF842-7282-4DB7-AC48-C6A6AC5871B8}"/>
            </a:ext>
          </a:extLst>
        </xdr:cNvPr>
        <xdr:cNvSpPr/>
      </xdr:nvSpPr>
      <xdr:spPr>
        <a:xfrm>
          <a:off x="22110700" y="1806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74386</xdr:rowOff>
    </xdr:from>
    <xdr:to>
      <xdr:col>112</xdr:col>
      <xdr:colOff>38100</xdr:colOff>
      <xdr:row>106</xdr:row>
      <xdr:rowOff>4536</xdr:rowOff>
    </xdr:to>
    <xdr:sp macro="" textlink="">
      <xdr:nvSpPr>
        <xdr:cNvPr id="825" name="フローチャート: 判断 824">
          <a:extLst>
            <a:ext uri="{FF2B5EF4-FFF2-40B4-BE49-F238E27FC236}">
              <a16:creationId xmlns:a16="http://schemas.microsoft.com/office/drawing/2014/main" id="{44C9F9C7-8FC5-44B4-89AE-8908263962A0}"/>
            </a:ext>
          </a:extLst>
        </xdr:cNvPr>
        <xdr:cNvSpPr/>
      </xdr:nvSpPr>
      <xdr:spPr>
        <a:xfrm>
          <a:off x="21272500" y="180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90714</xdr:rowOff>
    </xdr:from>
    <xdr:to>
      <xdr:col>107</xdr:col>
      <xdr:colOff>101600</xdr:colOff>
      <xdr:row>106</xdr:row>
      <xdr:rowOff>20864</xdr:rowOff>
    </xdr:to>
    <xdr:sp macro="" textlink="">
      <xdr:nvSpPr>
        <xdr:cNvPr id="826" name="フローチャート: 判断 825">
          <a:extLst>
            <a:ext uri="{FF2B5EF4-FFF2-40B4-BE49-F238E27FC236}">
              <a16:creationId xmlns:a16="http://schemas.microsoft.com/office/drawing/2014/main" id="{45E9FBF3-E188-4672-8305-3C8A0C7B80CC}"/>
            </a:ext>
          </a:extLst>
        </xdr:cNvPr>
        <xdr:cNvSpPr/>
      </xdr:nvSpPr>
      <xdr:spPr>
        <a:xfrm>
          <a:off x="20383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128270</xdr:rowOff>
    </xdr:from>
    <xdr:to>
      <xdr:col>102</xdr:col>
      <xdr:colOff>165100</xdr:colOff>
      <xdr:row>106</xdr:row>
      <xdr:rowOff>58420</xdr:rowOff>
    </xdr:to>
    <xdr:sp macro="" textlink="">
      <xdr:nvSpPr>
        <xdr:cNvPr id="827" name="フローチャート: 判断 826">
          <a:extLst>
            <a:ext uri="{FF2B5EF4-FFF2-40B4-BE49-F238E27FC236}">
              <a16:creationId xmlns:a16="http://schemas.microsoft.com/office/drawing/2014/main" id="{0B795F41-6177-4427-8E54-2D7A8EED524D}"/>
            </a:ext>
          </a:extLst>
        </xdr:cNvPr>
        <xdr:cNvSpPr/>
      </xdr:nvSpPr>
      <xdr:spPr>
        <a:xfrm>
          <a:off x="19494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10705</xdr:rowOff>
    </xdr:from>
    <xdr:to>
      <xdr:col>98</xdr:col>
      <xdr:colOff>38100</xdr:colOff>
      <xdr:row>106</xdr:row>
      <xdr:rowOff>112305</xdr:rowOff>
    </xdr:to>
    <xdr:sp macro="" textlink="">
      <xdr:nvSpPr>
        <xdr:cNvPr id="828" name="フローチャート: 判断 827">
          <a:extLst>
            <a:ext uri="{FF2B5EF4-FFF2-40B4-BE49-F238E27FC236}">
              <a16:creationId xmlns:a16="http://schemas.microsoft.com/office/drawing/2014/main" id="{2DF90456-8D01-44D2-8F9D-822F69E1DF55}"/>
            </a:ext>
          </a:extLst>
        </xdr:cNvPr>
        <xdr:cNvSpPr/>
      </xdr:nvSpPr>
      <xdr:spPr>
        <a:xfrm>
          <a:off x="18605500" y="18184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F698266E-B44B-40A6-B321-3D68CFF6061A}"/>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5209DFDF-0677-48B6-8FE6-A11B5C49EB2B}"/>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E6AF3B73-B867-41C1-A22A-1E975C724442}"/>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0C0B6E77-A0FF-4F3E-A7A5-32C7DC401CFC}"/>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45A024A1-DED6-41C1-9B63-B0C53CA1F294}"/>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108676</xdr:rowOff>
    </xdr:from>
    <xdr:to>
      <xdr:col>116</xdr:col>
      <xdr:colOff>114300</xdr:colOff>
      <xdr:row>107</xdr:row>
      <xdr:rowOff>38826</xdr:rowOff>
    </xdr:to>
    <xdr:sp macro="" textlink="">
      <xdr:nvSpPr>
        <xdr:cNvPr id="834" name="楕円 833">
          <a:extLst>
            <a:ext uri="{FF2B5EF4-FFF2-40B4-BE49-F238E27FC236}">
              <a16:creationId xmlns:a16="http://schemas.microsoft.com/office/drawing/2014/main" id="{627CF419-DC16-40AF-A6F8-66EBB163786C}"/>
            </a:ext>
          </a:extLst>
        </xdr:cNvPr>
        <xdr:cNvSpPr/>
      </xdr:nvSpPr>
      <xdr:spPr>
        <a:xfrm>
          <a:off x="22110700" y="1828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87103</xdr:rowOff>
    </xdr:from>
    <xdr:ext cx="469744" cy="259045"/>
    <xdr:sp macro="" textlink="">
      <xdr:nvSpPr>
        <xdr:cNvPr id="835" name="【庁舎】&#10;一人当たり面積該当値テキスト">
          <a:extLst>
            <a:ext uri="{FF2B5EF4-FFF2-40B4-BE49-F238E27FC236}">
              <a16:creationId xmlns:a16="http://schemas.microsoft.com/office/drawing/2014/main" id="{C36D7C34-AD0D-43CE-9715-965266745DA7}"/>
            </a:ext>
          </a:extLst>
        </xdr:cNvPr>
        <xdr:cNvSpPr txBox="1"/>
      </xdr:nvSpPr>
      <xdr:spPr>
        <a:xfrm>
          <a:off x="22199600" y="18260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115207</xdr:rowOff>
    </xdr:from>
    <xdr:to>
      <xdr:col>112</xdr:col>
      <xdr:colOff>38100</xdr:colOff>
      <xdr:row>107</xdr:row>
      <xdr:rowOff>45357</xdr:rowOff>
    </xdr:to>
    <xdr:sp macro="" textlink="">
      <xdr:nvSpPr>
        <xdr:cNvPr id="836" name="楕円 835">
          <a:extLst>
            <a:ext uri="{FF2B5EF4-FFF2-40B4-BE49-F238E27FC236}">
              <a16:creationId xmlns:a16="http://schemas.microsoft.com/office/drawing/2014/main" id="{3F3BC9C1-714F-4400-8922-089082A34995}"/>
            </a:ext>
          </a:extLst>
        </xdr:cNvPr>
        <xdr:cNvSpPr/>
      </xdr:nvSpPr>
      <xdr:spPr>
        <a:xfrm>
          <a:off x="21272500" y="1828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159476</xdr:rowOff>
    </xdr:from>
    <xdr:to>
      <xdr:col>116</xdr:col>
      <xdr:colOff>63500</xdr:colOff>
      <xdr:row>106</xdr:row>
      <xdr:rowOff>166007</xdr:rowOff>
    </xdr:to>
    <xdr:cxnSp macro="">
      <xdr:nvCxnSpPr>
        <xdr:cNvPr id="837" name="直線コネクタ 836">
          <a:extLst>
            <a:ext uri="{FF2B5EF4-FFF2-40B4-BE49-F238E27FC236}">
              <a16:creationId xmlns:a16="http://schemas.microsoft.com/office/drawing/2014/main" id="{CB0643E8-797F-4BB0-814B-C4D633BBB115}"/>
            </a:ext>
          </a:extLst>
        </xdr:cNvPr>
        <xdr:cNvCxnSpPr/>
      </xdr:nvCxnSpPr>
      <xdr:spPr>
        <a:xfrm flipV="1">
          <a:off x="21323300" y="18333176"/>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118473</xdr:rowOff>
    </xdr:from>
    <xdr:to>
      <xdr:col>107</xdr:col>
      <xdr:colOff>101600</xdr:colOff>
      <xdr:row>107</xdr:row>
      <xdr:rowOff>48623</xdr:rowOff>
    </xdr:to>
    <xdr:sp macro="" textlink="">
      <xdr:nvSpPr>
        <xdr:cNvPr id="838" name="楕円 837">
          <a:extLst>
            <a:ext uri="{FF2B5EF4-FFF2-40B4-BE49-F238E27FC236}">
              <a16:creationId xmlns:a16="http://schemas.microsoft.com/office/drawing/2014/main" id="{D43EDEFC-0489-4CB4-9B8E-5F38ED89984E}"/>
            </a:ext>
          </a:extLst>
        </xdr:cNvPr>
        <xdr:cNvSpPr/>
      </xdr:nvSpPr>
      <xdr:spPr>
        <a:xfrm>
          <a:off x="20383500" y="1829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166007</xdr:rowOff>
    </xdr:from>
    <xdr:to>
      <xdr:col>111</xdr:col>
      <xdr:colOff>177800</xdr:colOff>
      <xdr:row>106</xdr:row>
      <xdr:rowOff>169273</xdr:rowOff>
    </xdr:to>
    <xdr:cxnSp macro="">
      <xdr:nvCxnSpPr>
        <xdr:cNvPr id="839" name="直線コネクタ 838">
          <a:extLst>
            <a:ext uri="{FF2B5EF4-FFF2-40B4-BE49-F238E27FC236}">
              <a16:creationId xmlns:a16="http://schemas.microsoft.com/office/drawing/2014/main" id="{E907807D-53EE-4625-A532-14790120587D}"/>
            </a:ext>
          </a:extLst>
        </xdr:cNvPr>
        <xdr:cNvCxnSpPr/>
      </xdr:nvCxnSpPr>
      <xdr:spPr>
        <a:xfrm flipV="1">
          <a:off x="20434300" y="1833970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123371</xdr:rowOff>
    </xdr:from>
    <xdr:to>
      <xdr:col>102</xdr:col>
      <xdr:colOff>165100</xdr:colOff>
      <xdr:row>107</xdr:row>
      <xdr:rowOff>53521</xdr:rowOff>
    </xdr:to>
    <xdr:sp macro="" textlink="">
      <xdr:nvSpPr>
        <xdr:cNvPr id="840" name="楕円 839">
          <a:extLst>
            <a:ext uri="{FF2B5EF4-FFF2-40B4-BE49-F238E27FC236}">
              <a16:creationId xmlns:a16="http://schemas.microsoft.com/office/drawing/2014/main" id="{F58ABF52-8FED-4BE2-8CEA-4D67DB70BF25}"/>
            </a:ext>
          </a:extLst>
        </xdr:cNvPr>
        <xdr:cNvSpPr/>
      </xdr:nvSpPr>
      <xdr:spPr>
        <a:xfrm>
          <a:off x="19494500" y="1829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169273</xdr:rowOff>
    </xdr:from>
    <xdr:to>
      <xdr:col>107</xdr:col>
      <xdr:colOff>50800</xdr:colOff>
      <xdr:row>107</xdr:row>
      <xdr:rowOff>2721</xdr:rowOff>
    </xdr:to>
    <xdr:cxnSp macro="">
      <xdr:nvCxnSpPr>
        <xdr:cNvPr id="841" name="直線コネクタ 840">
          <a:extLst>
            <a:ext uri="{FF2B5EF4-FFF2-40B4-BE49-F238E27FC236}">
              <a16:creationId xmlns:a16="http://schemas.microsoft.com/office/drawing/2014/main" id="{B5F5C512-149F-4E87-8336-05F5DEDA3792}"/>
            </a:ext>
          </a:extLst>
        </xdr:cNvPr>
        <xdr:cNvCxnSpPr/>
      </xdr:nvCxnSpPr>
      <xdr:spPr>
        <a:xfrm flipV="1">
          <a:off x="19545300" y="18342973"/>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10705</xdr:rowOff>
    </xdr:from>
    <xdr:to>
      <xdr:col>98</xdr:col>
      <xdr:colOff>38100</xdr:colOff>
      <xdr:row>103</xdr:row>
      <xdr:rowOff>112305</xdr:rowOff>
    </xdr:to>
    <xdr:sp macro="" textlink="">
      <xdr:nvSpPr>
        <xdr:cNvPr id="842" name="楕円 841">
          <a:extLst>
            <a:ext uri="{FF2B5EF4-FFF2-40B4-BE49-F238E27FC236}">
              <a16:creationId xmlns:a16="http://schemas.microsoft.com/office/drawing/2014/main" id="{0D0F6503-B0E9-4B5E-B107-48B2455506FC}"/>
            </a:ext>
          </a:extLst>
        </xdr:cNvPr>
        <xdr:cNvSpPr/>
      </xdr:nvSpPr>
      <xdr:spPr>
        <a:xfrm>
          <a:off x="18605500" y="1767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61505</xdr:rowOff>
    </xdr:from>
    <xdr:to>
      <xdr:col>102</xdr:col>
      <xdr:colOff>114300</xdr:colOff>
      <xdr:row>107</xdr:row>
      <xdr:rowOff>2721</xdr:rowOff>
    </xdr:to>
    <xdr:cxnSp macro="">
      <xdr:nvCxnSpPr>
        <xdr:cNvPr id="843" name="直線コネクタ 842">
          <a:extLst>
            <a:ext uri="{FF2B5EF4-FFF2-40B4-BE49-F238E27FC236}">
              <a16:creationId xmlns:a16="http://schemas.microsoft.com/office/drawing/2014/main" id="{CFA6C6E6-0754-4A13-8CF0-2C6EA35D59E2}"/>
            </a:ext>
          </a:extLst>
        </xdr:cNvPr>
        <xdr:cNvCxnSpPr/>
      </xdr:nvCxnSpPr>
      <xdr:spPr>
        <a:xfrm>
          <a:off x="18656300" y="17720855"/>
          <a:ext cx="889000" cy="627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21063</xdr:rowOff>
    </xdr:from>
    <xdr:ext cx="469744" cy="259045"/>
    <xdr:sp macro="" textlink="">
      <xdr:nvSpPr>
        <xdr:cNvPr id="844" name="n_1aveValue【庁舎】&#10;一人当たり面積">
          <a:extLst>
            <a:ext uri="{FF2B5EF4-FFF2-40B4-BE49-F238E27FC236}">
              <a16:creationId xmlns:a16="http://schemas.microsoft.com/office/drawing/2014/main" id="{D42D18D0-6725-4082-93CB-39311DC897DC}"/>
            </a:ext>
          </a:extLst>
        </xdr:cNvPr>
        <xdr:cNvSpPr txBox="1"/>
      </xdr:nvSpPr>
      <xdr:spPr>
        <a:xfrm>
          <a:off x="21075727" y="17851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37391</xdr:rowOff>
    </xdr:from>
    <xdr:ext cx="469744" cy="259045"/>
    <xdr:sp macro="" textlink="">
      <xdr:nvSpPr>
        <xdr:cNvPr id="845" name="n_2aveValue【庁舎】&#10;一人当たり面積">
          <a:extLst>
            <a:ext uri="{FF2B5EF4-FFF2-40B4-BE49-F238E27FC236}">
              <a16:creationId xmlns:a16="http://schemas.microsoft.com/office/drawing/2014/main" id="{2CE14F13-7597-442B-9E58-6507725229B6}"/>
            </a:ext>
          </a:extLst>
        </xdr:cNvPr>
        <xdr:cNvSpPr txBox="1"/>
      </xdr:nvSpPr>
      <xdr:spPr>
        <a:xfrm>
          <a:off x="20199427" y="17868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74947</xdr:rowOff>
    </xdr:from>
    <xdr:ext cx="469744" cy="259045"/>
    <xdr:sp macro="" textlink="">
      <xdr:nvSpPr>
        <xdr:cNvPr id="846" name="n_3aveValue【庁舎】&#10;一人当たり面積">
          <a:extLst>
            <a:ext uri="{FF2B5EF4-FFF2-40B4-BE49-F238E27FC236}">
              <a16:creationId xmlns:a16="http://schemas.microsoft.com/office/drawing/2014/main" id="{5CD14DA9-14E5-42DA-9404-61B258F42F04}"/>
            </a:ext>
          </a:extLst>
        </xdr:cNvPr>
        <xdr:cNvSpPr txBox="1"/>
      </xdr:nvSpPr>
      <xdr:spPr>
        <a:xfrm>
          <a:off x="193104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103432</xdr:rowOff>
    </xdr:from>
    <xdr:ext cx="469744" cy="259045"/>
    <xdr:sp macro="" textlink="">
      <xdr:nvSpPr>
        <xdr:cNvPr id="847" name="n_4aveValue【庁舎】&#10;一人当たり面積">
          <a:extLst>
            <a:ext uri="{FF2B5EF4-FFF2-40B4-BE49-F238E27FC236}">
              <a16:creationId xmlns:a16="http://schemas.microsoft.com/office/drawing/2014/main" id="{39BE051A-9E09-4D2E-B40A-85D077643F81}"/>
            </a:ext>
          </a:extLst>
        </xdr:cNvPr>
        <xdr:cNvSpPr txBox="1"/>
      </xdr:nvSpPr>
      <xdr:spPr>
        <a:xfrm>
          <a:off x="18421427" y="18277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36484</xdr:rowOff>
    </xdr:from>
    <xdr:ext cx="469744" cy="259045"/>
    <xdr:sp macro="" textlink="">
      <xdr:nvSpPr>
        <xdr:cNvPr id="848" name="n_1mainValue【庁舎】&#10;一人当たり面積">
          <a:extLst>
            <a:ext uri="{FF2B5EF4-FFF2-40B4-BE49-F238E27FC236}">
              <a16:creationId xmlns:a16="http://schemas.microsoft.com/office/drawing/2014/main" id="{E20E53F8-F756-405B-8DA4-E9B6BC7EE5D0}"/>
            </a:ext>
          </a:extLst>
        </xdr:cNvPr>
        <xdr:cNvSpPr txBox="1"/>
      </xdr:nvSpPr>
      <xdr:spPr>
        <a:xfrm>
          <a:off x="21075727" y="18381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39750</xdr:rowOff>
    </xdr:from>
    <xdr:ext cx="469744" cy="259045"/>
    <xdr:sp macro="" textlink="">
      <xdr:nvSpPr>
        <xdr:cNvPr id="849" name="n_2mainValue【庁舎】&#10;一人当たり面積">
          <a:extLst>
            <a:ext uri="{FF2B5EF4-FFF2-40B4-BE49-F238E27FC236}">
              <a16:creationId xmlns:a16="http://schemas.microsoft.com/office/drawing/2014/main" id="{53824E70-543D-4F08-87E8-05F110073286}"/>
            </a:ext>
          </a:extLst>
        </xdr:cNvPr>
        <xdr:cNvSpPr txBox="1"/>
      </xdr:nvSpPr>
      <xdr:spPr>
        <a:xfrm>
          <a:off x="20199427" y="18384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44648</xdr:rowOff>
    </xdr:from>
    <xdr:ext cx="469744" cy="259045"/>
    <xdr:sp macro="" textlink="">
      <xdr:nvSpPr>
        <xdr:cNvPr id="850" name="n_3mainValue【庁舎】&#10;一人当たり面積">
          <a:extLst>
            <a:ext uri="{FF2B5EF4-FFF2-40B4-BE49-F238E27FC236}">
              <a16:creationId xmlns:a16="http://schemas.microsoft.com/office/drawing/2014/main" id="{E7406C30-1517-4F17-B6A9-2E4B5DE3381F}"/>
            </a:ext>
          </a:extLst>
        </xdr:cNvPr>
        <xdr:cNvSpPr txBox="1"/>
      </xdr:nvSpPr>
      <xdr:spPr>
        <a:xfrm>
          <a:off x="19310427" y="18389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101</xdr:row>
      <xdr:rowOff>128832</xdr:rowOff>
    </xdr:from>
    <xdr:ext cx="469744" cy="259045"/>
    <xdr:sp macro="" textlink="">
      <xdr:nvSpPr>
        <xdr:cNvPr id="851" name="n_4mainValue【庁舎】&#10;一人当たり面積">
          <a:extLst>
            <a:ext uri="{FF2B5EF4-FFF2-40B4-BE49-F238E27FC236}">
              <a16:creationId xmlns:a16="http://schemas.microsoft.com/office/drawing/2014/main" id="{7983C5A2-5A9E-4455-843C-033817FF2A58}"/>
            </a:ext>
          </a:extLst>
        </xdr:cNvPr>
        <xdr:cNvSpPr txBox="1"/>
      </xdr:nvSpPr>
      <xdr:spPr>
        <a:xfrm>
          <a:off x="18421427" y="17445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2" name="正方形/長方形 851">
          <a:extLst>
            <a:ext uri="{FF2B5EF4-FFF2-40B4-BE49-F238E27FC236}">
              <a16:creationId xmlns:a16="http://schemas.microsoft.com/office/drawing/2014/main" id="{3FB8E14D-3B4C-4D17-A08B-66A0A46EE09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3" name="正方形/長方形 852">
          <a:extLst>
            <a:ext uri="{FF2B5EF4-FFF2-40B4-BE49-F238E27FC236}">
              <a16:creationId xmlns:a16="http://schemas.microsoft.com/office/drawing/2014/main" id="{D9B03E35-FE8D-4D32-B96A-7AC8653F6809}"/>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4" name="テキスト ボックス 853">
          <a:extLst>
            <a:ext uri="{FF2B5EF4-FFF2-40B4-BE49-F238E27FC236}">
              <a16:creationId xmlns:a16="http://schemas.microsoft.com/office/drawing/2014/main" id="{F2747732-65D0-4C36-AAFC-E63110467F87}"/>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図書館、一般廃棄物処理施設、福祉施設、消防施設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、庁舎</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の有形固定資産減価償却率が、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類似団体・</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全国平均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・京都府平均のいずれも</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上回る数値となっている。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綾部市</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公共施設等総合管理計画に基づき、施設の計画的な維持管理に努める。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また、保健センター・保健所に</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、類似団体・京都</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府平均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を下回る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数値となって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おり、これは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施設が比較的新しいものであること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が要因であると考えら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れる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さらに、体育館・プールにおいては、旧市民センターと武道館を統合した新市民センターの新設が影響し、令和元年度の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大きく減少し、類似団体・全国平均・京都府平均のいずれも大きく下回る数値となった。</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このほか、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一人当たり面積においては、図書館が非常に低い数値を示しており、今後維持管理をしていく中で、適切で効率的な運営形態を検討していく必要があると考えられる。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京都府綾部市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33,212
32,741
347.10
17,296,936
17,257,469
26,644
9,592,032
14,435,019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129.5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類似団体平均を上回り、</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0.51</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で前年度と</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同値</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で推移している。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今後も引き続き財政基盤強化のため、継続的・定期的な使用料等の見直しの検討や、市税の安定的な歳入確保に努めるとともに、財政の健全化を図る必要がある。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94192</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41533"/>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136525</xdr:rowOff>
    </xdr:from>
    <xdr:to>
      <xdr:col>23</xdr:col>
      <xdr:colOff>133350</xdr:colOff>
      <xdr:row>41</xdr:row>
      <xdr:rowOff>136525</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1659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107544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308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136525</xdr:rowOff>
    </xdr:from>
    <xdr:to>
      <xdr:col>19</xdr:col>
      <xdr:colOff>133350</xdr:colOff>
      <xdr:row>41</xdr:row>
      <xdr:rowOff>156633</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71659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70502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44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156633</xdr:rowOff>
    </xdr:from>
    <xdr:to>
      <xdr:col>15</xdr:col>
      <xdr:colOff>82550</xdr:colOff>
      <xdr:row>42</xdr:row>
      <xdr:rowOff>5292</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1860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70502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5292</xdr:rowOff>
    </xdr:from>
    <xdr:to>
      <xdr:col>11</xdr:col>
      <xdr:colOff>31750</xdr:colOff>
      <xdr:row>42</xdr:row>
      <xdr:rowOff>25400</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2061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70502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155575</xdr:rowOff>
    </xdr:from>
    <xdr:to>
      <xdr:col>7</xdr:col>
      <xdr:colOff>31750</xdr:colOff>
      <xdr:row>43</xdr:row>
      <xdr:rowOff>85725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70502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85725</xdr:rowOff>
    </xdr:from>
    <xdr:to>
      <xdr:col>23</xdr:col>
      <xdr:colOff>184150</xdr:colOff>
      <xdr:row>42</xdr:row>
      <xdr:rowOff>15875</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102252</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96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85725</xdr:rowOff>
    </xdr:from>
    <xdr:to>
      <xdr:col>19</xdr:col>
      <xdr:colOff>184150</xdr:colOff>
      <xdr:row>42</xdr:row>
      <xdr:rowOff>15875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26052</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884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105833</xdr:rowOff>
    </xdr:from>
    <xdr:to>
      <xdr:col>15</xdr:col>
      <xdr:colOff>133350</xdr:colOff>
      <xdr:row>42</xdr:row>
      <xdr:rowOff>35983</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46160</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125942</xdr:rowOff>
    </xdr:from>
    <xdr:to>
      <xdr:col>11</xdr:col>
      <xdr:colOff>82550</xdr:colOff>
      <xdr:row>42</xdr:row>
      <xdr:rowOff>56092</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66269</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92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86377</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経常収支比率は</a:t>
          </a:r>
          <a:r>
            <a:rPr kumimoji="1" lang="en-US" altLang="ja-JP" sz="1300">
              <a:latin typeface="ＭＳ Ｐゴシック" panose="020B0600070205080204" pitchFamily="50" charset="-128"/>
              <a:ea typeface="ＭＳ Ｐゴシック" panose="020B0600070205080204" pitchFamily="50" charset="-128"/>
            </a:rPr>
            <a:t>93.5</a:t>
          </a:r>
          <a:r>
            <a:rPr kumimoji="1" lang="ja-JP" altLang="en-US" sz="1300">
              <a:latin typeface="ＭＳ Ｐゴシック" panose="020B0600070205080204" pitchFamily="50" charset="-128"/>
              <a:ea typeface="ＭＳ Ｐゴシック" panose="020B0600070205080204" pitchFamily="50" charset="-128"/>
            </a:rPr>
            <a:t>％となり、前年度比</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ポイント悪化した。</a:t>
          </a:r>
        </a:p>
        <a:p>
          <a:r>
            <a:rPr kumimoji="1" lang="ja-JP" altLang="en-US" sz="1300">
              <a:latin typeface="ＭＳ Ｐゴシック" panose="020B0600070205080204" pitchFamily="50" charset="-128"/>
              <a:ea typeface="ＭＳ Ｐゴシック" panose="020B0600070205080204" pitchFamily="50" charset="-128"/>
            </a:rPr>
            <a:t>　これは、令和元年度に下水道事業会計の法適用化に伴い、基準内繰出金が増加し、経常経費が増となったことが要因となっている。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今後も厳しい財政状況が続き、年々経常的な経費が増加していくことが予測されるため、「第</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次綾部市総合計画」及び「第</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次綾部市行財政健全化の取組」に基づき、更なる経費の見直しを図る必要がある。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89081</xdr:rowOff>
    </xdr:from>
    <xdr:to>
      <xdr:col>23</xdr:col>
      <xdr:colOff>133350</xdr:colOff>
      <xdr:row>67</xdr:row>
      <xdr:rowOff>42091</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033181"/>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14168</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501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42091</xdr:rowOff>
    </xdr:from>
    <xdr:to>
      <xdr:col>24</xdr:col>
      <xdr:colOff>12700</xdr:colOff>
      <xdr:row>67</xdr:row>
      <xdr:rowOff>42091</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529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4008</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776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89081</xdr:rowOff>
    </xdr:from>
    <xdr:to>
      <xdr:col>24</xdr:col>
      <xdr:colOff>12700</xdr:colOff>
      <xdr:row>58</xdr:row>
      <xdr:rowOff>89081</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03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49530</xdr:rowOff>
    </xdr:from>
    <xdr:to>
      <xdr:col>23</xdr:col>
      <xdr:colOff>133350</xdr:colOff>
      <xdr:row>60</xdr:row>
      <xdr:rowOff>111578</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114800" y="10336530"/>
          <a:ext cx="8382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39750</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3267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67673</xdr:rowOff>
    </xdr:from>
    <xdr:to>
      <xdr:col>23</xdr:col>
      <xdr:colOff>184150</xdr:colOff>
      <xdr:row>60</xdr:row>
      <xdr:rowOff>169273</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49530</xdr:rowOff>
    </xdr:from>
    <xdr:to>
      <xdr:col>19</xdr:col>
      <xdr:colOff>133350</xdr:colOff>
      <xdr:row>60</xdr:row>
      <xdr:rowOff>132262</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3225800" y="10336530"/>
          <a:ext cx="889000" cy="82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43543</xdr:rowOff>
    </xdr:from>
    <xdr:to>
      <xdr:col>19</xdr:col>
      <xdr:colOff>184150</xdr:colOff>
      <xdr:row>60</xdr:row>
      <xdr:rowOff>145143</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129920</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416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110672</xdr:rowOff>
    </xdr:from>
    <xdr:to>
      <xdr:col>15</xdr:col>
      <xdr:colOff>82550</xdr:colOff>
      <xdr:row>60</xdr:row>
      <xdr:rowOff>132262</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2336800" y="10226222"/>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15966</xdr:rowOff>
    </xdr:from>
    <xdr:to>
      <xdr:col>15</xdr:col>
      <xdr:colOff>133350</xdr:colOff>
      <xdr:row>60</xdr:row>
      <xdr:rowOff>117566</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127743</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07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83094</xdr:rowOff>
    </xdr:from>
    <xdr:to>
      <xdr:col>11</xdr:col>
      <xdr:colOff>31750</xdr:colOff>
      <xdr:row>59</xdr:row>
      <xdr:rowOff>110672</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a:off x="1447800" y="10198644"/>
          <a:ext cx="889000" cy="2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146050</xdr:rowOff>
    </xdr:from>
    <xdr:to>
      <xdr:col>11</xdr:col>
      <xdr:colOff>82550</xdr:colOff>
      <xdr:row>60</xdr:row>
      <xdr:rowOff>76200</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60977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73660</xdr:rowOff>
    </xdr:from>
    <xdr:to>
      <xdr:col>7</xdr:col>
      <xdr:colOff>31750</xdr:colOff>
      <xdr:row>60</xdr:row>
      <xdr:rowOff>3810</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18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160037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0275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60778</xdr:rowOff>
    </xdr:from>
    <xdr:to>
      <xdr:col>23</xdr:col>
      <xdr:colOff>184150</xdr:colOff>
      <xdr:row>60</xdr:row>
      <xdr:rowOff>162378</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347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77305</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192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170180</xdr:rowOff>
    </xdr:from>
    <xdr:to>
      <xdr:col>19</xdr:col>
      <xdr:colOff>184150</xdr:colOff>
      <xdr:row>60</xdr:row>
      <xdr:rowOff>100330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110507</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0054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81462</xdr:rowOff>
    </xdr:from>
    <xdr:to>
      <xdr:col>15</xdr:col>
      <xdr:colOff>133350</xdr:colOff>
      <xdr:row>61</xdr:row>
      <xdr:rowOff>11612</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036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167839</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0454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59872</xdr:rowOff>
    </xdr:from>
    <xdr:to>
      <xdr:col>11</xdr:col>
      <xdr:colOff>82550</xdr:colOff>
      <xdr:row>59</xdr:row>
      <xdr:rowOff>161472</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0175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199</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9944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32294</xdr:rowOff>
    </xdr:from>
    <xdr:to>
      <xdr:col>7</xdr:col>
      <xdr:colOff>31750</xdr:colOff>
      <xdr:row>59</xdr:row>
      <xdr:rowOff>133894</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014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144071</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9916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[171,297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人当たり決算額は前年度比</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％の減となり、類似団体平均を下回った。</a:t>
          </a:r>
        </a:p>
        <a:p>
          <a:r>
            <a:rPr kumimoji="1" lang="ja-JP" altLang="en-US" sz="1300">
              <a:latin typeface="ＭＳ Ｐゴシック" panose="020B0600070205080204" pitchFamily="50" charset="-128"/>
              <a:ea typeface="ＭＳ Ｐゴシック" panose="020B0600070205080204" pitchFamily="50" charset="-128"/>
            </a:rPr>
            <a:t>　人件費は、時間外手当の削減等により前年度比</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％の減、物件費は、平成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月豪雨等の災害で発生した廃棄物の処理等の皆減により前年度比</a:t>
          </a:r>
          <a:r>
            <a:rPr kumimoji="1" lang="en-US" altLang="ja-JP" sz="1300">
              <a:latin typeface="ＭＳ Ｐゴシック" panose="020B0600070205080204" pitchFamily="50" charset="-128"/>
              <a:ea typeface="ＭＳ Ｐゴシック" panose="020B0600070205080204" pitchFamily="50" charset="-128"/>
            </a:rPr>
            <a:t>4.1</a:t>
          </a:r>
          <a:r>
            <a:rPr kumimoji="1" lang="ja-JP" altLang="en-US" sz="1300">
              <a:latin typeface="ＭＳ Ｐゴシック" panose="020B0600070205080204" pitchFamily="50" charset="-128"/>
              <a:ea typeface="ＭＳ Ｐゴシック" panose="020B0600070205080204" pitchFamily="50" charset="-128"/>
            </a:rPr>
            <a:t>％の減となった。</a:t>
          </a:r>
        </a:p>
        <a:p>
          <a:r>
            <a:rPr kumimoji="1" lang="ja-JP" altLang="en-US" sz="1300">
              <a:latin typeface="ＭＳ Ｐゴシック" panose="020B0600070205080204" pitchFamily="50" charset="-128"/>
              <a:ea typeface="ＭＳ Ｐゴシック" panose="020B0600070205080204" pitchFamily="50" charset="-128"/>
            </a:rPr>
            <a:t>　今後も、職員数の適正化に努めるとともに、働き方改革とあわせた人件費の抑制、物件費等についても徹底した経費の削減に取り組む必要がある。</a:t>
          </a: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65294</xdr:rowOff>
    </xdr:from>
    <xdr:to>
      <xdr:col>23</xdr:col>
      <xdr:colOff>133350</xdr:colOff>
      <xdr:row>88</xdr:row>
      <xdr:rowOff>98667</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781294"/>
          <a:ext cx="0" cy="1404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70744</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158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98667</xdr:rowOff>
    </xdr:from>
    <xdr:to>
      <xdr:col>24</xdr:col>
      <xdr:colOff>12700</xdr:colOff>
      <xdr:row>88</xdr:row>
      <xdr:rowOff>98667</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18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151671</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52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65294</xdr:rowOff>
    </xdr:from>
    <xdr:to>
      <xdr:col>24</xdr:col>
      <xdr:colOff>12700</xdr:colOff>
      <xdr:row>80</xdr:row>
      <xdr:rowOff>65294</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781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28499</xdr:rowOff>
    </xdr:from>
    <xdr:to>
      <xdr:col>23</xdr:col>
      <xdr:colOff>133350</xdr:colOff>
      <xdr:row>82</xdr:row>
      <xdr:rowOff>29927</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flipV="1">
          <a:off x="4114800" y="14087399"/>
          <a:ext cx="838200" cy="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151111</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0385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7584</xdr:rowOff>
    </xdr:from>
    <xdr:to>
      <xdr:col>23</xdr:col>
      <xdr:colOff>184150</xdr:colOff>
      <xdr:row>82</xdr:row>
      <xdr:rowOff>109184</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06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3054</xdr:rowOff>
    </xdr:from>
    <xdr:to>
      <xdr:col>19</xdr:col>
      <xdr:colOff>133350</xdr:colOff>
      <xdr:row>82</xdr:row>
      <xdr:rowOff>29927</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061954"/>
          <a:ext cx="889000" cy="26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153614</xdr:rowOff>
    </xdr:from>
    <xdr:to>
      <xdr:col>19</xdr:col>
      <xdr:colOff>184150</xdr:colOff>
      <xdr:row>82</xdr:row>
      <xdr:rowOff>83764</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04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68541</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127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152245</xdr:rowOff>
    </xdr:from>
    <xdr:to>
      <xdr:col>15</xdr:col>
      <xdr:colOff>82550</xdr:colOff>
      <xdr:row>82</xdr:row>
      <xdr:rowOff>3054</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4039695"/>
          <a:ext cx="889000" cy="22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136184</xdr:rowOff>
    </xdr:from>
    <xdr:to>
      <xdr:col>15</xdr:col>
      <xdr:colOff>133350</xdr:colOff>
      <xdr:row>82</xdr:row>
      <xdr:rowOff>66334</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02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51111</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110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152245</xdr:rowOff>
    </xdr:from>
    <xdr:to>
      <xdr:col>11</xdr:col>
      <xdr:colOff>31750</xdr:colOff>
      <xdr:row>81</xdr:row>
      <xdr:rowOff>156834</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flipV="1">
          <a:off x="1447800" y="14039695"/>
          <a:ext cx="889000" cy="4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119900</xdr:rowOff>
    </xdr:from>
    <xdr:to>
      <xdr:col>11</xdr:col>
      <xdr:colOff>82550</xdr:colOff>
      <xdr:row>82</xdr:row>
      <xdr:rowOff>50050</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00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34827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09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91942</xdr:rowOff>
    </xdr:from>
    <xdr:to>
      <xdr:col>7</xdr:col>
      <xdr:colOff>31750</xdr:colOff>
      <xdr:row>82</xdr:row>
      <xdr:rowOff>22092</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397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32269</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3748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149149</xdr:rowOff>
    </xdr:from>
    <xdr:to>
      <xdr:col>23</xdr:col>
      <xdr:colOff>184150</xdr:colOff>
      <xdr:row>82</xdr:row>
      <xdr:rowOff>79299</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036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165676</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3881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150577</xdr:rowOff>
    </xdr:from>
    <xdr:to>
      <xdr:col>19</xdr:col>
      <xdr:colOff>184150</xdr:colOff>
      <xdr:row>82</xdr:row>
      <xdr:rowOff>80727</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038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90904</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38069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123704</xdr:rowOff>
    </xdr:from>
    <xdr:to>
      <xdr:col>15</xdr:col>
      <xdr:colOff>133350</xdr:colOff>
      <xdr:row>82</xdr:row>
      <xdr:rowOff>53854</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01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64031</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378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101445</xdr:rowOff>
    </xdr:from>
    <xdr:to>
      <xdr:col>11</xdr:col>
      <xdr:colOff>82550</xdr:colOff>
      <xdr:row>82</xdr:row>
      <xdr:rowOff>31595</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398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41772</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3757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106034</xdr:rowOff>
    </xdr:from>
    <xdr:to>
      <xdr:col>7</xdr:col>
      <xdr:colOff>31750</xdr:colOff>
      <xdr:row>82</xdr:row>
      <xdr:rowOff>36184</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3993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20961</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4079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ラスパイレス指数は</a:t>
          </a:r>
          <a:r>
            <a:rPr kumimoji="1" lang="en-US" altLang="ja-JP" sz="1300">
              <a:latin typeface="ＭＳ Ｐゴシック" panose="020B0600070205080204" pitchFamily="50" charset="-128"/>
              <a:ea typeface="ＭＳ Ｐゴシック" panose="020B0600070205080204" pitchFamily="50" charset="-128"/>
            </a:rPr>
            <a:t>97.8</a:t>
          </a:r>
          <a:r>
            <a:rPr kumimoji="1" lang="ja-JP" altLang="en-US" sz="1300">
              <a:latin typeface="ＭＳ Ｐゴシック" panose="020B0600070205080204" pitchFamily="50" charset="-128"/>
              <a:ea typeface="ＭＳ Ｐゴシック" panose="020B0600070205080204" pitchFamily="50" charset="-128"/>
            </a:rPr>
            <a:t>で、前年度比</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ポイントの減となったが、ほぼ類似団体平均並みで推移している。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今後も国家公務員給与に準拠することとし、引き続き給与の適正化に努める。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89</xdr:row>
      <xdr:rowOff>110066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747045"/>
          <a:ext cx="0" cy="16220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82143</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34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110066</xdr:rowOff>
    </xdr:from>
    <xdr:to>
      <xdr:col>81</xdr:col>
      <xdr:colOff>133350</xdr:colOff>
      <xdr:row>89</xdr:row>
      <xdr:rowOff>110066</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369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49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74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101600</xdr:rowOff>
    </xdr:from>
    <xdr:to>
      <xdr:col>81</xdr:col>
      <xdr:colOff>44450</xdr:colOff>
      <xdr:row>86</xdr:row>
      <xdr:rowOff>128411</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6179800" y="14846300"/>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53922</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627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37395</xdr:rowOff>
    </xdr:from>
    <xdr:to>
      <xdr:col>81</xdr:col>
      <xdr:colOff>95250</xdr:colOff>
      <xdr:row>86</xdr:row>
      <xdr:rowOff>138995</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88195</xdr:rowOff>
    </xdr:from>
    <xdr:to>
      <xdr:col>77</xdr:col>
      <xdr:colOff>44450</xdr:colOff>
      <xdr:row>86</xdr:row>
      <xdr:rowOff>128411</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5290800" y="14832895"/>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23989</xdr:rowOff>
    </xdr:from>
    <xdr:to>
      <xdr:col>77</xdr:col>
      <xdr:colOff>95250</xdr:colOff>
      <xdr:row>86</xdr:row>
      <xdr:rowOff>125589</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135766</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53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88195</xdr:rowOff>
    </xdr:from>
    <xdr:to>
      <xdr:col>72</xdr:col>
      <xdr:colOff>203200</xdr:colOff>
      <xdr:row>86</xdr:row>
      <xdr:rowOff>101600</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4401800" y="1483289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37395</xdr:rowOff>
    </xdr:from>
    <xdr:to>
      <xdr:col>73</xdr:col>
      <xdr:colOff>44450</xdr:colOff>
      <xdr:row>86</xdr:row>
      <xdr:rowOff>138995</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149172</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55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101600</xdr:rowOff>
    </xdr:from>
    <xdr:to>
      <xdr:col>68</xdr:col>
      <xdr:colOff>152400</xdr:colOff>
      <xdr:row>86</xdr:row>
      <xdr:rowOff>128411</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flipV="1">
          <a:off x="13512800" y="14846300"/>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162577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162577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22877</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476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77611</xdr:rowOff>
    </xdr:from>
    <xdr:to>
      <xdr:col>77</xdr:col>
      <xdr:colOff>95250</xdr:colOff>
      <xdr:row>87</xdr:row>
      <xdr:rowOff>7761</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482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163988</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4908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37395</xdr:rowOff>
    </xdr:from>
    <xdr:to>
      <xdr:col>73</xdr:col>
      <xdr:colOff>44450</xdr:colOff>
      <xdr:row>86</xdr:row>
      <xdr:rowOff>138995</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478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123772</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486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50800</xdr:rowOff>
    </xdr:from>
    <xdr:to>
      <xdr:col>68</xdr:col>
      <xdr:colOff>203200</xdr:colOff>
      <xdr:row>86</xdr:row>
      <xdr:rowOff>152400</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77611</xdr:rowOff>
    </xdr:from>
    <xdr:to>
      <xdr:col>64</xdr:col>
      <xdr:colOff>152400</xdr:colOff>
      <xdr:row>87</xdr:row>
      <xdr:rowOff>7761</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482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163988</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490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研修の充実や庁内情報化の推進、人事評価制度の活用等により、職員の能力向上を図るとともに、定員管理に努めているが、人口減少等により人口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人当たり職員数は</a:t>
          </a:r>
          <a:r>
            <a:rPr kumimoji="1" lang="en-US" altLang="ja-JP" sz="1300">
              <a:latin typeface="ＭＳ Ｐゴシック" panose="020B0600070205080204" pitchFamily="50" charset="-128"/>
              <a:ea typeface="ＭＳ Ｐゴシック" panose="020B0600070205080204" pitchFamily="50" charset="-128"/>
            </a:rPr>
            <a:t>10.30</a:t>
          </a:r>
          <a:r>
            <a:rPr kumimoji="1" lang="ja-JP" altLang="en-US" sz="1300">
              <a:latin typeface="ＭＳ Ｐゴシック" panose="020B0600070205080204" pitchFamily="50" charset="-128"/>
              <a:ea typeface="ＭＳ Ｐゴシック" panose="020B0600070205080204" pitchFamily="50" charset="-128"/>
            </a:rPr>
            <a:t>人となり、類似団体平均をやや上回っている。</a:t>
          </a:r>
        </a:p>
        <a:p>
          <a:r>
            <a:rPr kumimoji="1" lang="ja-JP" altLang="en-US" sz="1300">
              <a:latin typeface="ＭＳ Ｐゴシック" panose="020B0600070205080204" pitchFamily="50" charset="-128"/>
              <a:ea typeface="ＭＳ Ｐゴシック" panose="020B0600070205080204" pitchFamily="50" charset="-128"/>
            </a:rPr>
            <a:t>　引き続き、組織体制の合理化や適正な人員配置を図り、定員管理に努める。</a:t>
          </a: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24493</xdr:rowOff>
    </xdr:from>
    <xdr:to>
      <xdr:col>81</xdr:col>
      <xdr:colOff>44450</xdr:colOff>
      <xdr:row>68</xdr:row>
      <xdr:rowOff>36104</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10140043"/>
          <a:ext cx="0" cy="15546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8181</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6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36104</xdr:rowOff>
    </xdr:from>
    <xdr:to>
      <xdr:col>81</xdr:col>
      <xdr:colOff>133350</xdr:colOff>
      <xdr:row>68</xdr:row>
      <xdr:rowOff>36104</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694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110870</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88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24493</xdr:rowOff>
    </xdr:from>
    <xdr:to>
      <xdr:col>81</xdr:col>
      <xdr:colOff>133350</xdr:colOff>
      <xdr:row>59</xdr:row>
      <xdr:rowOff>24493</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014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93859</xdr:rowOff>
    </xdr:from>
    <xdr:to>
      <xdr:col>81</xdr:col>
      <xdr:colOff>44450</xdr:colOff>
      <xdr:row>62</xdr:row>
      <xdr:rowOff>142119</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179800" y="10723759"/>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94057</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552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77530</xdr:rowOff>
    </xdr:from>
    <xdr:to>
      <xdr:col>81</xdr:col>
      <xdr:colOff>95250</xdr:colOff>
      <xdr:row>63</xdr:row>
      <xdr:rowOff>7680</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7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85816</xdr:rowOff>
    </xdr:from>
    <xdr:to>
      <xdr:col>77</xdr:col>
      <xdr:colOff>44450</xdr:colOff>
      <xdr:row>62</xdr:row>
      <xdr:rowOff>93859</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5290800" y="10715716"/>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64891</xdr:rowOff>
    </xdr:from>
    <xdr:to>
      <xdr:col>77</xdr:col>
      <xdr:colOff>95250</xdr:colOff>
      <xdr:row>62</xdr:row>
      <xdr:rowOff>166491</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151268</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7811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77772</xdr:rowOff>
    </xdr:from>
    <xdr:to>
      <xdr:col>72</xdr:col>
      <xdr:colOff>203200</xdr:colOff>
      <xdr:row>62</xdr:row>
      <xdr:rowOff>85816</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4401800" y="10707672"/>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63742</xdr:rowOff>
    </xdr:from>
    <xdr:to>
      <xdr:col>73</xdr:col>
      <xdr:colOff>44450</xdr:colOff>
      <xdr:row>62</xdr:row>
      <xdr:rowOff>165342</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150119</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78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39854</xdr:rowOff>
    </xdr:from>
    <xdr:to>
      <xdr:col>68</xdr:col>
      <xdr:colOff>152400</xdr:colOff>
      <xdr:row>62</xdr:row>
      <xdr:rowOff>77772</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a:off x="13512800" y="10669754"/>
          <a:ext cx="889000" cy="37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52251</xdr:rowOff>
    </xdr:from>
    <xdr:to>
      <xdr:col>68</xdr:col>
      <xdr:colOff>203200</xdr:colOff>
      <xdr:row>62</xdr:row>
      <xdr:rowOff>153851</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138628</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76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35016</xdr:rowOff>
    </xdr:from>
    <xdr:to>
      <xdr:col>64</xdr:col>
      <xdr:colOff>152400</xdr:colOff>
      <xdr:row>62</xdr:row>
      <xdr:rowOff>136616</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121393</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751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91319</xdr:rowOff>
    </xdr:from>
    <xdr:to>
      <xdr:col>81</xdr:col>
      <xdr:colOff>95250</xdr:colOff>
      <xdr:row>63</xdr:row>
      <xdr:rowOff>21469</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72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63396</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0693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43059</xdr:rowOff>
    </xdr:from>
    <xdr:to>
      <xdr:col>77</xdr:col>
      <xdr:colOff>95250</xdr:colOff>
      <xdr:row>62</xdr:row>
      <xdr:rowOff>144659</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672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154836</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04418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35016</xdr:rowOff>
    </xdr:from>
    <xdr:to>
      <xdr:col>73</xdr:col>
      <xdr:colOff>44450</xdr:colOff>
      <xdr:row>62</xdr:row>
      <xdr:rowOff>136616</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66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146793</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1043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26972</xdr:rowOff>
    </xdr:from>
    <xdr:to>
      <xdr:col>68</xdr:col>
      <xdr:colOff>203200</xdr:colOff>
      <xdr:row>62</xdr:row>
      <xdr:rowOff>128572</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65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138749</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1042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160504</xdr:rowOff>
    </xdr:from>
    <xdr:to>
      <xdr:col>64</xdr:col>
      <xdr:colOff>152400</xdr:colOff>
      <xdr:row>62</xdr:row>
      <xdr:rowOff>90654</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618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100831</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10387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類似団体平均を上回って推移していたが、前年度比</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ポイント減少し、類似団体平均と同値となった。</a:t>
          </a:r>
        </a:p>
        <a:p>
          <a:r>
            <a:rPr kumimoji="1" lang="ja-JP" altLang="en-US" sz="1300">
              <a:latin typeface="ＭＳ Ｐゴシック" panose="020B0600070205080204" pitchFamily="50" charset="-128"/>
              <a:ea typeface="ＭＳ Ｐゴシック" panose="020B0600070205080204" pitchFamily="50" charset="-128"/>
            </a:rPr>
            <a:t>　この比率は</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か年平均で算定されるもので、今回の減少は、平成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年度に比べ元利償還金の額が</a:t>
          </a:r>
          <a:r>
            <a:rPr kumimoji="1" lang="en-US" altLang="ja-JP" sz="1300">
              <a:latin typeface="ＭＳ Ｐゴシック" panose="020B0600070205080204" pitchFamily="50" charset="-128"/>
              <a:ea typeface="ＭＳ Ｐゴシック" panose="020B0600070205080204" pitchFamily="50" charset="-128"/>
            </a:rPr>
            <a:t>12.9</a:t>
          </a:r>
          <a:r>
            <a:rPr kumimoji="1" lang="ja-JP" altLang="en-US" sz="1300">
              <a:latin typeface="ＭＳ Ｐゴシック" panose="020B0600070205080204" pitchFamily="50" charset="-128"/>
              <a:ea typeface="ＭＳ Ｐゴシック" panose="020B0600070205080204" pitchFamily="50" charset="-128"/>
            </a:rPr>
            <a:t>％減となったことや、標準税収入額等が</a:t>
          </a:r>
          <a:r>
            <a:rPr kumimoji="1" lang="en-US" altLang="ja-JP" sz="1300">
              <a:latin typeface="ＭＳ Ｐゴシック" panose="020B0600070205080204" pitchFamily="50" charset="-128"/>
              <a:ea typeface="ＭＳ Ｐゴシック" panose="020B0600070205080204" pitchFamily="50" charset="-128"/>
            </a:rPr>
            <a:t>5.3</a:t>
          </a:r>
          <a:r>
            <a:rPr kumimoji="1" lang="ja-JP" altLang="en-US" sz="1300">
              <a:latin typeface="ＭＳ Ｐゴシック" panose="020B0600070205080204" pitchFamily="50" charset="-128"/>
              <a:ea typeface="ＭＳ Ｐゴシック" panose="020B0600070205080204" pitchFamily="50" charset="-128"/>
            </a:rPr>
            <a:t>％増となったことが要因である。</a:t>
          </a:r>
        </a:p>
        <a:p>
          <a:r>
            <a:rPr kumimoji="1" lang="ja-JP" altLang="en-US" sz="1300">
              <a:latin typeface="ＭＳ Ｐゴシック" panose="020B0600070205080204" pitchFamily="50" charset="-128"/>
              <a:ea typeface="ＭＳ Ｐゴシック" panose="020B0600070205080204" pitchFamily="50" charset="-128"/>
            </a:rPr>
            <a:t>　引き続き、中長期的な見通しのもと計画的に事業を実施し、地方債発行の抑制に努める。</a:t>
          </a: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0" name="公債費負担の状況グラフ枠">
          <a:extLst>
            <a:ext uri="{FF2B5EF4-FFF2-40B4-BE49-F238E27FC236}">
              <a16:creationId xmlns:a16="http://schemas.microsoft.com/office/drawing/2014/main" id="{00000000-0008-0000-0300-00007C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139700</xdr:rowOff>
    </xdr:from>
    <xdr:to>
      <xdr:col>81</xdr:col>
      <xdr:colOff>44450</xdr:colOff>
      <xdr:row>44</xdr:row>
      <xdr:rowOff>42439</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7018000" y="6140450"/>
          <a:ext cx="0" cy="14457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14516</xdr:rowOff>
    </xdr:from>
    <xdr:ext cx="762000" cy="259045"/>
    <xdr:sp macro="" textlink="">
      <xdr:nvSpPr>
        <xdr:cNvPr id="382" name="公債費負担の状況最小値テキスト">
          <a:extLst>
            <a:ext uri="{FF2B5EF4-FFF2-40B4-BE49-F238E27FC236}">
              <a16:creationId xmlns:a16="http://schemas.microsoft.com/office/drawing/2014/main" id="{00000000-0008-0000-0300-00007E010000}"/>
            </a:ext>
          </a:extLst>
        </xdr:cNvPr>
        <xdr:cNvSpPr txBox="1"/>
      </xdr:nvSpPr>
      <xdr:spPr>
        <a:xfrm>
          <a:off x="17106900" y="7558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42439</xdr:rowOff>
    </xdr:from>
    <xdr:to>
      <xdr:col>81</xdr:col>
      <xdr:colOff>133350</xdr:colOff>
      <xdr:row>44</xdr:row>
      <xdr:rowOff>42439</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929100" y="7586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54627</xdr:rowOff>
    </xdr:from>
    <xdr:ext cx="762000" cy="259045"/>
    <xdr:sp macro="" textlink="">
      <xdr:nvSpPr>
        <xdr:cNvPr id="384" name="公債費負担の状況最大値テキスト">
          <a:extLst>
            <a:ext uri="{FF2B5EF4-FFF2-40B4-BE49-F238E27FC236}">
              <a16:creationId xmlns:a16="http://schemas.microsoft.com/office/drawing/2014/main" id="{00000000-0008-0000-0300-000080010000}"/>
            </a:ext>
          </a:extLst>
        </xdr:cNvPr>
        <xdr:cNvSpPr txBox="1"/>
      </xdr:nvSpPr>
      <xdr:spPr>
        <a:xfrm>
          <a:off x="17106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139700</xdr:rowOff>
    </xdr:from>
    <xdr:to>
      <xdr:col>81</xdr:col>
      <xdr:colOff>133350</xdr:colOff>
      <xdr:row>35</xdr:row>
      <xdr:rowOff>139700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929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28046</xdr:rowOff>
    </xdr:from>
    <xdr:to>
      <xdr:col>81</xdr:col>
      <xdr:colOff>44450</xdr:colOff>
      <xdr:row>37</xdr:row>
      <xdr:rowOff>34078</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6179800" y="6371696"/>
          <a:ext cx="8382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165223</xdr:rowOff>
    </xdr:from>
    <xdr:ext cx="762000" cy="259045"/>
    <xdr:sp macro="" textlink="">
      <xdr:nvSpPr>
        <xdr:cNvPr id="387" name="公債費負担の状況平均値テキスト">
          <a:extLst>
            <a:ext uri="{FF2B5EF4-FFF2-40B4-BE49-F238E27FC236}">
              <a16:creationId xmlns:a16="http://schemas.microsoft.com/office/drawing/2014/main" id="{00000000-0008-0000-0300-000083010000}"/>
            </a:ext>
          </a:extLst>
        </xdr:cNvPr>
        <xdr:cNvSpPr txBox="1"/>
      </xdr:nvSpPr>
      <xdr:spPr>
        <a:xfrm>
          <a:off x="17106900" y="6165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148696</xdr:rowOff>
    </xdr:from>
    <xdr:to>
      <xdr:col>81</xdr:col>
      <xdr:colOff>95250</xdr:colOff>
      <xdr:row>37</xdr:row>
      <xdr:rowOff>78846</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69672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34078</xdr:rowOff>
    </xdr:from>
    <xdr:to>
      <xdr:col>77</xdr:col>
      <xdr:colOff>44450</xdr:colOff>
      <xdr:row>37</xdr:row>
      <xdr:rowOff>46143</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5290800" y="6377728"/>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150707</xdr:rowOff>
    </xdr:from>
    <xdr:to>
      <xdr:col>77</xdr:col>
      <xdr:colOff>95250</xdr:colOff>
      <xdr:row>37</xdr:row>
      <xdr:rowOff>80857</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6129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91034</xdr:rowOff>
    </xdr:from>
    <xdr:ext cx="7366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798800" y="60917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46143</xdr:rowOff>
    </xdr:from>
    <xdr:to>
      <xdr:col>72</xdr:col>
      <xdr:colOff>203200</xdr:colOff>
      <xdr:row>37</xdr:row>
      <xdr:rowOff>56197</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4401800" y="6389793"/>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154728</xdr:rowOff>
    </xdr:from>
    <xdr:to>
      <xdr:col>73</xdr:col>
      <xdr:colOff>44450</xdr:colOff>
      <xdr:row>37</xdr:row>
      <xdr:rowOff>84878</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5240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95055</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909800" y="609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56197</xdr:rowOff>
    </xdr:from>
    <xdr:to>
      <xdr:col>68</xdr:col>
      <xdr:colOff>152400</xdr:colOff>
      <xdr:row>37</xdr:row>
      <xdr:rowOff>80328</xdr:rowOff>
    </xdr:to>
    <xdr:cxnSp macro="">
      <xdr:nvCxnSpPr>
        <xdr:cNvPr id="395" name="直線コネクタ 394">
          <a:extLst>
            <a:ext uri="{FF2B5EF4-FFF2-40B4-BE49-F238E27FC236}">
              <a16:creationId xmlns:a16="http://schemas.microsoft.com/office/drawing/2014/main" id="{00000000-0008-0000-0300-00008B010000}"/>
            </a:ext>
          </a:extLst>
        </xdr:cNvPr>
        <xdr:cNvCxnSpPr/>
      </xdr:nvCxnSpPr>
      <xdr:spPr>
        <a:xfrm flipV="1">
          <a:off x="13512800" y="6399847"/>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158750</xdr:rowOff>
    </xdr:from>
    <xdr:to>
      <xdr:col>68</xdr:col>
      <xdr:colOff>203200</xdr:colOff>
      <xdr:row>37</xdr:row>
      <xdr:rowOff>88900</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4351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99077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02080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1376</xdr:rowOff>
    </xdr:from>
    <xdr:to>
      <xdr:col>64</xdr:col>
      <xdr:colOff>152400</xdr:colOff>
      <xdr:row>37</xdr:row>
      <xdr:rowOff>102976</xdr:rowOff>
    </xdr:to>
    <xdr:sp macro="" textlink="">
      <xdr:nvSpPr>
        <xdr:cNvPr id="398" name="フローチャート: 判断 397">
          <a:extLst>
            <a:ext uri="{FF2B5EF4-FFF2-40B4-BE49-F238E27FC236}">
              <a16:creationId xmlns:a16="http://schemas.microsoft.com/office/drawing/2014/main" id="{00000000-0008-0000-0300-00008E010000}"/>
            </a:ext>
          </a:extLst>
        </xdr:cNvPr>
        <xdr:cNvSpPr/>
      </xdr:nvSpPr>
      <xdr:spPr>
        <a:xfrm>
          <a:off x="13462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113153</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131800" y="6113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148696</xdr:rowOff>
    </xdr:from>
    <xdr:to>
      <xdr:col>81</xdr:col>
      <xdr:colOff>95250</xdr:colOff>
      <xdr:row>37</xdr:row>
      <xdr:rowOff>78846</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6967200" y="632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120773</xdr:rowOff>
    </xdr:from>
    <xdr:ext cx="762000" cy="259045"/>
    <xdr:sp macro="" textlink="">
      <xdr:nvSpPr>
        <xdr:cNvPr id="406" name="公債費負担の状況該当値テキスト">
          <a:extLst>
            <a:ext uri="{FF2B5EF4-FFF2-40B4-BE49-F238E27FC236}">
              <a16:creationId xmlns:a16="http://schemas.microsoft.com/office/drawing/2014/main" id="{00000000-0008-0000-0300-000096010000}"/>
            </a:ext>
          </a:extLst>
        </xdr:cNvPr>
        <xdr:cNvSpPr txBox="1"/>
      </xdr:nvSpPr>
      <xdr:spPr>
        <a:xfrm>
          <a:off x="17106900" y="6292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154728</xdr:rowOff>
    </xdr:from>
    <xdr:to>
      <xdr:col>77</xdr:col>
      <xdr:colOff>95250</xdr:colOff>
      <xdr:row>37</xdr:row>
      <xdr:rowOff>84878</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6129000" y="6326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69655</xdr:rowOff>
    </xdr:from>
    <xdr:ext cx="7366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5798800" y="6413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166793</xdr:rowOff>
    </xdr:from>
    <xdr:to>
      <xdr:col>73</xdr:col>
      <xdr:colOff>44450</xdr:colOff>
      <xdr:row>37</xdr:row>
      <xdr:rowOff>96943</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5240000" y="6338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81720</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4909800" y="6425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5397</xdr:rowOff>
    </xdr:from>
    <xdr:to>
      <xdr:col>68</xdr:col>
      <xdr:colOff>203200</xdr:colOff>
      <xdr:row>37</xdr:row>
      <xdr:rowOff>106997</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4351000" y="634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91774</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4020800" y="6435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29528</xdr:rowOff>
    </xdr:from>
    <xdr:to>
      <xdr:col>64</xdr:col>
      <xdr:colOff>152400</xdr:colOff>
      <xdr:row>37</xdr:row>
      <xdr:rowOff>131128</xdr:rowOff>
    </xdr:to>
    <xdr:sp macro="" textlink="">
      <xdr:nvSpPr>
        <xdr:cNvPr id="413" name="楕円 412">
          <a:extLst>
            <a:ext uri="{FF2B5EF4-FFF2-40B4-BE49-F238E27FC236}">
              <a16:creationId xmlns:a16="http://schemas.microsoft.com/office/drawing/2014/main" id="{00000000-0008-0000-0300-00009D010000}"/>
            </a:ext>
          </a:extLst>
        </xdr:cNvPr>
        <xdr:cNvSpPr/>
      </xdr:nvSpPr>
      <xdr:spPr>
        <a:xfrm>
          <a:off x="13462000" y="637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115905</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3131800" y="645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a:t>
          </a:r>
          <a:r>
            <a:rPr kumimoji="1" lang="en-US" altLang="ja-JP" sz="1300">
              <a:latin typeface="ＭＳ Ｐゴシック" panose="020B0600070205080204" pitchFamily="50" charset="-128"/>
              <a:ea typeface="ＭＳ Ｐゴシック" panose="020B0600070205080204" pitchFamily="50" charset="-128"/>
            </a:rPr>
            <a:t>129.5</a:t>
          </a:r>
          <a:r>
            <a:rPr kumimoji="1" lang="ja-JP" altLang="en-US" sz="1300">
              <a:latin typeface="ＭＳ Ｐゴシック" panose="020B0600070205080204" pitchFamily="50" charset="-128"/>
              <a:ea typeface="ＭＳ Ｐゴシック" panose="020B0600070205080204" pitchFamily="50" charset="-128"/>
            </a:rPr>
            <a:t>％と、類似団体平均を大きく上回っている。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財産売却益の基金積立等により充当可能基金は増となったが、令和元年度に法適用化を行った下水道事業会計が赤字決算となり公営企業債等繰入見込額が増加したことにより、前年度比</a:t>
          </a:r>
          <a:r>
            <a:rPr kumimoji="1" lang="en-US" altLang="ja-JP" sz="1300">
              <a:latin typeface="ＭＳ Ｐゴシック" panose="020B0600070205080204" pitchFamily="50" charset="-128"/>
              <a:ea typeface="ＭＳ Ｐゴシック" panose="020B0600070205080204" pitchFamily="50" charset="-128"/>
            </a:rPr>
            <a:t>20.3</a:t>
          </a:r>
          <a:r>
            <a:rPr kumimoji="1" lang="ja-JP" altLang="en-US" sz="1300">
              <a:latin typeface="ＭＳ Ｐゴシック" panose="020B0600070205080204" pitchFamily="50" charset="-128"/>
              <a:ea typeface="ＭＳ Ｐゴシック" panose="020B0600070205080204" pitchFamily="50" charset="-128"/>
            </a:rPr>
            <a:t>ポイントの増となった。</a:t>
          </a:r>
        </a:p>
        <a:p>
          <a:r>
            <a:rPr kumimoji="1" lang="ja-JP" altLang="en-US" sz="1300">
              <a:latin typeface="ＭＳ Ｐゴシック" panose="020B0600070205080204" pitchFamily="50" charset="-128"/>
              <a:ea typeface="ＭＳ Ｐゴシック" panose="020B0600070205080204" pitchFamily="50" charset="-128"/>
            </a:rPr>
            <a:t>　今後、施設の老朽化に伴う建設事業に係る起債も見込まれるため、中長期的な見通しのもと計画的に事業を実施し、地方債発行の抑制に努めるとともに、下水道使用料の見直し等により経営改善を図っていく必要がある。</a:t>
          </a:r>
        </a:p>
      </xdr:txBody>
    </xdr:sp>
    <xdr:clientData/>
  </xdr:twoCellAnchor>
  <xdr:oneCellAnchor>
    <xdr:from>
      <xdr:col>61</xdr:col>
      <xdr:colOff>6350</xdr:colOff>
      <xdr:row>10</xdr:row>
      <xdr:rowOff>63500</xdr:rowOff>
    </xdr:from>
    <xdr:ext cx="298543" cy="225703"/>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a:extLst>
            <a:ext uri="{FF2B5EF4-FFF2-40B4-BE49-F238E27FC236}">
              <a16:creationId xmlns:a16="http://schemas.microsoft.com/office/drawing/2014/main" id="{00000000-0008-0000-0300-0000BA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34777</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7018000" y="2370667"/>
          <a:ext cx="0" cy="16074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6854</xdr:rowOff>
    </xdr:from>
    <xdr:ext cx="762000" cy="259045"/>
    <xdr:sp macro="" textlink="">
      <xdr:nvSpPr>
        <xdr:cNvPr id="444" name="将来負担の状況最小値テキスト">
          <a:extLst>
            <a:ext uri="{FF2B5EF4-FFF2-40B4-BE49-F238E27FC236}">
              <a16:creationId xmlns:a16="http://schemas.microsoft.com/office/drawing/2014/main" id="{00000000-0008-0000-0300-0000BC010000}"/>
            </a:ext>
          </a:extLst>
        </xdr:cNvPr>
        <xdr:cNvSpPr txBox="1"/>
      </xdr:nvSpPr>
      <xdr:spPr>
        <a:xfrm>
          <a:off x="17106900" y="3950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34777</xdr:rowOff>
    </xdr:from>
    <xdr:to>
      <xdr:col>81</xdr:col>
      <xdr:colOff>133350</xdr:colOff>
      <xdr:row>23</xdr:row>
      <xdr:rowOff>34777</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3978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6" name="将来負担の状況最大値テキスト">
          <a:extLst>
            <a:ext uri="{FF2B5EF4-FFF2-40B4-BE49-F238E27FC236}">
              <a16:creationId xmlns:a16="http://schemas.microsoft.com/office/drawing/2014/main" id="{00000000-0008-0000-0300-0000BE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66633</xdr:rowOff>
    </xdr:from>
    <xdr:to>
      <xdr:col>81</xdr:col>
      <xdr:colOff>44450</xdr:colOff>
      <xdr:row>16</xdr:row>
      <xdr:rowOff>148273</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179800" y="2809833"/>
          <a:ext cx="838200" cy="81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133155</xdr:rowOff>
    </xdr:from>
    <xdr:ext cx="762000" cy="259045"/>
    <xdr:sp macro="" textlink="">
      <xdr:nvSpPr>
        <xdr:cNvPr id="449" name="将来負担の状況平均値テキスト">
          <a:extLst>
            <a:ext uri="{FF2B5EF4-FFF2-40B4-BE49-F238E27FC236}">
              <a16:creationId xmlns:a16="http://schemas.microsoft.com/office/drawing/2014/main" id="{00000000-0008-0000-0300-0000C1010000}"/>
            </a:ext>
          </a:extLst>
        </xdr:cNvPr>
        <xdr:cNvSpPr txBox="1"/>
      </xdr:nvSpPr>
      <xdr:spPr>
        <a:xfrm>
          <a:off x="17106900" y="2362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116628</xdr:rowOff>
    </xdr:from>
    <xdr:to>
      <xdr:col>81</xdr:col>
      <xdr:colOff>95250</xdr:colOff>
      <xdr:row>15</xdr:row>
      <xdr:rowOff>46778</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967200" y="251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66633</xdr:rowOff>
    </xdr:from>
    <xdr:to>
      <xdr:col>77</xdr:col>
      <xdr:colOff>44450</xdr:colOff>
      <xdr:row>16</xdr:row>
      <xdr:rowOff>85132</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5290800" y="2809833"/>
          <a:ext cx="889000" cy="18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112205</xdr:rowOff>
    </xdr:from>
    <xdr:to>
      <xdr:col>77</xdr:col>
      <xdr:colOff>95250</xdr:colOff>
      <xdr:row>15</xdr:row>
      <xdr:rowOff>42355</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6129000" y="251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52532</xdr:rowOff>
    </xdr:from>
    <xdr:ext cx="7366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798800" y="2281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118237</xdr:rowOff>
    </xdr:from>
    <xdr:to>
      <xdr:col>72</xdr:col>
      <xdr:colOff>203200</xdr:colOff>
      <xdr:row>16</xdr:row>
      <xdr:rowOff>85132</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a:off x="14401800" y="2689987"/>
          <a:ext cx="889000" cy="138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133519</xdr:rowOff>
    </xdr:from>
    <xdr:to>
      <xdr:col>73</xdr:col>
      <xdr:colOff>44450</xdr:colOff>
      <xdr:row>15</xdr:row>
      <xdr:rowOff>63669</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5240000" y="253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73846</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909800" y="230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110596</xdr:rowOff>
    </xdr:from>
    <xdr:to>
      <xdr:col>68</xdr:col>
      <xdr:colOff>152400</xdr:colOff>
      <xdr:row>15</xdr:row>
      <xdr:rowOff>118237</xdr:rowOff>
    </xdr:to>
    <xdr:cxnSp macro="">
      <xdr:nvCxnSpPr>
        <xdr:cNvPr id="457" name="直線コネクタ 456">
          <a:extLst>
            <a:ext uri="{FF2B5EF4-FFF2-40B4-BE49-F238E27FC236}">
              <a16:creationId xmlns:a16="http://schemas.microsoft.com/office/drawing/2014/main" id="{00000000-0008-0000-0300-0000C9010000}"/>
            </a:ext>
          </a:extLst>
        </xdr:cNvPr>
        <xdr:cNvCxnSpPr/>
      </xdr:nvCxnSpPr>
      <xdr:spPr>
        <a:xfrm>
          <a:off x="13512800" y="2682346"/>
          <a:ext cx="889000" cy="7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139150</xdr:rowOff>
    </xdr:from>
    <xdr:to>
      <xdr:col>68</xdr:col>
      <xdr:colOff>203200</xdr:colOff>
      <xdr:row>15</xdr:row>
      <xdr:rowOff>69300</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4351000" y="253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79477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020800" y="2308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154834</xdr:rowOff>
    </xdr:from>
    <xdr:to>
      <xdr:col>64</xdr:col>
      <xdr:colOff>152400</xdr:colOff>
      <xdr:row>15</xdr:row>
      <xdr:rowOff>84984</xdr:rowOff>
    </xdr:to>
    <xdr:sp macro="" textlink="">
      <xdr:nvSpPr>
        <xdr:cNvPr id="460" name="フローチャート: 判断 459">
          <a:extLst>
            <a:ext uri="{FF2B5EF4-FFF2-40B4-BE49-F238E27FC236}">
              <a16:creationId xmlns:a16="http://schemas.microsoft.com/office/drawing/2014/main" id="{00000000-0008-0000-0300-0000CC010000}"/>
            </a:ext>
          </a:extLst>
        </xdr:cNvPr>
        <xdr:cNvSpPr/>
      </xdr:nvSpPr>
      <xdr:spPr>
        <a:xfrm>
          <a:off x="13462000" y="2555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95161</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131800" y="232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97473</xdr:rowOff>
    </xdr:from>
    <xdr:to>
      <xdr:col>81</xdr:col>
      <xdr:colOff>95250</xdr:colOff>
      <xdr:row>17</xdr:row>
      <xdr:rowOff>27623</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6967200" y="284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69550</xdr:rowOff>
    </xdr:from>
    <xdr:ext cx="762000" cy="259045"/>
    <xdr:sp macro="" textlink="">
      <xdr:nvSpPr>
        <xdr:cNvPr id="468" name="将来負担の状況該当値テキスト">
          <a:extLst>
            <a:ext uri="{FF2B5EF4-FFF2-40B4-BE49-F238E27FC236}">
              <a16:creationId xmlns:a16="http://schemas.microsoft.com/office/drawing/2014/main" id="{00000000-0008-0000-0300-0000D4010000}"/>
            </a:ext>
          </a:extLst>
        </xdr:cNvPr>
        <xdr:cNvSpPr txBox="1"/>
      </xdr:nvSpPr>
      <xdr:spPr>
        <a:xfrm>
          <a:off x="17106900" y="2812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15833</xdr:rowOff>
    </xdr:from>
    <xdr:to>
      <xdr:col>77</xdr:col>
      <xdr:colOff>95250</xdr:colOff>
      <xdr:row>16</xdr:row>
      <xdr:rowOff>117433</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6129000" y="2759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102210</xdr:rowOff>
    </xdr:from>
    <xdr:ext cx="7366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5798800" y="28454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34332</xdr:rowOff>
    </xdr:from>
    <xdr:to>
      <xdr:col>73</xdr:col>
      <xdr:colOff>44450</xdr:colOff>
      <xdr:row>16</xdr:row>
      <xdr:rowOff>135932</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5240000" y="2777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120709</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4909800" y="2863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67437</xdr:rowOff>
    </xdr:from>
    <xdr:to>
      <xdr:col>68</xdr:col>
      <xdr:colOff>203200</xdr:colOff>
      <xdr:row>15</xdr:row>
      <xdr:rowOff>169037</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4351000" y="2639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153814</xdr:rowOff>
    </xdr:from>
    <xdr:ext cx="762000" cy="259045"/>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4020800" y="2725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59796</xdr:rowOff>
    </xdr:from>
    <xdr:to>
      <xdr:col>64</xdr:col>
      <xdr:colOff>152400</xdr:colOff>
      <xdr:row>15</xdr:row>
      <xdr:rowOff>161396</xdr:rowOff>
    </xdr:to>
    <xdr:sp macro="" textlink="">
      <xdr:nvSpPr>
        <xdr:cNvPr id="475" name="楕円 474">
          <a:extLst>
            <a:ext uri="{FF2B5EF4-FFF2-40B4-BE49-F238E27FC236}">
              <a16:creationId xmlns:a16="http://schemas.microsoft.com/office/drawing/2014/main" id="{00000000-0008-0000-0300-0000DB010000}"/>
            </a:ext>
          </a:extLst>
        </xdr:cNvPr>
        <xdr:cNvSpPr/>
      </xdr:nvSpPr>
      <xdr:spPr>
        <a:xfrm>
          <a:off x="13462000" y="2631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146173</xdr:rowOff>
    </xdr:from>
    <xdr:ext cx="762000" cy="259045"/>
    <xdr:sp macro="" textlink="">
      <xdr:nvSpPr>
        <xdr:cNvPr id="476" name="テキスト ボックス 475">
          <a:extLst>
            <a:ext uri="{FF2B5EF4-FFF2-40B4-BE49-F238E27FC236}">
              <a16:creationId xmlns:a16="http://schemas.microsoft.com/office/drawing/2014/main" id="{00000000-0008-0000-0300-0000DC010000}"/>
            </a:ext>
          </a:extLst>
        </xdr:cNvPr>
        <xdr:cNvSpPr txBox="1"/>
      </xdr:nvSpPr>
      <xdr:spPr>
        <a:xfrm>
          <a:off x="13131800" y="2717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京都府綾部市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33,212
32,741
347.10
17,296,936
17,257,469
26,644
9,592,032
14,435,019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129.5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人件費については、類似団体平均を上回っている。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令和元年度は、時間外勤務手当の減等により前年度比</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ポイント減となったが、依然として高い値で推移している。</a:t>
          </a:r>
        </a:p>
        <a:p>
          <a:r>
            <a:rPr kumimoji="1" lang="ja-JP" altLang="en-US" sz="1300">
              <a:latin typeface="ＭＳ Ｐゴシック" panose="020B0600070205080204" pitchFamily="50" charset="-128"/>
              <a:ea typeface="ＭＳ Ｐゴシック" panose="020B0600070205080204" pitchFamily="50" charset="-128"/>
            </a:rPr>
            <a:t>　今後も定員管理の適正化に努めるとともに、働き方改革とあわせた人件費の抑制について取り組む必要がある。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111760</xdr:rowOff>
    </xdr:from>
    <xdr:to>
      <xdr:col>24</xdr:col>
      <xdr:colOff>25400</xdr:colOff>
      <xdr:row>41</xdr:row>
      <xdr:rowOff>92710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59816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64787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26687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4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111760</xdr:rowOff>
    </xdr:from>
    <xdr:to>
      <xdr:col>24</xdr:col>
      <xdr:colOff>114300</xdr:colOff>
      <xdr:row>32</xdr:row>
      <xdr:rowOff>111760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59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138430</xdr:rowOff>
    </xdr:from>
    <xdr:to>
      <xdr:col>24</xdr:col>
      <xdr:colOff>25400</xdr:colOff>
      <xdr:row>39</xdr:row>
      <xdr:rowOff>146050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8249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153687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54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137160</xdr:rowOff>
    </xdr:from>
    <xdr:to>
      <xdr:col>24</xdr:col>
      <xdr:colOff>76200</xdr:colOff>
      <xdr:row>37</xdr:row>
      <xdr:rowOff>67310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146050</xdr:rowOff>
    </xdr:from>
    <xdr:to>
      <xdr:col>19</xdr:col>
      <xdr:colOff>187325</xdr:colOff>
      <xdr:row>39</xdr:row>
      <xdr:rowOff>146050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832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85107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92710</xdr:rowOff>
    </xdr:from>
    <xdr:to>
      <xdr:col>15</xdr:col>
      <xdr:colOff>98425</xdr:colOff>
      <xdr:row>39</xdr:row>
      <xdr:rowOff>146050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7792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129540</xdr:rowOff>
    </xdr:from>
    <xdr:to>
      <xdr:col>15</xdr:col>
      <xdr:colOff>149225</xdr:colOff>
      <xdr:row>37</xdr:row>
      <xdr:rowOff>59690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69867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46990</xdr:rowOff>
    </xdr:from>
    <xdr:to>
      <xdr:col>11</xdr:col>
      <xdr:colOff>9525</xdr:colOff>
      <xdr:row>39</xdr:row>
      <xdr:rowOff>92710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7335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121920</xdr:rowOff>
    </xdr:from>
    <xdr:to>
      <xdr:col>11</xdr:col>
      <xdr:colOff>60325</xdr:colOff>
      <xdr:row>37</xdr:row>
      <xdr:rowOff>52070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62247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91440</xdr:rowOff>
    </xdr:from>
    <xdr:to>
      <xdr:col>6</xdr:col>
      <xdr:colOff>171450</xdr:colOff>
      <xdr:row>37</xdr:row>
      <xdr:rowOff>21590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31767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87630</xdr:rowOff>
    </xdr:from>
    <xdr:to>
      <xdr:col>24</xdr:col>
      <xdr:colOff>76200</xdr:colOff>
      <xdr:row>40</xdr:row>
      <xdr:rowOff>17780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7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59707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74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95250</xdr:rowOff>
    </xdr:from>
    <xdr:to>
      <xdr:col>20</xdr:col>
      <xdr:colOff>38100</xdr:colOff>
      <xdr:row>40</xdr:row>
      <xdr:rowOff>25400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7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10177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86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95250</xdr:rowOff>
    </xdr:from>
    <xdr:to>
      <xdr:col>15</xdr:col>
      <xdr:colOff>149225</xdr:colOff>
      <xdr:row>40</xdr:row>
      <xdr:rowOff>25400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7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10177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86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41910</xdr:rowOff>
    </xdr:from>
    <xdr:to>
      <xdr:col>11</xdr:col>
      <xdr:colOff>60325</xdr:colOff>
      <xdr:row>39</xdr:row>
      <xdr:rowOff>143510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72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128287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81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167640</xdr:rowOff>
    </xdr:from>
    <xdr:to>
      <xdr:col>6</xdr:col>
      <xdr:colOff>171450</xdr:colOff>
      <xdr:row>39</xdr:row>
      <xdr:rowOff>97790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82567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76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物件費については、類似団体平均を上回っている。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令和元年度は、前年度と同値で、依然として高い値で推移している。</a:t>
          </a:r>
        </a:p>
        <a:p>
          <a:r>
            <a:rPr kumimoji="1" lang="ja-JP" altLang="en-US" sz="1300">
              <a:latin typeface="ＭＳ Ｐゴシック" panose="020B0600070205080204" pitchFamily="50" charset="-128"/>
              <a:ea typeface="ＭＳ Ｐゴシック" panose="020B0600070205080204" pitchFamily="50" charset="-128"/>
            </a:rPr>
            <a:t>　物件費についても、行財政健全化の取組に基づき、引き続き徹底した経費削減に取り組んでいく。</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58964</xdr:rowOff>
    </xdr:from>
    <xdr:to>
      <xdr:col>82</xdr:col>
      <xdr:colOff>107950</xdr:colOff>
      <xdr:row>21</xdr:row>
      <xdr:rowOff>124278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87814"/>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96355</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9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124278</xdr:rowOff>
    </xdr:from>
    <xdr:to>
      <xdr:col>82</xdr:col>
      <xdr:colOff>196850</xdr:colOff>
      <xdr:row>21</xdr:row>
      <xdr:rowOff>124278</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72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145341</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58964</xdr:rowOff>
    </xdr:from>
    <xdr:to>
      <xdr:col>82</xdr:col>
      <xdr:colOff>196850</xdr:colOff>
      <xdr:row>13</xdr:row>
      <xdr:rowOff>58964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8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156936</xdr:rowOff>
    </xdr:from>
    <xdr:to>
      <xdr:col>82</xdr:col>
      <xdr:colOff>107950</xdr:colOff>
      <xdr:row>17</xdr:row>
      <xdr:rowOff>156936</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30715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79120</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822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62593</xdr:rowOff>
    </xdr:from>
    <xdr:to>
      <xdr:col>82</xdr:col>
      <xdr:colOff>158750</xdr:colOff>
      <xdr:row>17</xdr:row>
      <xdr:rowOff>164193</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156936</xdr:rowOff>
    </xdr:from>
    <xdr:to>
      <xdr:col>78</xdr:col>
      <xdr:colOff>69850</xdr:colOff>
      <xdr:row>17</xdr:row>
      <xdr:rowOff>156936</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30715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29936</xdr:rowOff>
    </xdr:from>
    <xdr:to>
      <xdr:col>78</xdr:col>
      <xdr:colOff>120650</xdr:colOff>
      <xdr:row>17</xdr:row>
      <xdr:rowOff>131536</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141713</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713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4536</xdr:rowOff>
    </xdr:from>
    <xdr:to>
      <xdr:col>73</xdr:col>
      <xdr:colOff>180975</xdr:colOff>
      <xdr:row>17</xdr:row>
      <xdr:rowOff>156936</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919186"/>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8164</xdr:rowOff>
    </xdr:from>
    <xdr:to>
      <xdr:col>74</xdr:col>
      <xdr:colOff>31750</xdr:colOff>
      <xdr:row>17</xdr:row>
      <xdr:rowOff>109764</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119941</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691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121557</xdr:rowOff>
    </xdr:from>
    <xdr:to>
      <xdr:col>69</xdr:col>
      <xdr:colOff>92075</xdr:colOff>
      <xdr:row>17</xdr:row>
      <xdr:rowOff>4536</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864757"/>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136071</xdr:rowOff>
    </xdr:from>
    <xdr:to>
      <xdr:col>69</xdr:col>
      <xdr:colOff>142875</xdr:colOff>
      <xdr:row>17</xdr:row>
      <xdr:rowOff>66221</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50998</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965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70757</xdr:rowOff>
    </xdr:from>
    <xdr:to>
      <xdr:col>65</xdr:col>
      <xdr:colOff>53975</xdr:colOff>
      <xdr:row>17</xdr:row>
      <xdr:rowOff>907</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11084</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58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106136</xdr:rowOff>
    </xdr:from>
    <xdr:to>
      <xdr:col>82</xdr:col>
      <xdr:colOff>158750</xdr:colOff>
      <xdr:row>18</xdr:row>
      <xdr:rowOff>36286</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302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78213</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992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106136</xdr:rowOff>
    </xdr:from>
    <xdr:to>
      <xdr:col>78</xdr:col>
      <xdr:colOff>120650</xdr:colOff>
      <xdr:row>18</xdr:row>
      <xdr:rowOff>36286</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302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21063</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31071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106136</xdr:rowOff>
    </xdr:from>
    <xdr:to>
      <xdr:col>74</xdr:col>
      <xdr:colOff>31750</xdr:colOff>
      <xdr:row>18</xdr:row>
      <xdr:rowOff>36286</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302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21063</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107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125186</xdr:rowOff>
    </xdr:from>
    <xdr:to>
      <xdr:col>69</xdr:col>
      <xdr:colOff>142875</xdr:colOff>
      <xdr:row>17</xdr:row>
      <xdr:rowOff>55336</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86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65513</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637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70757</xdr:rowOff>
    </xdr:from>
    <xdr:to>
      <xdr:col>65</xdr:col>
      <xdr:colOff>53975</xdr:colOff>
      <xdr:row>17</xdr:row>
      <xdr:rowOff>907</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81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157134</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90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扶助費については、類似団体平均を上回っている。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扶助費の経常収支比率については、前年度とほぼ変わらず</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ポイントの増となった。</a:t>
          </a:r>
        </a:p>
        <a:p>
          <a:r>
            <a:rPr kumimoji="1" lang="ja-JP" altLang="en-US" sz="1300">
              <a:latin typeface="ＭＳ Ｐゴシック" panose="020B0600070205080204" pitchFamily="50" charset="-128"/>
              <a:ea typeface="ＭＳ Ｐゴシック" panose="020B0600070205080204" pitchFamily="50" charset="-128"/>
            </a:rPr>
            <a:t>　引き続き、社会保障経費全体の中で動向を注視しつつ、新規の単独施策の実施について、慎重に検討していく必要がある。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67128</xdr:rowOff>
    </xdr:from>
    <xdr:to>
      <xdr:col>24</xdr:col>
      <xdr:colOff>25400</xdr:colOff>
      <xdr:row>61</xdr:row>
      <xdr:rowOff>91622</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8982528"/>
          <a:ext cx="0" cy="1567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63699</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52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91622</xdr:rowOff>
    </xdr:from>
    <xdr:to>
      <xdr:col>24</xdr:col>
      <xdr:colOff>114300</xdr:colOff>
      <xdr:row>61</xdr:row>
      <xdr:rowOff>91622</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55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153505</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72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67128</xdr:rowOff>
    </xdr:from>
    <xdr:to>
      <xdr:col>24</xdr:col>
      <xdr:colOff>114300</xdr:colOff>
      <xdr:row>52</xdr:row>
      <xdr:rowOff>67128</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898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15422</xdr:rowOff>
    </xdr:from>
    <xdr:to>
      <xdr:col>24</xdr:col>
      <xdr:colOff>25400</xdr:colOff>
      <xdr:row>57</xdr:row>
      <xdr:rowOff>26307</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3987800" y="9788072"/>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98170</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527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81643</xdr:rowOff>
    </xdr:from>
    <xdr:to>
      <xdr:col>24</xdr:col>
      <xdr:colOff>76200</xdr:colOff>
      <xdr:row>57</xdr:row>
      <xdr:rowOff>11793</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4535</xdr:rowOff>
    </xdr:from>
    <xdr:to>
      <xdr:col>19</xdr:col>
      <xdr:colOff>187325</xdr:colOff>
      <xdr:row>57</xdr:row>
      <xdr:rowOff>15422</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3098800" y="9777185"/>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38100</xdr:rowOff>
    </xdr:from>
    <xdr:to>
      <xdr:col>20</xdr:col>
      <xdr:colOff>38100</xdr:colOff>
      <xdr:row>56</xdr:row>
      <xdr:rowOff>139700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149877</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132443</xdr:rowOff>
    </xdr:from>
    <xdr:to>
      <xdr:col>15</xdr:col>
      <xdr:colOff>98425</xdr:colOff>
      <xdr:row>57</xdr:row>
      <xdr:rowOff>4535</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2209800" y="9733643"/>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5443</xdr:rowOff>
    </xdr:from>
    <xdr:to>
      <xdr:col>15</xdr:col>
      <xdr:colOff>149225</xdr:colOff>
      <xdr:row>56</xdr:row>
      <xdr:rowOff>107043</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117220</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132443</xdr:rowOff>
    </xdr:from>
    <xdr:to>
      <xdr:col>11</xdr:col>
      <xdr:colOff>9525</xdr:colOff>
      <xdr:row>56</xdr:row>
      <xdr:rowOff>143328</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flipV="1">
          <a:off x="1320800" y="97336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144235</xdr:rowOff>
    </xdr:from>
    <xdr:to>
      <xdr:col>11</xdr:col>
      <xdr:colOff>60325</xdr:colOff>
      <xdr:row>56</xdr:row>
      <xdr:rowOff>74385</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84562</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34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111578</xdr:rowOff>
    </xdr:from>
    <xdr:to>
      <xdr:col>6</xdr:col>
      <xdr:colOff>171450</xdr:colOff>
      <xdr:row>56</xdr:row>
      <xdr:rowOff>41728</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51905</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146957</xdr:rowOff>
    </xdr:from>
    <xdr:to>
      <xdr:col>24</xdr:col>
      <xdr:colOff>76200</xdr:colOff>
      <xdr:row>57</xdr:row>
      <xdr:rowOff>77107</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74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119034</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720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136072</xdr:rowOff>
    </xdr:from>
    <xdr:to>
      <xdr:col>20</xdr:col>
      <xdr:colOff>38100</xdr:colOff>
      <xdr:row>57</xdr:row>
      <xdr:rowOff>66222</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73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50999</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9823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125185</xdr:rowOff>
    </xdr:from>
    <xdr:to>
      <xdr:col>15</xdr:col>
      <xdr:colOff>149225</xdr:colOff>
      <xdr:row>57</xdr:row>
      <xdr:rowOff>55335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40112</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81643</xdr:rowOff>
    </xdr:from>
    <xdr:to>
      <xdr:col>11</xdr:col>
      <xdr:colOff>60325</xdr:colOff>
      <xdr:row>57</xdr:row>
      <xdr:rowOff>11793</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68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168020</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9769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92528</xdr:rowOff>
    </xdr:from>
    <xdr:to>
      <xdr:col>6</xdr:col>
      <xdr:colOff>171450</xdr:colOff>
      <xdr:row>57</xdr:row>
      <xdr:rowOff>22678</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7455</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その他については、類似団体平均を下回っている。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下水道事業の公営企業化による繰出金の皆減等により、前年度比</a:t>
          </a:r>
          <a:r>
            <a:rPr kumimoji="1" lang="en-US" altLang="ja-JP" sz="1300">
              <a:latin typeface="ＭＳ Ｐゴシック" panose="020B0600070205080204" pitchFamily="50" charset="-128"/>
              <a:ea typeface="ＭＳ Ｐゴシック" panose="020B0600070205080204" pitchFamily="50" charset="-128"/>
            </a:rPr>
            <a:t>5.2</a:t>
          </a:r>
          <a:r>
            <a:rPr kumimoji="1" lang="ja-JP" altLang="en-US" sz="1300">
              <a:latin typeface="ＭＳ Ｐゴシック" panose="020B0600070205080204" pitchFamily="50" charset="-128"/>
              <a:ea typeface="ＭＳ Ｐゴシック" panose="020B0600070205080204" pitchFamily="50" charset="-128"/>
            </a:rPr>
            <a:t>ポイントの減となった。</a:t>
          </a:r>
        </a:p>
        <a:p>
          <a:r>
            <a:rPr kumimoji="1" lang="ja-JP" altLang="en-US" sz="1300">
              <a:latin typeface="ＭＳ Ｐゴシック" panose="020B0600070205080204" pitchFamily="50" charset="-128"/>
              <a:ea typeface="ＭＳ Ｐゴシック" panose="020B0600070205080204" pitchFamily="50" charset="-128"/>
            </a:rPr>
            <a:t>　その他経費についても、行財政健全化の取組に基づき、引き続き徹底した経費削減に取り組んでいく。</a:t>
          </a: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168910</xdr:rowOff>
    </xdr:from>
    <xdr:to>
      <xdr:col>82</xdr:col>
      <xdr:colOff>107950</xdr:colOff>
      <xdr:row>61</xdr:row>
      <xdr:rowOff>138430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25576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110507</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138430</xdr:rowOff>
    </xdr:from>
    <xdr:to>
      <xdr:col>82</xdr:col>
      <xdr:colOff>196850</xdr:colOff>
      <xdr:row>61</xdr:row>
      <xdr:rowOff>138430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83837</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168910</xdr:rowOff>
    </xdr:from>
    <xdr:to>
      <xdr:col>82</xdr:col>
      <xdr:colOff>196850</xdr:colOff>
      <xdr:row>53</xdr:row>
      <xdr:rowOff>168910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16510</xdr:rowOff>
    </xdr:from>
    <xdr:to>
      <xdr:col>82</xdr:col>
      <xdr:colOff>107950</xdr:colOff>
      <xdr:row>59</xdr:row>
      <xdr:rowOff>69850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5671800" y="9789160"/>
          <a:ext cx="838200" cy="396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154957</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756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11430</xdr:rowOff>
    </xdr:from>
    <xdr:to>
      <xdr:col>82</xdr:col>
      <xdr:colOff>158750</xdr:colOff>
      <xdr:row>57</xdr:row>
      <xdr:rowOff>113030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69850</xdr:rowOff>
    </xdr:from>
    <xdr:to>
      <xdr:col>78</xdr:col>
      <xdr:colOff>69850</xdr:colOff>
      <xdr:row>59</xdr:row>
      <xdr:rowOff>138430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4782800" y="101854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49530</xdr:rowOff>
    </xdr:from>
    <xdr:to>
      <xdr:col>78</xdr:col>
      <xdr:colOff>120650</xdr:colOff>
      <xdr:row>57</xdr:row>
      <xdr:rowOff>151130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161307</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591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35560</xdr:rowOff>
    </xdr:from>
    <xdr:to>
      <xdr:col>73</xdr:col>
      <xdr:colOff>180975</xdr:colOff>
      <xdr:row>59</xdr:row>
      <xdr:rowOff>138430</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9979660"/>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57150</xdr:rowOff>
    </xdr:from>
    <xdr:to>
      <xdr:col>74</xdr:col>
      <xdr:colOff>31750</xdr:colOff>
      <xdr:row>57</xdr:row>
      <xdr:rowOff>158750</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168927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20320</xdr:rowOff>
    </xdr:from>
    <xdr:to>
      <xdr:col>69</xdr:col>
      <xdr:colOff>92075</xdr:colOff>
      <xdr:row>58</xdr:row>
      <xdr:rowOff>35560</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99644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41910</xdr:rowOff>
    </xdr:from>
    <xdr:to>
      <xdr:col>69</xdr:col>
      <xdr:colOff>142875</xdr:colOff>
      <xdr:row>57</xdr:row>
      <xdr:rowOff>143510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153687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58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107967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137160</xdr:rowOff>
    </xdr:from>
    <xdr:to>
      <xdr:col>82</xdr:col>
      <xdr:colOff>158750</xdr:colOff>
      <xdr:row>57</xdr:row>
      <xdr:rowOff>67310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153687</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58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19050</xdr:rowOff>
    </xdr:from>
    <xdr:to>
      <xdr:col>78</xdr:col>
      <xdr:colOff>120650</xdr:colOff>
      <xdr:row>59</xdr:row>
      <xdr:rowOff>120650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105427</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1022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87630</xdr:rowOff>
    </xdr:from>
    <xdr:to>
      <xdr:col>74</xdr:col>
      <xdr:colOff>31750</xdr:colOff>
      <xdr:row>60</xdr:row>
      <xdr:rowOff>17780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1020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2557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1028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156210</xdr:rowOff>
    </xdr:from>
    <xdr:to>
      <xdr:col>69</xdr:col>
      <xdr:colOff>142875</xdr:colOff>
      <xdr:row>58</xdr:row>
      <xdr:rowOff>86360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71137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140970</xdr:rowOff>
    </xdr:from>
    <xdr:to>
      <xdr:col>65</xdr:col>
      <xdr:colOff>53975</xdr:colOff>
      <xdr:row>58</xdr:row>
      <xdr:rowOff>71120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91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55897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99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補助費等については、類似団体平均を下回っている。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令和元年度は、下水道事業の公営企業化による補助金の皆増等により、前年度比</a:t>
          </a:r>
          <a:r>
            <a:rPr kumimoji="1" lang="en-US" altLang="ja-JP" sz="1300">
              <a:latin typeface="ＭＳ Ｐゴシック" panose="020B0600070205080204" pitchFamily="50" charset="-128"/>
              <a:ea typeface="ＭＳ Ｐゴシック" panose="020B0600070205080204" pitchFamily="50" charset="-128"/>
            </a:rPr>
            <a:t>7.1</a:t>
          </a:r>
          <a:r>
            <a:rPr kumimoji="1" lang="ja-JP" altLang="en-US" sz="1300">
              <a:latin typeface="ＭＳ Ｐゴシック" panose="020B0600070205080204" pitchFamily="50" charset="-128"/>
              <a:ea typeface="ＭＳ Ｐゴシック" panose="020B0600070205080204" pitchFamily="50" charset="-128"/>
            </a:rPr>
            <a:t>ポイントの増となった。</a:t>
          </a:r>
        </a:p>
        <a:p>
          <a:r>
            <a:rPr kumimoji="1" lang="ja-JP" altLang="en-US" sz="1300">
              <a:latin typeface="ＭＳ Ｐゴシック" panose="020B0600070205080204" pitchFamily="50" charset="-128"/>
              <a:ea typeface="ＭＳ Ｐゴシック" panose="020B0600070205080204" pitchFamily="50" charset="-128"/>
            </a:rPr>
            <a:t>　引き続き、補助金の削減や見直し等により、支出の抑制に努める。</a:t>
          </a: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40</xdr:row>
      <xdr:rowOff>3556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6510000" y="582371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147083</xdr:rowOff>
    </xdr:from>
    <xdr:ext cx="762000" cy="259045"/>
    <xdr:sp macro="" textlink="">
      <xdr:nvSpPr>
        <xdr:cNvPr id="307" name="補助費等最小値テキスト">
          <a:extLst>
            <a:ext uri="{FF2B5EF4-FFF2-40B4-BE49-F238E27FC236}">
              <a16:creationId xmlns:a16="http://schemas.microsoft.com/office/drawing/2014/main" id="{00000000-0008-0000-0400-000033010000}"/>
            </a:ext>
          </a:extLst>
        </xdr:cNvPr>
        <xdr:cNvSpPr txBox="1"/>
      </xdr:nvSpPr>
      <xdr:spPr>
        <a:xfrm>
          <a:off x="16598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xdr:rowOff>
    </xdr:from>
    <xdr:to>
      <xdr:col>82</xdr:col>
      <xdr:colOff>196850</xdr:colOff>
      <xdr:row>40</xdr:row>
      <xdr:rowOff>3556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9" name="補助費等最大値テキスト">
          <a:extLst>
            <a:ext uri="{FF2B5EF4-FFF2-40B4-BE49-F238E27FC236}">
              <a16:creationId xmlns:a16="http://schemas.microsoft.com/office/drawing/2014/main" id="{00000000-0008-0000-0400-000035010000}"/>
            </a:ext>
          </a:extLst>
        </xdr:cNvPr>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99568</xdr:rowOff>
    </xdr:from>
    <xdr:to>
      <xdr:col>82</xdr:col>
      <xdr:colOff>107950</xdr:colOff>
      <xdr:row>36</xdr:row>
      <xdr:rowOff>81280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5671800" y="5928868"/>
          <a:ext cx="838200" cy="324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20845</xdr:rowOff>
    </xdr:from>
    <xdr:ext cx="762000" cy="259045"/>
    <xdr:sp macro="" textlink="">
      <xdr:nvSpPr>
        <xdr:cNvPr id="312" name="補助費等平均値テキスト">
          <a:extLst>
            <a:ext uri="{FF2B5EF4-FFF2-40B4-BE49-F238E27FC236}">
              <a16:creationId xmlns:a16="http://schemas.microsoft.com/office/drawing/2014/main" id="{00000000-0008-0000-0400-000038010000}"/>
            </a:ext>
          </a:extLst>
        </xdr:cNvPr>
        <xdr:cNvSpPr txBox="1"/>
      </xdr:nvSpPr>
      <xdr:spPr>
        <a:xfrm>
          <a:off x="16598900" y="6193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48768</xdr:rowOff>
    </xdr:from>
    <xdr:to>
      <xdr:col>82</xdr:col>
      <xdr:colOff>158750</xdr:colOff>
      <xdr:row>36</xdr:row>
      <xdr:rowOff>150368</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64592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99568</xdr:rowOff>
    </xdr:from>
    <xdr:to>
      <xdr:col>78</xdr:col>
      <xdr:colOff>69850</xdr:colOff>
      <xdr:row>34</xdr:row>
      <xdr:rowOff>131572</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4782800" y="592886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21336</xdr:rowOff>
    </xdr:from>
    <xdr:to>
      <xdr:col>78</xdr:col>
      <xdr:colOff>120650</xdr:colOff>
      <xdr:row>36</xdr:row>
      <xdr:rowOff>122936</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5621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107713</xdr:rowOff>
    </xdr:from>
    <xdr:ext cx="7366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290800" y="6279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117856</xdr:rowOff>
    </xdr:from>
    <xdr:to>
      <xdr:col>73</xdr:col>
      <xdr:colOff>180975</xdr:colOff>
      <xdr:row>34</xdr:row>
      <xdr:rowOff>131572</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3893800" y="594715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xdr:rowOff>
    </xdr:from>
    <xdr:to>
      <xdr:col>74</xdr:col>
      <xdr:colOff>31750</xdr:colOff>
      <xdr:row>36</xdr:row>
      <xdr:rowOff>104648</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4732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89425</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401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99568</xdr:rowOff>
    </xdr:from>
    <xdr:to>
      <xdr:col>69</xdr:col>
      <xdr:colOff>92075</xdr:colOff>
      <xdr:row>34</xdr:row>
      <xdr:rowOff>117856</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a:off x="13004800" y="59288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160782</xdr:rowOff>
    </xdr:from>
    <xdr:to>
      <xdr:col>69</xdr:col>
      <xdr:colOff>142875</xdr:colOff>
      <xdr:row>36</xdr:row>
      <xdr:rowOff>90932</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3843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75709</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5128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151638</xdr:rowOff>
    </xdr:from>
    <xdr:to>
      <xdr:col>65</xdr:col>
      <xdr:colOff>53975</xdr:colOff>
      <xdr:row>36</xdr:row>
      <xdr:rowOff>81788</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2954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66565</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623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30480</xdr:rowOff>
    </xdr:from>
    <xdr:to>
      <xdr:col>82</xdr:col>
      <xdr:colOff>158750</xdr:colOff>
      <xdr:row>36</xdr:row>
      <xdr:rowOff>132080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64592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47007</xdr:rowOff>
    </xdr:from>
    <xdr:ext cx="762000" cy="259045"/>
    <xdr:sp macro="" textlink="">
      <xdr:nvSpPr>
        <xdr:cNvPr id="331" name="補助費等該当値テキスト">
          <a:extLst>
            <a:ext uri="{FF2B5EF4-FFF2-40B4-BE49-F238E27FC236}">
              <a16:creationId xmlns:a16="http://schemas.microsoft.com/office/drawing/2014/main" id="{00000000-0008-0000-0400-00004B010000}"/>
            </a:ext>
          </a:extLst>
        </xdr:cNvPr>
        <xdr:cNvSpPr txBox="1"/>
      </xdr:nvSpPr>
      <xdr:spPr>
        <a:xfrm>
          <a:off x="165989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48768</xdr:rowOff>
    </xdr:from>
    <xdr:to>
      <xdr:col>78</xdr:col>
      <xdr:colOff>120650</xdr:colOff>
      <xdr:row>34</xdr:row>
      <xdr:rowOff>150368</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5621000" y="587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160545</xdr:rowOff>
    </xdr:from>
    <xdr:ext cx="7366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290800" y="5646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80772</xdr:rowOff>
    </xdr:from>
    <xdr:to>
      <xdr:col>74</xdr:col>
      <xdr:colOff>31750</xdr:colOff>
      <xdr:row>35</xdr:row>
      <xdr:rowOff>10922</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4732000" y="591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21099</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4401800" y="567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67056</xdr:rowOff>
    </xdr:from>
    <xdr:to>
      <xdr:col>69</xdr:col>
      <xdr:colOff>142875</xdr:colOff>
      <xdr:row>34</xdr:row>
      <xdr:rowOff>168656</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3843000" y="589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7383</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3512800" y="5665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48768</xdr:rowOff>
    </xdr:from>
    <xdr:to>
      <xdr:col>65</xdr:col>
      <xdr:colOff>53975</xdr:colOff>
      <xdr:row>34</xdr:row>
      <xdr:rowOff>150368</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2954000" y="587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160545</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2623800" y="5646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公債費については、類似団体平均を下回っている。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令和元年度は、過去に発行した地方債の償還が終了したこと等により、前年度比</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ポイントの減となった。</a:t>
          </a:r>
        </a:p>
        <a:p>
          <a:r>
            <a:rPr kumimoji="1" lang="ja-JP" altLang="en-US" sz="1300">
              <a:latin typeface="ＭＳ Ｐゴシック" panose="020B0600070205080204" pitchFamily="50" charset="-128"/>
              <a:ea typeface="ＭＳ Ｐゴシック" panose="020B0600070205080204" pitchFamily="50" charset="-128"/>
            </a:rPr>
            <a:t>　引き続き、中長期的な見通しのもと計画的に事業を実施し、地方債発行の抑制に努める。</a:t>
          </a: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31750</xdr:rowOff>
    </xdr:from>
    <xdr:to>
      <xdr:col>24</xdr:col>
      <xdr:colOff>25400</xdr:colOff>
      <xdr:row>80</xdr:row>
      <xdr:rowOff>98425</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719050"/>
          <a:ext cx="0" cy="1095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70502</xdr:rowOff>
    </xdr:from>
    <xdr:ext cx="762000" cy="259045"/>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786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98425</xdr:rowOff>
    </xdr:from>
    <xdr:to>
      <xdr:col>24</xdr:col>
      <xdr:colOff>114300</xdr:colOff>
      <xdr:row>80</xdr:row>
      <xdr:rowOff>98425</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3814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118127</xdr:rowOff>
    </xdr:from>
    <xdr:ext cx="762000" cy="259045"/>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46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31750</xdr:rowOff>
    </xdr:from>
    <xdr:to>
      <xdr:col>24</xdr:col>
      <xdr:colOff>114300</xdr:colOff>
      <xdr:row>74</xdr:row>
      <xdr:rowOff>31750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71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67945</xdr:rowOff>
    </xdr:from>
    <xdr:to>
      <xdr:col>24</xdr:col>
      <xdr:colOff>25400</xdr:colOff>
      <xdr:row>74</xdr:row>
      <xdr:rowOff>69850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987800" y="1275524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109237</xdr:rowOff>
    </xdr:from>
    <xdr:ext cx="762000" cy="259045"/>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2796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137160</xdr:rowOff>
    </xdr:from>
    <xdr:to>
      <xdr:col>24</xdr:col>
      <xdr:colOff>76200</xdr:colOff>
      <xdr:row>75</xdr:row>
      <xdr:rowOff>67310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7752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69850</xdr:rowOff>
    </xdr:from>
    <xdr:to>
      <xdr:col>19</xdr:col>
      <xdr:colOff>187325</xdr:colOff>
      <xdr:row>74</xdr:row>
      <xdr:rowOff>86995</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3098800" y="1275715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137160</xdr:rowOff>
    </xdr:from>
    <xdr:to>
      <xdr:col>20</xdr:col>
      <xdr:colOff>38100</xdr:colOff>
      <xdr:row>75</xdr:row>
      <xdr:rowOff>67310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937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52087</xdr:rowOff>
    </xdr:from>
    <xdr:ext cx="7366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2910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86995</xdr:rowOff>
    </xdr:from>
    <xdr:to>
      <xdr:col>15</xdr:col>
      <xdr:colOff>98425</xdr:colOff>
      <xdr:row>74</xdr:row>
      <xdr:rowOff>102235</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2209800" y="1277429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140970</xdr:rowOff>
    </xdr:from>
    <xdr:to>
      <xdr:col>15</xdr:col>
      <xdr:colOff>149225</xdr:colOff>
      <xdr:row>75</xdr:row>
      <xdr:rowOff>71120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048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55897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2914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102235</xdr:rowOff>
    </xdr:from>
    <xdr:to>
      <xdr:col>11</xdr:col>
      <xdr:colOff>9525</xdr:colOff>
      <xdr:row>74</xdr:row>
      <xdr:rowOff>117475</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1320800" y="1278953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142875</xdr:rowOff>
    </xdr:from>
    <xdr:to>
      <xdr:col>11</xdr:col>
      <xdr:colOff>60325</xdr:colOff>
      <xdr:row>75</xdr:row>
      <xdr:rowOff>73025</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159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57802</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142875</xdr:rowOff>
    </xdr:from>
    <xdr:to>
      <xdr:col>6</xdr:col>
      <xdr:colOff>171450</xdr:colOff>
      <xdr:row>75</xdr:row>
      <xdr:rowOff>73025</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270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57802</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17145</xdr:rowOff>
    </xdr:from>
    <xdr:to>
      <xdr:col>24</xdr:col>
      <xdr:colOff>76200</xdr:colOff>
      <xdr:row>74</xdr:row>
      <xdr:rowOff>118745</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4775200" y="12704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97172</xdr:rowOff>
    </xdr:from>
    <xdr:ext cx="762000" cy="259045"/>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2613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19050</xdr:rowOff>
    </xdr:from>
    <xdr:to>
      <xdr:col>20</xdr:col>
      <xdr:colOff>38100</xdr:colOff>
      <xdr:row>74</xdr:row>
      <xdr:rowOff>120650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937000" y="12706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130827</xdr:rowOff>
    </xdr:from>
    <xdr:ext cx="7366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2475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36195</xdr:rowOff>
    </xdr:from>
    <xdr:to>
      <xdr:col>15</xdr:col>
      <xdr:colOff>149225</xdr:colOff>
      <xdr:row>74</xdr:row>
      <xdr:rowOff>137795</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048000" y="12723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147972</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2492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51435</xdr:rowOff>
    </xdr:from>
    <xdr:to>
      <xdr:col>11</xdr:col>
      <xdr:colOff>60325</xdr:colOff>
      <xdr:row>74</xdr:row>
      <xdr:rowOff>153035</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2159000" y="12738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163212</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2507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66675</xdr:rowOff>
    </xdr:from>
    <xdr:to>
      <xdr:col>6</xdr:col>
      <xdr:colOff>171450</xdr:colOff>
      <xdr:row>74</xdr:row>
      <xdr:rowOff>168275</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1270000" y="12753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7002</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252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公債費以外については、人件費や扶助費が類似団体平均に比べ高い値で推移している影響から、類似団体平均を上回っている。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令和元年度は、公営企業会計への移行に伴う補助費等の増により、前年度比</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ポイントの増となった。</a:t>
          </a:r>
        </a:p>
        <a:p>
          <a:r>
            <a:rPr kumimoji="1" lang="ja-JP" altLang="en-US" sz="1300">
              <a:latin typeface="ＭＳ Ｐゴシック" panose="020B0600070205080204" pitchFamily="50" charset="-128"/>
              <a:ea typeface="ＭＳ Ｐゴシック" panose="020B0600070205080204" pitchFamily="50" charset="-128"/>
            </a:rPr>
            <a:t>　今後も事務事業の見直しを図るとともに、経常経費充当一般財源の確保に努める。</a:t>
          </a: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id="{00000000-0008-0000-0400-0000A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140716</xdr:rowOff>
    </xdr:from>
    <xdr:to>
      <xdr:col>82</xdr:col>
      <xdr:colOff>107950</xdr:colOff>
      <xdr:row>80</xdr:row>
      <xdr:rowOff>117856</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6510000" y="12485116"/>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89933</xdr:rowOff>
    </xdr:from>
    <xdr:ext cx="762000" cy="259045"/>
    <xdr:sp macro="" textlink="">
      <xdr:nvSpPr>
        <xdr:cNvPr id="426" name="公債費以外最小値テキスト">
          <a:extLst>
            <a:ext uri="{FF2B5EF4-FFF2-40B4-BE49-F238E27FC236}">
              <a16:creationId xmlns:a16="http://schemas.microsoft.com/office/drawing/2014/main" id="{00000000-0008-0000-0400-0000AA010000}"/>
            </a:ext>
          </a:extLst>
        </xdr:cNvPr>
        <xdr:cNvSpPr txBox="1"/>
      </xdr:nvSpPr>
      <xdr:spPr>
        <a:xfrm>
          <a:off x="16598900" y="13805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117856</xdr:rowOff>
    </xdr:from>
    <xdr:to>
      <xdr:col>82</xdr:col>
      <xdr:colOff>196850</xdr:colOff>
      <xdr:row>80</xdr:row>
      <xdr:rowOff>117856</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383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55643</xdr:rowOff>
    </xdr:from>
    <xdr:ext cx="762000" cy="259045"/>
    <xdr:sp macro="" textlink="">
      <xdr:nvSpPr>
        <xdr:cNvPr id="428" name="公債費以外最大値テキスト">
          <a:extLst>
            <a:ext uri="{FF2B5EF4-FFF2-40B4-BE49-F238E27FC236}">
              <a16:creationId xmlns:a16="http://schemas.microsoft.com/office/drawing/2014/main" id="{00000000-0008-0000-0400-0000AC010000}"/>
            </a:ext>
          </a:extLst>
        </xdr:cNvPr>
        <xdr:cNvSpPr txBox="1"/>
      </xdr:nvSpPr>
      <xdr:spPr>
        <a:xfrm>
          <a:off x="16598900" y="12228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140716</xdr:rowOff>
    </xdr:from>
    <xdr:to>
      <xdr:col>82</xdr:col>
      <xdr:colOff>196850</xdr:colOff>
      <xdr:row>72</xdr:row>
      <xdr:rowOff>140716</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2485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67563</xdr:rowOff>
    </xdr:from>
    <xdr:to>
      <xdr:col>82</xdr:col>
      <xdr:colOff>107950</xdr:colOff>
      <xdr:row>78</xdr:row>
      <xdr:rowOff>154432</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5671800" y="13440663"/>
          <a:ext cx="838200" cy="86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12716</xdr:rowOff>
    </xdr:from>
    <xdr:ext cx="762000" cy="259045"/>
    <xdr:sp macro="" textlink="">
      <xdr:nvSpPr>
        <xdr:cNvPr id="431" name="公債費以外平均値テキスト">
          <a:extLst>
            <a:ext uri="{FF2B5EF4-FFF2-40B4-BE49-F238E27FC236}">
              <a16:creationId xmlns:a16="http://schemas.microsoft.com/office/drawing/2014/main" id="{00000000-0008-0000-0400-0000AF010000}"/>
            </a:ext>
          </a:extLst>
        </xdr:cNvPr>
        <xdr:cNvSpPr txBox="1"/>
      </xdr:nvSpPr>
      <xdr:spPr>
        <a:xfrm>
          <a:off x="16598900" y="13042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67563</xdr:rowOff>
    </xdr:from>
    <xdr:to>
      <xdr:col>78</xdr:col>
      <xdr:colOff>69850</xdr:colOff>
      <xdr:row>78</xdr:row>
      <xdr:rowOff>136144</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4782800" y="13440663"/>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135637</xdr:rowOff>
    </xdr:from>
    <xdr:to>
      <xdr:col>78</xdr:col>
      <xdr:colOff>120650</xdr:colOff>
      <xdr:row>77</xdr:row>
      <xdr:rowOff>65787</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5621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75963</xdr:rowOff>
    </xdr:from>
    <xdr:ext cx="7366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290800" y="12934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14987</xdr:rowOff>
    </xdr:from>
    <xdr:to>
      <xdr:col>73</xdr:col>
      <xdr:colOff>180975</xdr:colOff>
      <xdr:row>78</xdr:row>
      <xdr:rowOff>136144</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893800" y="13216637"/>
          <a:ext cx="889000" cy="29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89915</xdr:rowOff>
    </xdr:from>
    <xdr:to>
      <xdr:col>74</xdr:col>
      <xdr:colOff>31750</xdr:colOff>
      <xdr:row>77</xdr:row>
      <xdr:rowOff>20065</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4732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30243</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401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113285</xdr:rowOff>
    </xdr:from>
    <xdr:to>
      <xdr:col>69</xdr:col>
      <xdr:colOff>92075</xdr:colOff>
      <xdr:row>77</xdr:row>
      <xdr:rowOff>14987</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004800" y="13143485"/>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30480</xdr:rowOff>
    </xdr:from>
    <xdr:to>
      <xdr:col>69</xdr:col>
      <xdr:colOff>142875</xdr:colOff>
      <xdr:row>76</xdr:row>
      <xdr:rowOff>132080</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3843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142257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512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105918</xdr:rowOff>
    </xdr:from>
    <xdr:to>
      <xdr:col>65</xdr:col>
      <xdr:colOff>53975</xdr:colOff>
      <xdr:row>76</xdr:row>
      <xdr:rowOff>36069</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2954000" y="1296466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46245</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623800" y="1273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103632</xdr:rowOff>
    </xdr:from>
    <xdr:to>
      <xdr:col>82</xdr:col>
      <xdr:colOff>158750</xdr:colOff>
      <xdr:row>79</xdr:row>
      <xdr:rowOff>33782</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6459200" y="1347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75709</xdr:rowOff>
    </xdr:from>
    <xdr:ext cx="762000" cy="259045"/>
    <xdr:sp macro="" textlink="">
      <xdr:nvSpPr>
        <xdr:cNvPr id="450" name="公債費以外該当値テキスト">
          <a:extLst>
            <a:ext uri="{FF2B5EF4-FFF2-40B4-BE49-F238E27FC236}">
              <a16:creationId xmlns:a16="http://schemas.microsoft.com/office/drawing/2014/main" id="{00000000-0008-0000-0400-0000C2010000}"/>
            </a:ext>
          </a:extLst>
        </xdr:cNvPr>
        <xdr:cNvSpPr txBox="1"/>
      </xdr:nvSpPr>
      <xdr:spPr>
        <a:xfrm>
          <a:off x="165989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16763</xdr:rowOff>
    </xdr:from>
    <xdr:to>
      <xdr:col>78</xdr:col>
      <xdr:colOff>120650</xdr:colOff>
      <xdr:row>78</xdr:row>
      <xdr:rowOff>118363</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5621000" y="1338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103140</xdr:rowOff>
    </xdr:from>
    <xdr:ext cx="7366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290800" y="13476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85344</xdr:rowOff>
    </xdr:from>
    <xdr:to>
      <xdr:col>74</xdr:col>
      <xdr:colOff>31750</xdr:colOff>
      <xdr:row>79</xdr:row>
      <xdr:rowOff>15494</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4732000" y="1345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271</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401800" y="13544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135637</xdr:rowOff>
    </xdr:from>
    <xdr:to>
      <xdr:col>69</xdr:col>
      <xdr:colOff>142875</xdr:colOff>
      <xdr:row>77</xdr:row>
      <xdr:rowOff>65787</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3843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50564</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35128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62485</xdr:rowOff>
    </xdr:from>
    <xdr:to>
      <xdr:col>65</xdr:col>
      <xdr:colOff>53975</xdr:colOff>
      <xdr:row>76</xdr:row>
      <xdr:rowOff>164085</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2954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148862</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6238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京都府綾部市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139332</xdr:rowOff>
    </xdr:from>
    <xdr:to>
      <xdr:col>29</xdr:col>
      <xdr:colOff>127000</xdr:colOff>
      <xdr:row>20</xdr:row>
      <xdr:rowOff>77432</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72907"/>
          <a:ext cx="0" cy="14811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49509</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26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77432</xdr:rowOff>
    </xdr:from>
    <xdr:to>
      <xdr:col>30</xdr:col>
      <xdr:colOff>25400</xdr:colOff>
      <xdr:row>20</xdr:row>
      <xdr:rowOff>77432</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540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54259</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16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139332</xdr:rowOff>
    </xdr:from>
    <xdr:to>
      <xdr:col>30</xdr:col>
      <xdr:colOff>25400</xdr:colOff>
      <xdr:row>11</xdr:row>
      <xdr:rowOff>139332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729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104127</xdr:rowOff>
    </xdr:from>
    <xdr:to>
      <xdr:col>29</xdr:col>
      <xdr:colOff>127000</xdr:colOff>
      <xdr:row>17</xdr:row>
      <xdr:rowOff>123685</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066402"/>
          <a:ext cx="647700" cy="195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129913</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49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113386</xdr:rowOff>
    </xdr:from>
    <xdr:to>
      <xdr:col>29</xdr:col>
      <xdr:colOff>177800</xdr:colOff>
      <xdr:row>17</xdr:row>
      <xdr:rowOff>43536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04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123685</xdr:rowOff>
    </xdr:from>
    <xdr:to>
      <xdr:col>26</xdr:col>
      <xdr:colOff>50800</xdr:colOff>
      <xdr:row>17</xdr:row>
      <xdr:rowOff>124905</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085960"/>
          <a:ext cx="698500" cy="12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133807</xdr:rowOff>
    </xdr:from>
    <xdr:to>
      <xdr:col>26</xdr:col>
      <xdr:colOff>101600</xdr:colOff>
      <xdr:row>17</xdr:row>
      <xdr:rowOff>63957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74134</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693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124905</xdr:rowOff>
    </xdr:from>
    <xdr:to>
      <xdr:col>22</xdr:col>
      <xdr:colOff>114300</xdr:colOff>
      <xdr:row>18</xdr:row>
      <xdr:rowOff>28956</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087180"/>
          <a:ext cx="698500" cy="755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147879</xdr:rowOff>
    </xdr:from>
    <xdr:to>
      <xdr:col>22</xdr:col>
      <xdr:colOff>165100</xdr:colOff>
      <xdr:row>17</xdr:row>
      <xdr:rowOff>78029</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88206</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07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28956</xdr:rowOff>
    </xdr:from>
    <xdr:to>
      <xdr:col>18</xdr:col>
      <xdr:colOff>177800</xdr:colOff>
      <xdr:row>18</xdr:row>
      <xdr:rowOff>50927</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162681"/>
          <a:ext cx="698500" cy="219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2540</xdr:rowOff>
    </xdr:from>
    <xdr:to>
      <xdr:col>19</xdr:col>
      <xdr:colOff>38100</xdr:colOff>
      <xdr:row>17</xdr:row>
      <xdr:rowOff>104140</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114317</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73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11011</xdr:rowOff>
    </xdr:from>
    <xdr:to>
      <xdr:col>15</xdr:col>
      <xdr:colOff>101600</xdr:colOff>
      <xdr:row>17</xdr:row>
      <xdr:rowOff>112611</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122788</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742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53327</xdr:rowOff>
    </xdr:from>
    <xdr:to>
      <xdr:col>29</xdr:col>
      <xdr:colOff>177800</xdr:colOff>
      <xdr:row>17</xdr:row>
      <xdr:rowOff>154927</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0156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25404</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987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72885</xdr:rowOff>
    </xdr:from>
    <xdr:to>
      <xdr:col>26</xdr:col>
      <xdr:colOff>101600</xdr:colOff>
      <xdr:row>18</xdr:row>
      <xdr:rowOff>3035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0351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159262</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121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74105</xdr:rowOff>
    </xdr:from>
    <xdr:to>
      <xdr:col>22</xdr:col>
      <xdr:colOff>165100</xdr:colOff>
      <xdr:row>18</xdr:row>
      <xdr:rowOff>4255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0363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160482</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12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149606</xdr:rowOff>
    </xdr:from>
    <xdr:to>
      <xdr:col>19</xdr:col>
      <xdr:colOff>38100</xdr:colOff>
      <xdr:row>18</xdr:row>
      <xdr:rowOff>79756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1118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64533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198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127</xdr:rowOff>
    </xdr:from>
    <xdr:to>
      <xdr:col>15</xdr:col>
      <xdr:colOff>101600</xdr:colOff>
      <xdr:row>18</xdr:row>
      <xdr:rowOff>101727</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1338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86504</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22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271228</xdr:rowOff>
    </xdr:from>
    <xdr:to>
      <xdr:col>29</xdr:col>
      <xdr:colOff>127000</xdr:colOff>
      <xdr:row>38</xdr:row>
      <xdr:rowOff>138049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195778"/>
          <a:ext cx="0" cy="140987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110126</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77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138049</xdr:rowOff>
    </xdr:from>
    <xdr:to>
      <xdr:col>30</xdr:col>
      <xdr:colOff>25400</xdr:colOff>
      <xdr:row>38</xdr:row>
      <xdr:rowOff>138049</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6056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14705</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93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271228</xdr:rowOff>
    </xdr:from>
    <xdr:to>
      <xdr:col>30</xdr:col>
      <xdr:colOff>25400</xdr:colOff>
      <xdr:row>33</xdr:row>
      <xdr:rowOff>271228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1957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1064</xdr:rowOff>
    </xdr:from>
    <xdr:to>
      <xdr:col>29</xdr:col>
      <xdr:colOff>127000</xdr:colOff>
      <xdr:row>38</xdr:row>
      <xdr:rowOff>8391</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7468664"/>
          <a:ext cx="647700" cy="73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128008</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72527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282931</xdr:rowOff>
    </xdr:from>
    <xdr:to>
      <xdr:col>29</xdr:col>
      <xdr:colOff>177800</xdr:colOff>
      <xdr:row>38</xdr:row>
      <xdr:rowOff>41631</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74076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333037</xdr:rowOff>
    </xdr:from>
    <xdr:to>
      <xdr:col>26</xdr:col>
      <xdr:colOff>50800</xdr:colOff>
      <xdr:row>38</xdr:row>
      <xdr:rowOff>8391</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7457737"/>
          <a:ext cx="698500" cy="182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282851</xdr:rowOff>
    </xdr:from>
    <xdr:to>
      <xdr:col>26</xdr:col>
      <xdr:colOff>101600</xdr:colOff>
      <xdr:row>38</xdr:row>
      <xdr:rowOff>41551</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51728</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1764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333037</xdr:rowOff>
    </xdr:from>
    <xdr:to>
      <xdr:col>22</xdr:col>
      <xdr:colOff>114300</xdr:colOff>
      <xdr:row>37</xdr:row>
      <xdr:rowOff>339358</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7457737"/>
          <a:ext cx="698500" cy="63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279151</xdr:rowOff>
    </xdr:from>
    <xdr:to>
      <xdr:col>22</xdr:col>
      <xdr:colOff>165100</xdr:colOff>
      <xdr:row>38</xdr:row>
      <xdr:rowOff>37851</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48028</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172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337841</xdr:rowOff>
    </xdr:from>
    <xdr:to>
      <xdr:col>18</xdr:col>
      <xdr:colOff>177800</xdr:colOff>
      <xdr:row>37</xdr:row>
      <xdr:rowOff>339358</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7462541"/>
          <a:ext cx="698500" cy="15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278942</xdr:rowOff>
    </xdr:from>
    <xdr:to>
      <xdr:col>19</xdr:col>
      <xdr:colOff>38100</xdr:colOff>
      <xdr:row>38</xdr:row>
      <xdr:rowOff>37642</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47819</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17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277547</xdr:rowOff>
    </xdr:from>
    <xdr:to>
      <xdr:col>15</xdr:col>
      <xdr:colOff>101600</xdr:colOff>
      <xdr:row>38</xdr:row>
      <xdr:rowOff>36247</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46424</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171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293164</xdr:rowOff>
    </xdr:from>
    <xdr:to>
      <xdr:col>29</xdr:col>
      <xdr:colOff>177800</xdr:colOff>
      <xdr:row>38</xdr:row>
      <xdr:rowOff>51864</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4178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265241</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389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300491</xdr:rowOff>
    </xdr:from>
    <xdr:to>
      <xdr:col>26</xdr:col>
      <xdr:colOff>101600</xdr:colOff>
      <xdr:row>38</xdr:row>
      <xdr:rowOff>59191</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4251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43968</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5115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282237</xdr:rowOff>
    </xdr:from>
    <xdr:to>
      <xdr:col>22</xdr:col>
      <xdr:colOff>165100</xdr:colOff>
      <xdr:row>38</xdr:row>
      <xdr:rowOff>40937</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4069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25714</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493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288558</xdr:rowOff>
    </xdr:from>
    <xdr:to>
      <xdr:col>19</xdr:col>
      <xdr:colOff>38100</xdr:colOff>
      <xdr:row>38</xdr:row>
      <xdr:rowOff>47258</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4132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32035</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499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287041</xdr:rowOff>
    </xdr:from>
    <xdr:to>
      <xdr:col>15</xdr:col>
      <xdr:colOff>101600</xdr:colOff>
      <xdr:row>38</xdr:row>
      <xdr:rowOff>45741</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4117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30518</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498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京都府綾部市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33,212
32,741
347.10
17,296,936
17,257,469
26,644
9,592,032
14,435,019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129.5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52375</xdr:rowOff>
    </xdr:from>
    <xdr:to>
      <xdr:col>24</xdr:col>
      <xdr:colOff>62865</xdr:colOff>
      <xdr:row>38</xdr:row>
      <xdr:rowOff>127726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67325"/>
          <a:ext cx="1270" cy="1275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131553</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4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127726</xdr:rowOff>
    </xdr:from>
    <xdr:to>
      <xdr:col>24</xdr:col>
      <xdr:colOff>152400</xdr:colOff>
      <xdr:row>38</xdr:row>
      <xdr:rowOff>127726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42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170502</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142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52375</xdr:rowOff>
    </xdr:from>
    <xdr:to>
      <xdr:col>24</xdr:col>
      <xdr:colOff>152400</xdr:colOff>
      <xdr:row>31</xdr:row>
      <xdr:rowOff>52375</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67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40411</xdr:rowOff>
    </xdr:from>
    <xdr:to>
      <xdr:col>24</xdr:col>
      <xdr:colOff>63500</xdr:colOff>
      <xdr:row>35</xdr:row>
      <xdr:rowOff>43372</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041161"/>
          <a:ext cx="838200" cy="2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52490</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053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74063</xdr:rowOff>
    </xdr:from>
    <xdr:to>
      <xdr:col>24</xdr:col>
      <xdr:colOff>114300</xdr:colOff>
      <xdr:row>36</xdr:row>
      <xdr:rowOff>4213</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7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41282</xdr:rowOff>
    </xdr:from>
    <xdr:to>
      <xdr:col>19</xdr:col>
      <xdr:colOff>177800</xdr:colOff>
      <xdr:row>35</xdr:row>
      <xdr:rowOff>43372</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6042032"/>
          <a:ext cx="889000" cy="2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76229</xdr:rowOff>
    </xdr:from>
    <xdr:to>
      <xdr:col>20</xdr:col>
      <xdr:colOff>38100</xdr:colOff>
      <xdr:row>36</xdr:row>
      <xdr:rowOff>6379</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76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168956</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16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41282</xdr:rowOff>
    </xdr:from>
    <xdr:to>
      <xdr:col>15</xdr:col>
      <xdr:colOff>50800</xdr:colOff>
      <xdr:row>35</xdr:row>
      <xdr:rowOff>99869</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042032"/>
          <a:ext cx="889000" cy="58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85678</xdr:rowOff>
    </xdr:from>
    <xdr:to>
      <xdr:col>15</xdr:col>
      <xdr:colOff>101600</xdr:colOff>
      <xdr:row>36</xdr:row>
      <xdr:rowOff>15828</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6955</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179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99869</xdr:rowOff>
    </xdr:from>
    <xdr:to>
      <xdr:col>10</xdr:col>
      <xdr:colOff>114300</xdr:colOff>
      <xdr:row>35</xdr:row>
      <xdr:rowOff>117123</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100619"/>
          <a:ext cx="889000" cy="17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93646</xdr:rowOff>
    </xdr:from>
    <xdr:to>
      <xdr:col>10</xdr:col>
      <xdr:colOff>165100</xdr:colOff>
      <xdr:row>36</xdr:row>
      <xdr:rowOff>23796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09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14923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187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96215</xdr:rowOff>
    </xdr:from>
    <xdr:to>
      <xdr:col>6</xdr:col>
      <xdr:colOff>38100</xdr:colOff>
      <xdr:row>36</xdr:row>
      <xdr:rowOff>26365</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09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17492</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189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161061</xdr:rowOff>
    </xdr:from>
    <xdr:to>
      <xdr:col>24</xdr:col>
      <xdr:colOff>114300</xdr:colOff>
      <xdr:row>35</xdr:row>
      <xdr:rowOff>91211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99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12488</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841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164022</xdr:rowOff>
    </xdr:from>
    <xdr:to>
      <xdr:col>20</xdr:col>
      <xdr:colOff>38100</xdr:colOff>
      <xdr:row>35</xdr:row>
      <xdr:rowOff>94172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993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110699</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5768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161932</xdr:rowOff>
    </xdr:from>
    <xdr:to>
      <xdr:col>15</xdr:col>
      <xdr:colOff>101600</xdr:colOff>
      <xdr:row>35</xdr:row>
      <xdr:rowOff>92082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99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108609</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5766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49069</xdr:rowOff>
    </xdr:from>
    <xdr:to>
      <xdr:col>10</xdr:col>
      <xdr:colOff>165100</xdr:colOff>
      <xdr:row>35</xdr:row>
      <xdr:rowOff>150669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04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167196</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825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66323</xdr:rowOff>
    </xdr:from>
    <xdr:to>
      <xdr:col>6</xdr:col>
      <xdr:colOff>38100</xdr:colOff>
      <xdr:row>35</xdr:row>
      <xdr:rowOff>167923</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067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13000</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5842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37004</xdr:rowOff>
    </xdr:from>
    <xdr:to>
      <xdr:col>24</xdr:col>
      <xdr:colOff>62865</xdr:colOff>
      <xdr:row>57</xdr:row>
      <xdr:rowOff>147001</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609504"/>
          <a:ext cx="1270" cy="1310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150828</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9923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147001</xdr:rowOff>
    </xdr:from>
    <xdr:to>
      <xdr:col>24</xdr:col>
      <xdr:colOff>152400</xdr:colOff>
      <xdr:row>57</xdr:row>
      <xdr:rowOff>147001</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9919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155131</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384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37004</xdr:rowOff>
    </xdr:from>
    <xdr:to>
      <xdr:col>24</xdr:col>
      <xdr:colOff>152400</xdr:colOff>
      <xdr:row>50</xdr:row>
      <xdr:rowOff>37004</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60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128339</xdr:rowOff>
    </xdr:from>
    <xdr:to>
      <xdr:col>24</xdr:col>
      <xdr:colOff>63500</xdr:colOff>
      <xdr:row>56</xdr:row>
      <xdr:rowOff>137802</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3797300" y="9729539"/>
          <a:ext cx="838200" cy="9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55258</xdr:rowOff>
    </xdr:from>
    <xdr:ext cx="534377"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485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32381</xdr:rowOff>
    </xdr:from>
    <xdr:to>
      <xdr:col>24</xdr:col>
      <xdr:colOff>114300</xdr:colOff>
      <xdr:row>56</xdr:row>
      <xdr:rowOff>133981</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63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128339</xdr:rowOff>
    </xdr:from>
    <xdr:to>
      <xdr:col>19</xdr:col>
      <xdr:colOff>177800</xdr:colOff>
      <xdr:row>56</xdr:row>
      <xdr:rowOff>160384</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9729539"/>
          <a:ext cx="889000" cy="32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61313</xdr:rowOff>
    </xdr:from>
    <xdr:to>
      <xdr:col>20</xdr:col>
      <xdr:colOff>38100</xdr:colOff>
      <xdr:row>56</xdr:row>
      <xdr:rowOff>162913</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66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7990</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530111" y="9437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159017</xdr:rowOff>
    </xdr:from>
    <xdr:to>
      <xdr:col>15</xdr:col>
      <xdr:colOff>50800</xdr:colOff>
      <xdr:row>56</xdr:row>
      <xdr:rowOff>160384</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019300" y="9760217"/>
          <a:ext cx="889000" cy="1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78517</xdr:rowOff>
    </xdr:from>
    <xdr:to>
      <xdr:col>15</xdr:col>
      <xdr:colOff>101600</xdr:colOff>
      <xdr:row>57</xdr:row>
      <xdr:rowOff>8667</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67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25194</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41111" y="9454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145584</xdr:rowOff>
    </xdr:from>
    <xdr:to>
      <xdr:col>10</xdr:col>
      <xdr:colOff>114300</xdr:colOff>
      <xdr:row>56</xdr:row>
      <xdr:rowOff>159017</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a:off x="1130300" y="9746784"/>
          <a:ext cx="889000" cy="1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86239</xdr:rowOff>
    </xdr:from>
    <xdr:to>
      <xdr:col>10</xdr:col>
      <xdr:colOff>165100</xdr:colOff>
      <xdr:row>57</xdr:row>
      <xdr:rowOff>16389</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687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32916</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52111" y="946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111989</xdr:rowOff>
    </xdr:from>
    <xdr:to>
      <xdr:col>6</xdr:col>
      <xdr:colOff>38100</xdr:colOff>
      <xdr:row>57</xdr:row>
      <xdr:rowOff>42139</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713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33266</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63111" y="9805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87002</xdr:rowOff>
    </xdr:from>
    <xdr:to>
      <xdr:col>24</xdr:col>
      <xdr:colOff>114300</xdr:colOff>
      <xdr:row>57</xdr:row>
      <xdr:rowOff>17152</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688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65429</xdr:rowOff>
    </xdr:from>
    <xdr:ext cx="534377"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666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77539</xdr:rowOff>
    </xdr:from>
    <xdr:to>
      <xdr:col>20</xdr:col>
      <xdr:colOff>38100</xdr:colOff>
      <xdr:row>57</xdr:row>
      <xdr:rowOff>7689</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678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170266</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530111" y="9771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109584</xdr:rowOff>
    </xdr:from>
    <xdr:to>
      <xdr:col>15</xdr:col>
      <xdr:colOff>101600</xdr:colOff>
      <xdr:row>57</xdr:row>
      <xdr:rowOff>39734</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710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30861</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41111" y="9803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108217</xdr:rowOff>
    </xdr:from>
    <xdr:to>
      <xdr:col>10</xdr:col>
      <xdr:colOff>165100</xdr:colOff>
      <xdr:row>57</xdr:row>
      <xdr:rowOff>38367</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709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29494</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52111" y="9802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94784</xdr:rowOff>
    </xdr:from>
    <xdr:to>
      <xdr:col>6</xdr:col>
      <xdr:colOff>38100</xdr:colOff>
      <xdr:row>57</xdr:row>
      <xdr:rowOff>24934</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695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41461</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9471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a:extLst>
            <a:ext uri="{FF2B5EF4-FFF2-40B4-BE49-F238E27FC236}">
              <a16:creationId xmlns:a16="http://schemas.microsoft.com/office/drawing/2014/main" id="{00000000-0008-0000-06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58844</xdr:rowOff>
    </xdr:from>
    <xdr:to>
      <xdr:col>24</xdr:col>
      <xdr:colOff>62865</xdr:colOff>
      <xdr:row>78</xdr:row>
      <xdr:rowOff>137711</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flipV="1">
          <a:off x="4633595" y="12231794"/>
          <a:ext cx="1270" cy="1279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141538</xdr:rowOff>
    </xdr:from>
    <xdr:ext cx="313932" cy="259045"/>
    <xdr:sp macro="" textlink="">
      <xdr:nvSpPr>
        <xdr:cNvPr id="169" name="維持補修費最小値テキスト">
          <a:extLst>
            <a:ext uri="{FF2B5EF4-FFF2-40B4-BE49-F238E27FC236}">
              <a16:creationId xmlns:a16="http://schemas.microsoft.com/office/drawing/2014/main" id="{00000000-0008-0000-0600-0000A9000000}"/>
            </a:ext>
          </a:extLst>
        </xdr:cNvPr>
        <xdr:cNvSpPr txBox="1"/>
      </xdr:nvSpPr>
      <xdr:spPr>
        <a:xfrm>
          <a:off x="4686300" y="135146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137711</xdr:rowOff>
    </xdr:from>
    <xdr:to>
      <xdr:col>24</xdr:col>
      <xdr:colOff>152400</xdr:colOff>
      <xdr:row>78</xdr:row>
      <xdr:rowOff>137711</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3510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5521</xdr:rowOff>
    </xdr:from>
    <xdr:ext cx="534377" cy="259045"/>
    <xdr:sp macro="" textlink="">
      <xdr:nvSpPr>
        <xdr:cNvPr id="171" name="維持補修費最大値テキスト">
          <a:extLst>
            <a:ext uri="{FF2B5EF4-FFF2-40B4-BE49-F238E27FC236}">
              <a16:creationId xmlns:a16="http://schemas.microsoft.com/office/drawing/2014/main" id="{00000000-0008-0000-0600-0000AB000000}"/>
            </a:ext>
          </a:extLst>
        </xdr:cNvPr>
        <xdr:cNvSpPr txBox="1"/>
      </xdr:nvSpPr>
      <xdr:spPr>
        <a:xfrm>
          <a:off x="4686300" y="1200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58844</xdr:rowOff>
    </xdr:from>
    <xdr:to>
      <xdr:col>24</xdr:col>
      <xdr:colOff>152400</xdr:colOff>
      <xdr:row>71</xdr:row>
      <xdr:rowOff>58844</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2231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77657</xdr:rowOff>
    </xdr:from>
    <xdr:to>
      <xdr:col>24</xdr:col>
      <xdr:colOff>63500</xdr:colOff>
      <xdr:row>78</xdr:row>
      <xdr:rowOff>86116</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3797300" y="13450757"/>
          <a:ext cx="838200" cy="8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130270</xdr:rowOff>
    </xdr:from>
    <xdr:ext cx="469744" cy="259045"/>
    <xdr:sp macro="" textlink="">
      <xdr:nvSpPr>
        <xdr:cNvPr id="174" name="維持補修費平均値テキスト">
          <a:extLst>
            <a:ext uri="{FF2B5EF4-FFF2-40B4-BE49-F238E27FC236}">
              <a16:creationId xmlns:a16="http://schemas.microsoft.com/office/drawing/2014/main" id="{00000000-0008-0000-0600-0000AE000000}"/>
            </a:ext>
          </a:extLst>
        </xdr:cNvPr>
        <xdr:cNvSpPr txBox="1"/>
      </xdr:nvSpPr>
      <xdr:spPr>
        <a:xfrm>
          <a:off x="4686300" y="131604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107393</xdr:rowOff>
    </xdr:from>
    <xdr:to>
      <xdr:col>24</xdr:col>
      <xdr:colOff>114300</xdr:colOff>
      <xdr:row>78</xdr:row>
      <xdr:rowOff>37543</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4584700" y="1330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75647</xdr:rowOff>
    </xdr:from>
    <xdr:to>
      <xdr:col>19</xdr:col>
      <xdr:colOff>177800</xdr:colOff>
      <xdr:row>78</xdr:row>
      <xdr:rowOff>86116</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2908300" y="13448747"/>
          <a:ext cx="889000" cy="10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85311</xdr:rowOff>
    </xdr:from>
    <xdr:to>
      <xdr:col>20</xdr:col>
      <xdr:colOff>38100</xdr:colOff>
      <xdr:row>78</xdr:row>
      <xdr:rowOff>15461</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3746500" y="1328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31988</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3562428" y="13062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75647</xdr:rowOff>
    </xdr:from>
    <xdr:to>
      <xdr:col>15</xdr:col>
      <xdr:colOff>50800</xdr:colOff>
      <xdr:row>78</xdr:row>
      <xdr:rowOff>85133</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019300" y="13448747"/>
          <a:ext cx="889000" cy="9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77264</xdr:rowOff>
    </xdr:from>
    <xdr:to>
      <xdr:col>15</xdr:col>
      <xdr:colOff>101600</xdr:colOff>
      <xdr:row>78</xdr:row>
      <xdr:rowOff>7414</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2857500" y="1327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23941</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2673428" y="13054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85133</xdr:rowOff>
    </xdr:from>
    <xdr:to>
      <xdr:col>10</xdr:col>
      <xdr:colOff>114300</xdr:colOff>
      <xdr:row>78</xdr:row>
      <xdr:rowOff>85865</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1130300" y="13458233"/>
          <a:ext cx="889000" cy="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95576</xdr:rowOff>
    </xdr:from>
    <xdr:to>
      <xdr:col>10</xdr:col>
      <xdr:colOff>165100</xdr:colOff>
      <xdr:row>78</xdr:row>
      <xdr:rowOff>25726</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968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42253</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1784428" y="13072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121887</xdr:rowOff>
    </xdr:from>
    <xdr:to>
      <xdr:col>6</xdr:col>
      <xdr:colOff>38100</xdr:colOff>
      <xdr:row>78</xdr:row>
      <xdr:rowOff>52037</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079500" y="1332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68564</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895428" y="1309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26857</xdr:rowOff>
    </xdr:from>
    <xdr:to>
      <xdr:col>24</xdr:col>
      <xdr:colOff>114300</xdr:colOff>
      <xdr:row>78</xdr:row>
      <xdr:rowOff>128457</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4584700" y="13399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113234</xdr:rowOff>
    </xdr:from>
    <xdr:ext cx="469744" cy="259045"/>
    <xdr:sp macro="" textlink="">
      <xdr:nvSpPr>
        <xdr:cNvPr id="193" name="維持補修費該当値テキスト">
          <a:extLst>
            <a:ext uri="{FF2B5EF4-FFF2-40B4-BE49-F238E27FC236}">
              <a16:creationId xmlns:a16="http://schemas.microsoft.com/office/drawing/2014/main" id="{00000000-0008-0000-0600-0000C1000000}"/>
            </a:ext>
          </a:extLst>
        </xdr:cNvPr>
        <xdr:cNvSpPr txBox="1"/>
      </xdr:nvSpPr>
      <xdr:spPr>
        <a:xfrm>
          <a:off x="4686300" y="13314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35316</xdr:rowOff>
    </xdr:from>
    <xdr:to>
      <xdr:col>20</xdr:col>
      <xdr:colOff>38100</xdr:colOff>
      <xdr:row>78</xdr:row>
      <xdr:rowOff>136916</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3746500" y="13408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128043</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562428" y="13501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24847</xdr:rowOff>
    </xdr:from>
    <xdr:to>
      <xdr:col>15</xdr:col>
      <xdr:colOff>101600</xdr:colOff>
      <xdr:row>78</xdr:row>
      <xdr:rowOff>126447</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2857500" y="13397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117574</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2673428" y="13490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34333</xdr:rowOff>
    </xdr:from>
    <xdr:to>
      <xdr:col>10</xdr:col>
      <xdr:colOff>165100</xdr:colOff>
      <xdr:row>78</xdr:row>
      <xdr:rowOff>135933</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968500" y="13407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127060</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784428" y="13500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35065</xdr:rowOff>
    </xdr:from>
    <xdr:to>
      <xdr:col>6</xdr:col>
      <xdr:colOff>38100</xdr:colOff>
      <xdr:row>78</xdr:row>
      <xdr:rowOff>136665</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079500" y="1340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127792</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895428" y="13500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95352</xdr:rowOff>
    </xdr:from>
    <xdr:to>
      <xdr:col>24</xdr:col>
      <xdr:colOff>62865</xdr:colOff>
      <xdr:row>99</xdr:row>
      <xdr:rowOff>86309</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525852"/>
          <a:ext cx="1270" cy="1534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90136</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706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86309</xdr:rowOff>
    </xdr:from>
    <xdr:to>
      <xdr:col>24</xdr:col>
      <xdr:colOff>152400</xdr:colOff>
      <xdr:row>99</xdr:row>
      <xdr:rowOff>86309</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7059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42029</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301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95352</xdr:rowOff>
    </xdr:from>
    <xdr:to>
      <xdr:col>24</xdr:col>
      <xdr:colOff>152400</xdr:colOff>
      <xdr:row>90</xdr:row>
      <xdr:rowOff>95352</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525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108852</xdr:rowOff>
    </xdr:from>
    <xdr:to>
      <xdr:col>24</xdr:col>
      <xdr:colOff>63500</xdr:colOff>
      <xdr:row>96</xdr:row>
      <xdr:rowOff>163170</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568052"/>
          <a:ext cx="838200" cy="54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162107</xdr:rowOff>
    </xdr:from>
    <xdr:ext cx="599010"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2784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139230</xdr:rowOff>
    </xdr:from>
    <xdr:to>
      <xdr:col>24</xdr:col>
      <xdr:colOff>114300</xdr:colOff>
      <xdr:row>96</xdr:row>
      <xdr:rowOff>69380</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4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160350</xdr:rowOff>
    </xdr:from>
    <xdr:to>
      <xdr:col>19</xdr:col>
      <xdr:colOff>177800</xdr:colOff>
      <xdr:row>96</xdr:row>
      <xdr:rowOff>163170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2908300" y="16619550"/>
          <a:ext cx="889000" cy="2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20943</xdr:rowOff>
    </xdr:from>
    <xdr:to>
      <xdr:col>20</xdr:col>
      <xdr:colOff>38100</xdr:colOff>
      <xdr:row>96</xdr:row>
      <xdr:rowOff>122543</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139070</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25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160350</xdr:rowOff>
    </xdr:from>
    <xdr:to>
      <xdr:col>15</xdr:col>
      <xdr:colOff>50800</xdr:colOff>
      <xdr:row>97</xdr:row>
      <xdr:rowOff>6465</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6619550"/>
          <a:ext cx="889000" cy="17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31217</xdr:rowOff>
    </xdr:from>
    <xdr:to>
      <xdr:col>15</xdr:col>
      <xdr:colOff>101600</xdr:colOff>
      <xdr:row>96</xdr:row>
      <xdr:rowOff>132817</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149344</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26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6465</xdr:rowOff>
    </xdr:from>
    <xdr:to>
      <xdr:col>10</xdr:col>
      <xdr:colOff>114300</xdr:colOff>
      <xdr:row>97</xdr:row>
      <xdr:rowOff>32080</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637115"/>
          <a:ext cx="889000" cy="25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31877</xdr:rowOff>
    </xdr:from>
    <xdr:to>
      <xdr:col>10</xdr:col>
      <xdr:colOff>165100</xdr:colOff>
      <xdr:row>96</xdr:row>
      <xdr:rowOff>133477</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150004</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2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111888</xdr:rowOff>
    </xdr:from>
    <xdr:to>
      <xdr:col>6</xdr:col>
      <xdr:colOff>38100</xdr:colOff>
      <xdr:row>97</xdr:row>
      <xdr:rowOff>42038</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58565</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3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58052</xdr:rowOff>
    </xdr:from>
    <xdr:to>
      <xdr:col>24</xdr:col>
      <xdr:colOff>114300</xdr:colOff>
      <xdr:row>96</xdr:row>
      <xdr:rowOff>159652</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51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36479</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495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112370</xdr:rowOff>
    </xdr:from>
    <xdr:to>
      <xdr:col>20</xdr:col>
      <xdr:colOff>38100</xdr:colOff>
      <xdr:row>97</xdr:row>
      <xdr:rowOff>42520</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571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33647</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664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109550</xdr:rowOff>
    </xdr:from>
    <xdr:to>
      <xdr:col>15</xdr:col>
      <xdr:colOff>101600</xdr:colOff>
      <xdr:row>97</xdr:row>
      <xdr:rowOff>39700</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56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30827</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661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127115</xdr:rowOff>
    </xdr:from>
    <xdr:to>
      <xdr:col>10</xdr:col>
      <xdr:colOff>165100</xdr:colOff>
      <xdr:row>97</xdr:row>
      <xdr:rowOff>57265</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58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48392</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679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152730</xdr:rowOff>
    </xdr:from>
    <xdr:to>
      <xdr:col>6</xdr:col>
      <xdr:colOff>38100</xdr:colOff>
      <xdr:row>97</xdr:row>
      <xdr:rowOff>82880</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61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74007</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704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a:extLst>
            <a:ext uri="{FF2B5EF4-FFF2-40B4-BE49-F238E27FC236}">
              <a16:creationId xmlns:a16="http://schemas.microsoft.com/office/drawing/2014/main" id="{00000000-0008-0000-06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94483</xdr:rowOff>
    </xdr:from>
    <xdr:to>
      <xdr:col>54</xdr:col>
      <xdr:colOff>189865</xdr:colOff>
      <xdr:row>37</xdr:row>
      <xdr:rowOff>85670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flipV="1">
          <a:off x="10475595" y="5237983"/>
          <a:ext cx="1270" cy="1191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89497</xdr:rowOff>
    </xdr:from>
    <xdr:ext cx="534377" cy="259045"/>
    <xdr:sp macro="" textlink="">
      <xdr:nvSpPr>
        <xdr:cNvPr id="280" name="補助費等最小値テキスト">
          <a:extLst>
            <a:ext uri="{FF2B5EF4-FFF2-40B4-BE49-F238E27FC236}">
              <a16:creationId xmlns:a16="http://schemas.microsoft.com/office/drawing/2014/main" id="{00000000-0008-0000-0600-000018010000}"/>
            </a:ext>
          </a:extLst>
        </xdr:cNvPr>
        <xdr:cNvSpPr txBox="1"/>
      </xdr:nvSpPr>
      <xdr:spPr>
        <a:xfrm>
          <a:off x="10528300" y="6433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85670</xdr:rowOff>
    </xdr:from>
    <xdr:to>
      <xdr:col>55</xdr:col>
      <xdr:colOff>88900</xdr:colOff>
      <xdr:row>37</xdr:row>
      <xdr:rowOff>85670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10388600" y="6429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41160</xdr:rowOff>
    </xdr:from>
    <xdr:ext cx="599010" cy="259045"/>
    <xdr:sp macro="" textlink="">
      <xdr:nvSpPr>
        <xdr:cNvPr id="282" name="補助費等最大値テキスト">
          <a:extLst>
            <a:ext uri="{FF2B5EF4-FFF2-40B4-BE49-F238E27FC236}">
              <a16:creationId xmlns:a16="http://schemas.microsoft.com/office/drawing/2014/main" id="{00000000-0008-0000-0600-00001A010000}"/>
            </a:ext>
          </a:extLst>
        </xdr:cNvPr>
        <xdr:cNvSpPr txBox="1"/>
      </xdr:nvSpPr>
      <xdr:spPr>
        <a:xfrm>
          <a:off x="10528300" y="5013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94483</xdr:rowOff>
    </xdr:from>
    <xdr:to>
      <xdr:col>55</xdr:col>
      <xdr:colOff>88900</xdr:colOff>
      <xdr:row>30</xdr:row>
      <xdr:rowOff>94483</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5237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44134</xdr:rowOff>
    </xdr:from>
    <xdr:to>
      <xdr:col>55</xdr:col>
      <xdr:colOff>0</xdr:colOff>
      <xdr:row>37</xdr:row>
      <xdr:rowOff>24920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9639300" y="6216334"/>
          <a:ext cx="838200" cy="152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77550</xdr:rowOff>
    </xdr:from>
    <xdr:ext cx="534377" cy="259045"/>
    <xdr:sp macro="" textlink="">
      <xdr:nvSpPr>
        <xdr:cNvPr id="285" name="補助費等平均値テキスト">
          <a:extLst>
            <a:ext uri="{FF2B5EF4-FFF2-40B4-BE49-F238E27FC236}">
              <a16:creationId xmlns:a16="http://schemas.microsoft.com/office/drawing/2014/main" id="{00000000-0008-0000-0600-00001D010000}"/>
            </a:ext>
          </a:extLst>
        </xdr:cNvPr>
        <xdr:cNvSpPr txBox="1"/>
      </xdr:nvSpPr>
      <xdr:spPr>
        <a:xfrm>
          <a:off x="10528300" y="59068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54673</xdr:rowOff>
    </xdr:from>
    <xdr:to>
      <xdr:col>55</xdr:col>
      <xdr:colOff>50800</xdr:colOff>
      <xdr:row>35</xdr:row>
      <xdr:rowOff>156273</xdr:rowOff>
    </xdr:to>
    <xdr:sp macro="" textlink="">
      <xdr:nvSpPr>
        <xdr:cNvPr id="286" name="フローチャート: 判断 285">
          <a:extLst>
            <a:ext uri="{FF2B5EF4-FFF2-40B4-BE49-F238E27FC236}">
              <a16:creationId xmlns:a16="http://schemas.microsoft.com/office/drawing/2014/main" id="{00000000-0008-0000-0600-00001E010000}"/>
            </a:ext>
          </a:extLst>
        </xdr:cNvPr>
        <xdr:cNvSpPr/>
      </xdr:nvSpPr>
      <xdr:spPr>
        <a:xfrm>
          <a:off x="10426700" y="6055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7678</xdr:rowOff>
    </xdr:from>
    <xdr:to>
      <xdr:col>50</xdr:col>
      <xdr:colOff>114300</xdr:colOff>
      <xdr:row>37</xdr:row>
      <xdr:rowOff>24920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8750300" y="6351328"/>
          <a:ext cx="889000" cy="17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89277</xdr:rowOff>
    </xdr:from>
    <xdr:to>
      <xdr:col>50</xdr:col>
      <xdr:colOff>165100</xdr:colOff>
      <xdr:row>36</xdr:row>
      <xdr:rowOff>19427</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9588500" y="6090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35954</xdr:rowOff>
    </xdr:from>
    <xdr:ext cx="534377"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9372111" y="5865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7678</xdr:rowOff>
    </xdr:from>
    <xdr:to>
      <xdr:col>45</xdr:col>
      <xdr:colOff>177800</xdr:colOff>
      <xdr:row>37</xdr:row>
      <xdr:rowOff>11021</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7861300" y="6351328"/>
          <a:ext cx="889000" cy="3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96250</xdr:rowOff>
    </xdr:from>
    <xdr:to>
      <xdr:col>46</xdr:col>
      <xdr:colOff>38100</xdr:colOff>
      <xdr:row>36</xdr:row>
      <xdr:rowOff>26400</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8699500" y="609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42927</xdr:rowOff>
    </xdr:from>
    <xdr:ext cx="534377"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8483111" y="587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5889</xdr:rowOff>
    </xdr:from>
    <xdr:to>
      <xdr:col>41</xdr:col>
      <xdr:colOff>50800</xdr:colOff>
      <xdr:row>37</xdr:row>
      <xdr:rowOff>11021</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6972300" y="6349539"/>
          <a:ext cx="889000" cy="5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120127</xdr:rowOff>
    </xdr:from>
    <xdr:to>
      <xdr:col>41</xdr:col>
      <xdr:colOff>101600</xdr:colOff>
      <xdr:row>36</xdr:row>
      <xdr:rowOff>50277</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7810500" y="612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66804</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7594111" y="589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124361</xdr:rowOff>
    </xdr:from>
    <xdr:to>
      <xdr:col>36</xdr:col>
      <xdr:colOff>165100</xdr:colOff>
      <xdr:row>36</xdr:row>
      <xdr:rowOff>54511</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6921500" y="6125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71038</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6705111" y="5900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164784</xdr:rowOff>
    </xdr:from>
    <xdr:to>
      <xdr:col>55</xdr:col>
      <xdr:colOff>50800</xdr:colOff>
      <xdr:row>36</xdr:row>
      <xdr:rowOff>94934</xdr:rowOff>
    </xdr:to>
    <xdr:sp macro="" textlink="">
      <xdr:nvSpPr>
        <xdr:cNvPr id="303" name="楕円 302">
          <a:extLst>
            <a:ext uri="{FF2B5EF4-FFF2-40B4-BE49-F238E27FC236}">
              <a16:creationId xmlns:a16="http://schemas.microsoft.com/office/drawing/2014/main" id="{00000000-0008-0000-0600-00002F010000}"/>
            </a:ext>
          </a:extLst>
        </xdr:cNvPr>
        <xdr:cNvSpPr/>
      </xdr:nvSpPr>
      <xdr:spPr>
        <a:xfrm>
          <a:off x="10426700" y="6165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143211</xdr:rowOff>
    </xdr:from>
    <xdr:ext cx="534377" cy="259045"/>
    <xdr:sp macro="" textlink="">
      <xdr:nvSpPr>
        <xdr:cNvPr id="304" name="補助費等該当値テキスト">
          <a:extLst>
            <a:ext uri="{FF2B5EF4-FFF2-40B4-BE49-F238E27FC236}">
              <a16:creationId xmlns:a16="http://schemas.microsoft.com/office/drawing/2014/main" id="{00000000-0008-0000-0600-000030010000}"/>
            </a:ext>
          </a:extLst>
        </xdr:cNvPr>
        <xdr:cNvSpPr txBox="1"/>
      </xdr:nvSpPr>
      <xdr:spPr>
        <a:xfrm>
          <a:off x="10528300" y="6143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145570</xdr:rowOff>
    </xdr:from>
    <xdr:to>
      <xdr:col>50</xdr:col>
      <xdr:colOff>165100</xdr:colOff>
      <xdr:row>37</xdr:row>
      <xdr:rowOff>75720</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9588500" y="631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66847</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372111" y="6410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128328</xdr:rowOff>
    </xdr:from>
    <xdr:to>
      <xdr:col>46</xdr:col>
      <xdr:colOff>38100</xdr:colOff>
      <xdr:row>37</xdr:row>
      <xdr:rowOff>58478</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8699500" y="630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49605</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483111" y="6393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131671</xdr:rowOff>
    </xdr:from>
    <xdr:to>
      <xdr:col>41</xdr:col>
      <xdr:colOff>101600</xdr:colOff>
      <xdr:row>37</xdr:row>
      <xdr:rowOff>61821</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7810500" y="6303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52948</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594111" y="6396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126539</xdr:rowOff>
    </xdr:from>
    <xdr:to>
      <xdr:col>36</xdr:col>
      <xdr:colOff>165100</xdr:colOff>
      <xdr:row>37</xdr:row>
      <xdr:rowOff>56689</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6921500" y="6298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47816</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05111" y="6391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6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6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普通建設事業費グラフ枠">
          <a:extLst>
            <a:ext uri="{FF2B5EF4-FFF2-40B4-BE49-F238E27FC236}">
              <a16:creationId xmlns:a16="http://schemas.microsoft.com/office/drawing/2014/main" id="{00000000-0008-0000-06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120749</xdr:rowOff>
    </xdr:from>
    <xdr:to>
      <xdr:col>54</xdr:col>
      <xdr:colOff>189865</xdr:colOff>
      <xdr:row>58</xdr:row>
      <xdr:rowOff>37868</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flipV="1">
          <a:off x="10475595" y="8864699"/>
          <a:ext cx="1270" cy="1117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41695</xdr:rowOff>
    </xdr:from>
    <xdr:ext cx="534377" cy="259045"/>
    <xdr:sp macro="" textlink="">
      <xdr:nvSpPr>
        <xdr:cNvPr id="335" name="普通建設事業費最小値テキスト">
          <a:extLst>
            <a:ext uri="{FF2B5EF4-FFF2-40B4-BE49-F238E27FC236}">
              <a16:creationId xmlns:a16="http://schemas.microsoft.com/office/drawing/2014/main" id="{00000000-0008-0000-0600-00004F010000}"/>
            </a:ext>
          </a:extLst>
        </xdr:cNvPr>
        <xdr:cNvSpPr txBox="1"/>
      </xdr:nvSpPr>
      <xdr:spPr>
        <a:xfrm>
          <a:off x="10528300" y="9985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37868</xdr:rowOff>
    </xdr:from>
    <xdr:to>
      <xdr:col>55</xdr:col>
      <xdr:colOff>88900</xdr:colOff>
      <xdr:row>58</xdr:row>
      <xdr:rowOff>37868</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10388600" y="9981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67426</xdr:rowOff>
    </xdr:from>
    <xdr:ext cx="599010" cy="259045"/>
    <xdr:sp macro="" textlink="">
      <xdr:nvSpPr>
        <xdr:cNvPr id="337" name="普通建設事業費最大値テキスト">
          <a:extLst>
            <a:ext uri="{FF2B5EF4-FFF2-40B4-BE49-F238E27FC236}">
              <a16:creationId xmlns:a16="http://schemas.microsoft.com/office/drawing/2014/main" id="{00000000-0008-0000-0600-000051010000}"/>
            </a:ext>
          </a:extLst>
        </xdr:cNvPr>
        <xdr:cNvSpPr txBox="1"/>
      </xdr:nvSpPr>
      <xdr:spPr>
        <a:xfrm>
          <a:off x="10528300" y="8639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120749</xdr:rowOff>
    </xdr:from>
    <xdr:to>
      <xdr:col>55</xdr:col>
      <xdr:colOff>88900</xdr:colOff>
      <xdr:row>51</xdr:row>
      <xdr:rowOff>120749</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10388600" y="8864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102982</xdr:rowOff>
    </xdr:from>
    <xdr:to>
      <xdr:col>55</xdr:col>
      <xdr:colOff>0</xdr:colOff>
      <xdr:row>57</xdr:row>
      <xdr:rowOff>148720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9639300" y="9875632"/>
          <a:ext cx="838200" cy="45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24539</xdr:rowOff>
    </xdr:from>
    <xdr:ext cx="534377" cy="259045"/>
    <xdr:sp macro="" textlink="">
      <xdr:nvSpPr>
        <xdr:cNvPr id="340" name="普通建設事業費平均値テキスト">
          <a:extLst>
            <a:ext uri="{FF2B5EF4-FFF2-40B4-BE49-F238E27FC236}">
              <a16:creationId xmlns:a16="http://schemas.microsoft.com/office/drawing/2014/main" id="{00000000-0008-0000-0600-000054010000}"/>
            </a:ext>
          </a:extLst>
        </xdr:cNvPr>
        <xdr:cNvSpPr txBox="1"/>
      </xdr:nvSpPr>
      <xdr:spPr>
        <a:xfrm>
          <a:off x="10528300" y="9454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1662</xdr:rowOff>
    </xdr:from>
    <xdr:to>
      <xdr:col>55</xdr:col>
      <xdr:colOff>50800</xdr:colOff>
      <xdr:row>56</xdr:row>
      <xdr:rowOff>103262</xdr:rowOff>
    </xdr:to>
    <xdr:sp macro="" textlink="">
      <xdr:nvSpPr>
        <xdr:cNvPr id="341" name="フローチャート: 判断 340">
          <a:extLst>
            <a:ext uri="{FF2B5EF4-FFF2-40B4-BE49-F238E27FC236}">
              <a16:creationId xmlns:a16="http://schemas.microsoft.com/office/drawing/2014/main" id="{00000000-0008-0000-0600-000055010000}"/>
            </a:ext>
          </a:extLst>
        </xdr:cNvPr>
        <xdr:cNvSpPr/>
      </xdr:nvSpPr>
      <xdr:spPr>
        <a:xfrm>
          <a:off x="104267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147911</xdr:rowOff>
    </xdr:from>
    <xdr:to>
      <xdr:col>50</xdr:col>
      <xdr:colOff>114300</xdr:colOff>
      <xdr:row>57</xdr:row>
      <xdr:rowOff>102982</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8750300" y="9749111"/>
          <a:ext cx="889000" cy="12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42389</xdr:rowOff>
    </xdr:from>
    <xdr:to>
      <xdr:col>50</xdr:col>
      <xdr:colOff>165100</xdr:colOff>
      <xdr:row>56</xdr:row>
      <xdr:rowOff>143989</xdr:rowOff>
    </xdr:to>
    <xdr:sp macro="" textlink="">
      <xdr:nvSpPr>
        <xdr:cNvPr id="343" name="フローチャート: 判断 342">
          <a:extLst>
            <a:ext uri="{FF2B5EF4-FFF2-40B4-BE49-F238E27FC236}">
              <a16:creationId xmlns:a16="http://schemas.microsoft.com/office/drawing/2014/main" id="{00000000-0008-0000-0600-000057010000}"/>
            </a:ext>
          </a:extLst>
        </xdr:cNvPr>
        <xdr:cNvSpPr/>
      </xdr:nvSpPr>
      <xdr:spPr>
        <a:xfrm>
          <a:off x="9588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160516</xdr:rowOff>
    </xdr:from>
    <xdr:ext cx="534377"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9372111" y="941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147911</xdr:rowOff>
    </xdr:from>
    <xdr:to>
      <xdr:col>45</xdr:col>
      <xdr:colOff>177800</xdr:colOff>
      <xdr:row>57</xdr:row>
      <xdr:rowOff>13111</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7861300" y="9749111"/>
          <a:ext cx="889000" cy="36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25038</xdr:rowOff>
    </xdr:from>
    <xdr:to>
      <xdr:col>46</xdr:col>
      <xdr:colOff>38100</xdr:colOff>
      <xdr:row>56</xdr:row>
      <xdr:rowOff>126638</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8699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143165</xdr:rowOff>
    </xdr:from>
    <xdr:ext cx="534377"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8483111" y="940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13111</xdr:rowOff>
    </xdr:from>
    <xdr:to>
      <xdr:col>41</xdr:col>
      <xdr:colOff>50800</xdr:colOff>
      <xdr:row>57</xdr:row>
      <xdr:rowOff>81567</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6972300" y="9785761"/>
          <a:ext cx="889000" cy="68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51044</xdr:rowOff>
    </xdr:from>
    <xdr:to>
      <xdr:col>41</xdr:col>
      <xdr:colOff>101600</xdr:colOff>
      <xdr:row>56</xdr:row>
      <xdr:rowOff>152644</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7810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169171</xdr:rowOff>
    </xdr:from>
    <xdr:ext cx="534377"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7594111" y="942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41081</xdr:rowOff>
    </xdr:from>
    <xdr:to>
      <xdr:col>36</xdr:col>
      <xdr:colOff>165100</xdr:colOff>
      <xdr:row>56</xdr:row>
      <xdr:rowOff>142681</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6921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159208</xdr:rowOff>
    </xdr:from>
    <xdr:ext cx="534377"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6705111" y="941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97920</xdr:rowOff>
    </xdr:from>
    <xdr:to>
      <xdr:col>55</xdr:col>
      <xdr:colOff>50800</xdr:colOff>
      <xdr:row>58</xdr:row>
      <xdr:rowOff>28070</xdr:rowOff>
    </xdr:to>
    <xdr:sp macro="" textlink="">
      <xdr:nvSpPr>
        <xdr:cNvPr id="358" name="楕円 357">
          <a:extLst>
            <a:ext uri="{FF2B5EF4-FFF2-40B4-BE49-F238E27FC236}">
              <a16:creationId xmlns:a16="http://schemas.microsoft.com/office/drawing/2014/main" id="{00000000-0008-0000-0600-000066010000}"/>
            </a:ext>
          </a:extLst>
        </xdr:cNvPr>
        <xdr:cNvSpPr/>
      </xdr:nvSpPr>
      <xdr:spPr>
        <a:xfrm>
          <a:off x="10426700" y="987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12847</xdr:rowOff>
    </xdr:from>
    <xdr:ext cx="534377" cy="259045"/>
    <xdr:sp macro="" textlink="">
      <xdr:nvSpPr>
        <xdr:cNvPr id="359" name="普通建設事業費該当値テキスト">
          <a:extLst>
            <a:ext uri="{FF2B5EF4-FFF2-40B4-BE49-F238E27FC236}">
              <a16:creationId xmlns:a16="http://schemas.microsoft.com/office/drawing/2014/main" id="{00000000-0008-0000-0600-000067010000}"/>
            </a:ext>
          </a:extLst>
        </xdr:cNvPr>
        <xdr:cNvSpPr txBox="1"/>
      </xdr:nvSpPr>
      <xdr:spPr>
        <a:xfrm>
          <a:off x="10528300" y="9785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52182</xdr:rowOff>
    </xdr:from>
    <xdr:to>
      <xdr:col>50</xdr:col>
      <xdr:colOff>165100</xdr:colOff>
      <xdr:row>57</xdr:row>
      <xdr:rowOff>153782</xdr:rowOff>
    </xdr:to>
    <xdr:sp macro="" textlink="">
      <xdr:nvSpPr>
        <xdr:cNvPr id="360" name="楕円 359">
          <a:extLst>
            <a:ext uri="{FF2B5EF4-FFF2-40B4-BE49-F238E27FC236}">
              <a16:creationId xmlns:a16="http://schemas.microsoft.com/office/drawing/2014/main" id="{00000000-0008-0000-0600-000068010000}"/>
            </a:ext>
          </a:extLst>
        </xdr:cNvPr>
        <xdr:cNvSpPr/>
      </xdr:nvSpPr>
      <xdr:spPr>
        <a:xfrm>
          <a:off x="9588500" y="9824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144909</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372111" y="9917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97111</xdr:rowOff>
    </xdr:from>
    <xdr:to>
      <xdr:col>46</xdr:col>
      <xdr:colOff>38100</xdr:colOff>
      <xdr:row>57</xdr:row>
      <xdr:rowOff>27261</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8699500" y="969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18388</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483111" y="9791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133761</xdr:rowOff>
    </xdr:from>
    <xdr:to>
      <xdr:col>41</xdr:col>
      <xdr:colOff>101600</xdr:colOff>
      <xdr:row>57</xdr:row>
      <xdr:rowOff>63911</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7810500" y="973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55038</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94111" y="9827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30767</xdr:rowOff>
    </xdr:from>
    <xdr:to>
      <xdr:col>36</xdr:col>
      <xdr:colOff>165100</xdr:colOff>
      <xdr:row>57</xdr:row>
      <xdr:rowOff>132367</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6921500" y="9803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123494</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05111" y="9896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6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6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6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8" name="直線コネクタ 377">
          <a:extLst>
            <a:ext uri="{FF2B5EF4-FFF2-40B4-BE49-F238E27FC236}">
              <a16:creationId xmlns:a16="http://schemas.microsoft.com/office/drawing/2014/main" id="{00000000-0008-0000-0600-00007A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普通建設事業費 （ うち新規整備　）グラフ枠">
          <a:extLst>
            <a:ext uri="{FF2B5EF4-FFF2-40B4-BE49-F238E27FC236}">
              <a16:creationId xmlns:a16="http://schemas.microsoft.com/office/drawing/2014/main" id="{00000000-0008-0000-0600-00008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151457</xdr:rowOff>
    </xdr:from>
    <xdr:to>
      <xdr:col>54</xdr:col>
      <xdr:colOff>189865</xdr:colOff>
      <xdr:row>79</xdr:row>
      <xdr:rowOff>44450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flipV="1">
          <a:off x="10475595" y="12324407"/>
          <a:ext cx="1270" cy="1264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2" name="普通建設事業費 （ うち新規整備　）最小値テキスト">
          <a:extLst>
            <a:ext uri="{FF2B5EF4-FFF2-40B4-BE49-F238E27FC236}">
              <a16:creationId xmlns:a16="http://schemas.microsoft.com/office/drawing/2014/main" id="{00000000-0008-0000-0600-000088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98134</xdr:rowOff>
    </xdr:from>
    <xdr:ext cx="599010" cy="259045"/>
    <xdr:sp macro="" textlink="">
      <xdr:nvSpPr>
        <xdr:cNvPr id="394" name="普通建設事業費 （ うち新規整備　）最大値テキスト">
          <a:extLst>
            <a:ext uri="{FF2B5EF4-FFF2-40B4-BE49-F238E27FC236}">
              <a16:creationId xmlns:a16="http://schemas.microsoft.com/office/drawing/2014/main" id="{00000000-0008-0000-0600-00008A010000}"/>
            </a:ext>
          </a:extLst>
        </xdr:cNvPr>
        <xdr:cNvSpPr txBox="1"/>
      </xdr:nvSpPr>
      <xdr:spPr>
        <a:xfrm>
          <a:off x="10528300" y="12099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151457</xdr:rowOff>
    </xdr:from>
    <xdr:to>
      <xdr:col>55</xdr:col>
      <xdr:colOff>88900</xdr:colOff>
      <xdr:row>71</xdr:row>
      <xdr:rowOff>151457</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10388600" y="12324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99854</xdr:rowOff>
    </xdr:from>
    <xdr:to>
      <xdr:col>55</xdr:col>
      <xdr:colOff>0</xdr:colOff>
      <xdr:row>78</xdr:row>
      <xdr:rowOff>121510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flipV="1">
          <a:off x="9639300" y="13472954"/>
          <a:ext cx="838200" cy="21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161216</xdr:rowOff>
    </xdr:from>
    <xdr:ext cx="534377" cy="259045"/>
    <xdr:sp macro="" textlink="">
      <xdr:nvSpPr>
        <xdr:cNvPr id="397" name="普通建設事業費 （ うち新規整備　）平均値テキスト">
          <a:extLst>
            <a:ext uri="{FF2B5EF4-FFF2-40B4-BE49-F238E27FC236}">
              <a16:creationId xmlns:a16="http://schemas.microsoft.com/office/drawing/2014/main" id="{00000000-0008-0000-0600-00008D010000}"/>
            </a:ext>
          </a:extLst>
        </xdr:cNvPr>
        <xdr:cNvSpPr txBox="1"/>
      </xdr:nvSpPr>
      <xdr:spPr>
        <a:xfrm>
          <a:off x="10528300" y="131914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138339</xdr:rowOff>
    </xdr:from>
    <xdr:to>
      <xdr:col>55</xdr:col>
      <xdr:colOff>50800</xdr:colOff>
      <xdr:row>78</xdr:row>
      <xdr:rowOff>68489</xdr:rowOff>
    </xdr:to>
    <xdr:sp macro="" textlink="">
      <xdr:nvSpPr>
        <xdr:cNvPr id="398" name="フローチャート: 判断 397">
          <a:extLst>
            <a:ext uri="{FF2B5EF4-FFF2-40B4-BE49-F238E27FC236}">
              <a16:creationId xmlns:a16="http://schemas.microsoft.com/office/drawing/2014/main" id="{00000000-0008-0000-0600-00008E010000}"/>
            </a:ext>
          </a:extLst>
        </xdr:cNvPr>
        <xdr:cNvSpPr/>
      </xdr:nvSpPr>
      <xdr:spPr>
        <a:xfrm>
          <a:off x="10426700" y="1333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86116</xdr:rowOff>
    </xdr:from>
    <xdr:to>
      <xdr:col>50</xdr:col>
      <xdr:colOff>114300</xdr:colOff>
      <xdr:row>78</xdr:row>
      <xdr:rowOff>121510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8750300" y="13459216"/>
          <a:ext cx="889000" cy="35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149623</xdr:rowOff>
    </xdr:from>
    <xdr:to>
      <xdr:col>50</xdr:col>
      <xdr:colOff>165100</xdr:colOff>
      <xdr:row>78</xdr:row>
      <xdr:rowOff>79773</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9588500" y="13351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96300</xdr:rowOff>
    </xdr:from>
    <xdr:ext cx="534377"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9372111" y="13126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86116</xdr:rowOff>
    </xdr:from>
    <xdr:to>
      <xdr:col>45</xdr:col>
      <xdr:colOff>177800</xdr:colOff>
      <xdr:row>78</xdr:row>
      <xdr:rowOff>119317</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7861300" y="13459216"/>
          <a:ext cx="889000" cy="3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130719</xdr:rowOff>
    </xdr:from>
    <xdr:to>
      <xdr:col>46</xdr:col>
      <xdr:colOff>38100</xdr:colOff>
      <xdr:row>78</xdr:row>
      <xdr:rowOff>60869</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8699500" y="13332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77396</xdr:rowOff>
    </xdr:from>
    <xdr:ext cx="534377"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8483111" y="13107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119317</xdr:rowOff>
    </xdr:from>
    <xdr:to>
      <xdr:col>41</xdr:col>
      <xdr:colOff>50800</xdr:colOff>
      <xdr:row>78</xdr:row>
      <xdr:rowOff>120582</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6972300" y="13492417"/>
          <a:ext cx="889000" cy="1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110038</xdr:rowOff>
    </xdr:from>
    <xdr:to>
      <xdr:col>41</xdr:col>
      <xdr:colOff>101600</xdr:colOff>
      <xdr:row>78</xdr:row>
      <xdr:rowOff>40188</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7810500" y="133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56715</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7594111" y="13086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28535</xdr:rowOff>
    </xdr:from>
    <xdr:to>
      <xdr:col>36</xdr:col>
      <xdr:colOff>165100</xdr:colOff>
      <xdr:row>77</xdr:row>
      <xdr:rowOff>130135</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6921500" y="1323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146662</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6705111" y="13005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49054</xdr:rowOff>
    </xdr:from>
    <xdr:to>
      <xdr:col>55</xdr:col>
      <xdr:colOff>50800</xdr:colOff>
      <xdr:row>78</xdr:row>
      <xdr:rowOff>150654</xdr:rowOff>
    </xdr:to>
    <xdr:sp macro="" textlink="">
      <xdr:nvSpPr>
        <xdr:cNvPr id="415" name="楕円 414">
          <a:extLst>
            <a:ext uri="{FF2B5EF4-FFF2-40B4-BE49-F238E27FC236}">
              <a16:creationId xmlns:a16="http://schemas.microsoft.com/office/drawing/2014/main" id="{00000000-0008-0000-0600-00009F010000}"/>
            </a:ext>
          </a:extLst>
        </xdr:cNvPr>
        <xdr:cNvSpPr/>
      </xdr:nvSpPr>
      <xdr:spPr>
        <a:xfrm>
          <a:off x="10426700" y="13422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135431</xdr:rowOff>
    </xdr:from>
    <xdr:ext cx="534377" cy="259045"/>
    <xdr:sp macro="" textlink="">
      <xdr:nvSpPr>
        <xdr:cNvPr id="416" name="普通建設事業費 （ うち新規整備　）該当値テキスト">
          <a:extLst>
            <a:ext uri="{FF2B5EF4-FFF2-40B4-BE49-F238E27FC236}">
              <a16:creationId xmlns:a16="http://schemas.microsoft.com/office/drawing/2014/main" id="{00000000-0008-0000-0600-0000A0010000}"/>
            </a:ext>
          </a:extLst>
        </xdr:cNvPr>
        <xdr:cNvSpPr txBox="1"/>
      </xdr:nvSpPr>
      <xdr:spPr>
        <a:xfrm>
          <a:off x="10528300" y="13337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70710</xdr:rowOff>
    </xdr:from>
    <xdr:to>
      <xdr:col>50</xdr:col>
      <xdr:colOff>165100</xdr:colOff>
      <xdr:row>79</xdr:row>
      <xdr:rowOff>860</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9588500" y="1344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163437</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372111" y="13536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35316</xdr:rowOff>
    </xdr:from>
    <xdr:to>
      <xdr:col>46</xdr:col>
      <xdr:colOff>38100</xdr:colOff>
      <xdr:row>78</xdr:row>
      <xdr:rowOff>136916</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8699500" y="13408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128043</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483111" y="13501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68517</xdr:rowOff>
    </xdr:from>
    <xdr:to>
      <xdr:col>41</xdr:col>
      <xdr:colOff>101600</xdr:colOff>
      <xdr:row>78</xdr:row>
      <xdr:rowOff>170117</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7810500" y="13441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161244</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594111" y="13534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69782</xdr:rowOff>
    </xdr:from>
    <xdr:to>
      <xdr:col>36</xdr:col>
      <xdr:colOff>165100</xdr:colOff>
      <xdr:row>78</xdr:row>
      <xdr:rowOff>171382</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6921500" y="13442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162509</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05111" y="13535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a:extLst>
            <a:ext uri="{FF2B5EF4-FFF2-40B4-BE49-F238E27FC236}">
              <a16:creationId xmlns:a16="http://schemas.microsoft.com/office/drawing/2014/main" id="{00000000-0008-0000-0600-0000B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普通建設事業費 （ うち更新整備　）グラフ枠">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149369</xdr:rowOff>
    </xdr:from>
    <xdr:to>
      <xdr:col>54</xdr:col>
      <xdr:colOff>189865</xdr:colOff>
      <xdr:row>99</xdr:row>
      <xdr:rowOff>18413</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flipV="1">
          <a:off x="10475595" y="15579869"/>
          <a:ext cx="1270" cy="141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22240</xdr:rowOff>
    </xdr:from>
    <xdr:ext cx="469744" cy="259045"/>
    <xdr:sp macro="" textlink="">
      <xdr:nvSpPr>
        <xdr:cNvPr id="449" name="普通建設事業費 （ うち更新整備　）最小値テキスト">
          <a:extLst>
            <a:ext uri="{FF2B5EF4-FFF2-40B4-BE49-F238E27FC236}">
              <a16:creationId xmlns:a16="http://schemas.microsoft.com/office/drawing/2014/main" id="{00000000-0008-0000-0600-0000C1010000}"/>
            </a:ext>
          </a:extLst>
        </xdr:cNvPr>
        <xdr:cNvSpPr txBox="1"/>
      </xdr:nvSpPr>
      <xdr:spPr>
        <a:xfrm>
          <a:off x="10528300" y="16995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18413</xdr:rowOff>
    </xdr:from>
    <xdr:to>
      <xdr:col>55</xdr:col>
      <xdr:colOff>88900</xdr:colOff>
      <xdr:row>99</xdr:row>
      <xdr:rowOff>18413</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10388600" y="1699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96046</xdr:rowOff>
    </xdr:from>
    <xdr:ext cx="599010" cy="259045"/>
    <xdr:sp macro="" textlink="">
      <xdr:nvSpPr>
        <xdr:cNvPr id="451" name="普通建設事業費 （ うち更新整備　）最大値テキスト">
          <a:extLst>
            <a:ext uri="{FF2B5EF4-FFF2-40B4-BE49-F238E27FC236}">
              <a16:creationId xmlns:a16="http://schemas.microsoft.com/office/drawing/2014/main" id="{00000000-0008-0000-0600-0000C3010000}"/>
            </a:ext>
          </a:extLst>
        </xdr:cNvPr>
        <xdr:cNvSpPr txBox="1"/>
      </xdr:nvSpPr>
      <xdr:spPr>
        <a:xfrm>
          <a:off x="10528300" y="15355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149369</xdr:rowOff>
    </xdr:from>
    <xdr:to>
      <xdr:col>55</xdr:col>
      <xdr:colOff>88900</xdr:colOff>
      <xdr:row>90</xdr:row>
      <xdr:rowOff>149369</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5579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167002</xdr:rowOff>
    </xdr:from>
    <xdr:to>
      <xdr:col>55</xdr:col>
      <xdr:colOff>0</xdr:colOff>
      <xdr:row>98</xdr:row>
      <xdr:rowOff>91024</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9639300" y="16797652"/>
          <a:ext cx="838200" cy="95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131261</xdr:rowOff>
    </xdr:from>
    <xdr:ext cx="534377" cy="259045"/>
    <xdr:sp macro="" textlink="">
      <xdr:nvSpPr>
        <xdr:cNvPr id="454" name="普通建設事業費 （ うち更新整備　）平均値テキスト">
          <a:extLst>
            <a:ext uri="{FF2B5EF4-FFF2-40B4-BE49-F238E27FC236}">
              <a16:creationId xmlns:a16="http://schemas.microsoft.com/office/drawing/2014/main" id="{00000000-0008-0000-0600-0000C6010000}"/>
            </a:ext>
          </a:extLst>
        </xdr:cNvPr>
        <xdr:cNvSpPr txBox="1"/>
      </xdr:nvSpPr>
      <xdr:spPr>
        <a:xfrm>
          <a:off x="10528300" y="16419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108384</xdr:rowOff>
    </xdr:from>
    <xdr:to>
      <xdr:col>55</xdr:col>
      <xdr:colOff>50800</xdr:colOff>
      <xdr:row>97</xdr:row>
      <xdr:rowOff>38534</xdr:rowOff>
    </xdr:to>
    <xdr:sp macro="" textlink="">
      <xdr:nvSpPr>
        <xdr:cNvPr id="455" name="フローチャート: 判断 454">
          <a:extLst>
            <a:ext uri="{FF2B5EF4-FFF2-40B4-BE49-F238E27FC236}">
              <a16:creationId xmlns:a16="http://schemas.microsoft.com/office/drawing/2014/main" id="{00000000-0008-0000-0600-0000C7010000}"/>
            </a:ext>
          </a:extLst>
        </xdr:cNvPr>
        <xdr:cNvSpPr/>
      </xdr:nvSpPr>
      <xdr:spPr>
        <a:xfrm>
          <a:off x="10426700" y="16567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8896</xdr:rowOff>
    </xdr:from>
    <xdr:to>
      <xdr:col>50</xdr:col>
      <xdr:colOff>114300</xdr:colOff>
      <xdr:row>97</xdr:row>
      <xdr:rowOff>167002</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8750300" y="16639546"/>
          <a:ext cx="889000" cy="158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169337</xdr:rowOff>
    </xdr:from>
    <xdr:to>
      <xdr:col>50</xdr:col>
      <xdr:colOff>165100</xdr:colOff>
      <xdr:row>97</xdr:row>
      <xdr:rowOff>99487</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9588500" y="166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116014</xdr:rowOff>
    </xdr:from>
    <xdr:ext cx="534377"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9372111" y="1640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8896</xdr:rowOff>
    </xdr:from>
    <xdr:to>
      <xdr:col>45</xdr:col>
      <xdr:colOff>177800</xdr:colOff>
      <xdr:row>97</xdr:row>
      <xdr:rowOff>71631</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7861300" y="16639546"/>
          <a:ext cx="889000" cy="62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161092</xdr:rowOff>
    </xdr:from>
    <xdr:to>
      <xdr:col>46</xdr:col>
      <xdr:colOff>38100</xdr:colOff>
      <xdr:row>97</xdr:row>
      <xdr:rowOff>91242</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8699500" y="1662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82369</xdr:rowOff>
    </xdr:from>
    <xdr:ext cx="534377"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8483111" y="16713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71631</xdr:rowOff>
    </xdr:from>
    <xdr:to>
      <xdr:col>41</xdr:col>
      <xdr:colOff>50800</xdr:colOff>
      <xdr:row>97</xdr:row>
      <xdr:rowOff>165509</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6972300" y="16702281"/>
          <a:ext cx="889000" cy="93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38737</xdr:rowOff>
    </xdr:from>
    <xdr:to>
      <xdr:col>41</xdr:col>
      <xdr:colOff>101600</xdr:colOff>
      <xdr:row>97</xdr:row>
      <xdr:rowOff>140337</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7810500" y="1666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131464</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7594111" y="16762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95934</xdr:rowOff>
    </xdr:from>
    <xdr:to>
      <xdr:col>36</xdr:col>
      <xdr:colOff>165100</xdr:colOff>
      <xdr:row>98</xdr:row>
      <xdr:rowOff>26084</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6921500" y="1672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42611</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6705111" y="1650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40224</xdr:rowOff>
    </xdr:from>
    <xdr:to>
      <xdr:col>55</xdr:col>
      <xdr:colOff>50800</xdr:colOff>
      <xdr:row>98</xdr:row>
      <xdr:rowOff>141824</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10426700" y="16842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126601</xdr:rowOff>
    </xdr:from>
    <xdr:ext cx="534377" cy="259045"/>
    <xdr:sp macro="" textlink="">
      <xdr:nvSpPr>
        <xdr:cNvPr id="473" name="普通建設事業費 （ うち更新整備　）該当値テキスト">
          <a:extLst>
            <a:ext uri="{FF2B5EF4-FFF2-40B4-BE49-F238E27FC236}">
              <a16:creationId xmlns:a16="http://schemas.microsoft.com/office/drawing/2014/main" id="{00000000-0008-0000-0600-0000D9010000}"/>
            </a:ext>
          </a:extLst>
        </xdr:cNvPr>
        <xdr:cNvSpPr txBox="1"/>
      </xdr:nvSpPr>
      <xdr:spPr>
        <a:xfrm>
          <a:off x="10528300" y="16757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116202</xdr:rowOff>
    </xdr:from>
    <xdr:to>
      <xdr:col>50</xdr:col>
      <xdr:colOff>165100</xdr:colOff>
      <xdr:row>98</xdr:row>
      <xdr:rowOff>46352</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9588500" y="1674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37479</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372111" y="16839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129546</xdr:rowOff>
    </xdr:from>
    <xdr:to>
      <xdr:col>46</xdr:col>
      <xdr:colOff>38100</xdr:colOff>
      <xdr:row>97</xdr:row>
      <xdr:rowOff>59696</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8699500" y="16588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76223</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483111" y="16363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20831</xdr:rowOff>
    </xdr:from>
    <xdr:to>
      <xdr:col>41</xdr:col>
      <xdr:colOff>101600</xdr:colOff>
      <xdr:row>97</xdr:row>
      <xdr:rowOff>122431</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7810500" y="16651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138958</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94111" y="16426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114709</xdr:rowOff>
    </xdr:from>
    <xdr:to>
      <xdr:col>36</xdr:col>
      <xdr:colOff>165100</xdr:colOff>
      <xdr:row>98</xdr:row>
      <xdr:rowOff>44859</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6921500" y="16745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35986</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05111" y="16838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a:extLst>
            <a:ext uri="{FF2B5EF4-FFF2-40B4-BE49-F238E27FC236}">
              <a16:creationId xmlns:a16="http://schemas.microsoft.com/office/drawing/2014/main" id="{00000000-0008-0000-06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31523</xdr:rowOff>
    </xdr:from>
    <xdr:to>
      <xdr:col>85</xdr:col>
      <xdr:colOff>126364</xdr:colOff>
      <xdr:row>39</xdr:row>
      <xdr:rowOff>98878</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flipV="1">
          <a:off x="16317595" y="5175023"/>
          <a:ext cx="1269" cy="1610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08" name="災害復旧事業費最小値テキスト">
          <a:extLst>
            <a:ext uri="{FF2B5EF4-FFF2-40B4-BE49-F238E27FC236}">
              <a16:creationId xmlns:a16="http://schemas.microsoft.com/office/drawing/2014/main" id="{00000000-0008-0000-0600-0000FC01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149650</xdr:rowOff>
    </xdr:from>
    <xdr:ext cx="534377" cy="259045"/>
    <xdr:sp macro="" textlink="">
      <xdr:nvSpPr>
        <xdr:cNvPr id="510" name="災害復旧事業費最大値テキスト">
          <a:extLst>
            <a:ext uri="{FF2B5EF4-FFF2-40B4-BE49-F238E27FC236}">
              <a16:creationId xmlns:a16="http://schemas.microsoft.com/office/drawing/2014/main" id="{00000000-0008-0000-0600-0000FE010000}"/>
            </a:ext>
          </a:extLst>
        </xdr:cNvPr>
        <xdr:cNvSpPr txBox="1"/>
      </xdr:nvSpPr>
      <xdr:spPr>
        <a:xfrm>
          <a:off x="16370300" y="4950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31523</xdr:rowOff>
    </xdr:from>
    <xdr:to>
      <xdr:col>86</xdr:col>
      <xdr:colOff>25400</xdr:colOff>
      <xdr:row>30</xdr:row>
      <xdr:rowOff>31523</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5175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43737</xdr:rowOff>
    </xdr:from>
    <xdr:to>
      <xdr:col>85</xdr:col>
      <xdr:colOff>127000</xdr:colOff>
      <xdr:row>37</xdr:row>
      <xdr:rowOff>26674</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5481300" y="6215937"/>
          <a:ext cx="838200" cy="154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32759</xdr:rowOff>
    </xdr:from>
    <xdr:ext cx="534377" cy="259045"/>
    <xdr:sp macro="" textlink="">
      <xdr:nvSpPr>
        <xdr:cNvPr id="513" name="災害復旧事業費平均値テキスト">
          <a:extLst>
            <a:ext uri="{FF2B5EF4-FFF2-40B4-BE49-F238E27FC236}">
              <a16:creationId xmlns:a16="http://schemas.microsoft.com/office/drawing/2014/main" id="{00000000-0008-0000-0600-000001020000}"/>
            </a:ext>
          </a:extLst>
        </xdr:cNvPr>
        <xdr:cNvSpPr txBox="1"/>
      </xdr:nvSpPr>
      <xdr:spPr>
        <a:xfrm>
          <a:off x="16370300" y="65478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54332</xdr:rowOff>
    </xdr:from>
    <xdr:to>
      <xdr:col>85</xdr:col>
      <xdr:colOff>177800</xdr:colOff>
      <xdr:row>38</xdr:row>
      <xdr:rowOff>155932</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6268700" y="6569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26674</xdr:rowOff>
    </xdr:from>
    <xdr:to>
      <xdr:col>81</xdr:col>
      <xdr:colOff>50800</xdr:colOff>
      <xdr:row>39</xdr:row>
      <xdr:rowOff>28143</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4592300" y="6370324"/>
          <a:ext cx="889000" cy="344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70776</xdr:rowOff>
    </xdr:from>
    <xdr:to>
      <xdr:col>81</xdr:col>
      <xdr:colOff>101600</xdr:colOff>
      <xdr:row>39</xdr:row>
      <xdr:rowOff>926</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5430500" y="658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163503</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5246428" y="6678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26543</xdr:rowOff>
    </xdr:from>
    <xdr:to>
      <xdr:col>76</xdr:col>
      <xdr:colOff>114300</xdr:colOff>
      <xdr:row>39</xdr:row>
      <xdr:rowOff>28143</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3703300" y="6713093"/>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132416</xdr:rowOff>
    </xdr:from>
    <xdr:to>
      <xdr:col>76</xdr:col>
      <xdr:colOff>165100</xdr:colOff>
      <xdr:row>39</xdr:row>
      <xdr:rowOff>62566</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4541500" y="664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79093</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4357428" y="6422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78615</xdr:rowOff>
    </xdr:from>
    <xdr:to>
      <xdr:col>71</xdr:col>
      <xdr:colOff>177800</xdr:colOff>
      <xdr:row>39</xdr:row>
      <xdr:rowOff>26543</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2814300" y="6593715"/>
          <a:ext cx="889000" cy="119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150981</xdr:rowOff>
    </xdr:from>
    <xdr:to>
      <xdr:col>72</xdr:col>
      <xdr:colOff>38100</xdr:colOff>
      <xdr:row>39</xdr:row>
      <xdr:rowOff>81131</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3652500" y="6666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72258</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468428" y="6758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138425</xdr:rowOff>
    </xdr:from>
    <xdr:to>
      <xdr:col>67</xdr:col>
      <xdr:colOff>101600</xdr:colOff>
      <xdr:row>39</xdr:row>
      <xdr:rowOff>68575</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2763500" y="665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59702</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2579428" y="6746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164387</xdr:rowOff>
    </xdr:from>
    <xdr:to>
      <xdr:col>85</xdr:col>
      <xdr:colOff>177800</xdr:colOff>
      <xdr:row>36</xdr:row>
      <xdr:rowOff>94537</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6268700" y="6165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15814</xdr:rowOff>
    </xdr:from>
    <xdr:ext cx="534377" cy="259045"/>
    <xdr:sp macro="" textlink="">
      <xdr:nvSpPr>
        <xdr:cNvPr id="532" name="災害復旧事業費該当値テキスト">
          <a:extLst>
            <a:ext uri="{FF2B5EF4-FFF2-40B4-BE49-F238E27FC236}">
              <a16:creationId xmlns:a16="http://schemas.microsoft.com/office/drawing/2014/main" id="{00000000-0008-0000-0600-000014020000}"/>
            </a:ext>
          </a:extLst>
        </xdr:cNvPr>
        <xdr:cNvSpPr txBox="1"/>
      </xdr:nvSpPr>
      <xdr:spPr>
        <a:xfrm>
          <a:off x="16370300" y="6016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147324</xdr:rowOff>
    </xdr:from>
    <xdr:to>
      <xdr:col>81</xdr:col>
      <xdr:colOff>101600</xdr:colOff>
      <xdr:row>37</xdr:row>
      <xdr:rowOff>77474</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5430500" y="6319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94001</xdr:rowOff>
    </xdr:from>
    <xdr:ext cx="534377"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14111" y="6094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148793</xdr:rowOff>
    </xdr:from>
    <xdr:to>
      <xdr:col>76</xdr:col>
      <xdr:colOff>165100</xdr:colOff>
      <xdr:row>39</xdr:row>
      <xdr:rowOff>78943</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4541500" y="6663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70070</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357428" y="6756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147193</xdr:rowOff>
    </xdr:from>
    <xdr:to>
      <xdr:col>72</xdr:col>
      <xdr:colOff>38100</xdr:colOff>
      <xdr:row>39</xdr:row>
      <xdr:rowOff>77343</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3652500" y="6662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93870</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468428" y="6437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27815</xdr:rowOff>
    </xdr:from>
    <xdr:to>
      <xdr:col>67</xdr:col>
      <xdr:colOff>101600</xdr:colOff>
      <xdr:row>38</xdr:row>
      <xdr:rowOff>129415</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2763500" y="654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145942</xdr:rowOff>
    </xdr:from>
    <xdr:ext cx="534377"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547111" y="6318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52</xdr:row>
      <xdr:rowOff>50800</xdr:rowOff>
    </xdr:from>
    <xdr:to>
      <xdr:col>81</xdr:col>
      <xdr:colOff>101600</xdr:colOff>
      <xdr:row>52</xdr:row>
      <xdr:rowOff>152400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50</xdr:row>
      <xdr:rowOff>168927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50800</xdr:rowOff>
    </xdr:from>
    <xdr:to>
      <xdr:col>76</xdr:col>
      <xdr:colOff>165100</xdr:colOff>
      <xdr:row>52</xdr:row>
      <xdr:rowOff>152400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50</xdr:row>
      <xdr:rowOff>168927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73677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41764</xdr:rowOff>
    </xdr:from>
    <xdr:to>
      <xdr:col>85</xdr:col>
      <xdr:colOff>126364</xdr:colOff>
      <xdr:row>79</xdr:row>
      <xdr:rowOff>9992</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6317595" y="12214714"/>
          <a:ext cx="1269" cy="133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13819</xdr:rowOff>
    </xdr:from>
    <xdr:ext cx="534377" cy="259045"/>
    <xdr:sp macro="" textlink="">
      <xdr:nvSpPr>
        <xdr:cNvPr id="618" name="公債費最小値テキスト">
          <a:extLst>
            <a:ext uri="{FF2B5EF4-FFF2-40B4-BE49-F238E27FC236}">
              <a16:creationId xmlns:a16="http://schemas.microsoft.com/office/drawing/2014/main" id="{00000000-0008-0000-0600-00006A020000}"/>
            </a:ext>
          </a:extLst>
        </xdr:cNvPr>
        <xdr:cNvSpPr txBox="1"/>
      </xdr:nvSpPr>
      <xdr:spPr>
        <a:xfrm>
          <a:off x="16370300" y="1355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9992</xdr:rowOff>
    </xdr:from>
    <xdr:to>
      <xdr:col>86</xdr:col>
      <xdr:colOff>25400</xdr:colOff>
      <xdr:row>79</xdr:row>
      <xdr:rowOff>9992</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3554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159891</xdr:rowOff>
    </xdr:from>
    <xdr:ext cx="599010" cy="259045"/>
    <xdr:sp macro="" textlink="">
      <xdr:nvSpPr>
        <xdr:cNvPr id="620" name="公債費最大値テキスト">
          <a:extLst>
            <a:ext uri="{FF2B5EF4-FFF2-40B4-BE49-F238E27FC236}">
              <a16:creationId xmlns:a16="http://schemas.microsoft.com/office/drawing/2014/main" id="{00000000-0008-0000-0600-00006C020000}"/>
            </a:ext>
          </a:extLst>
        </xdr:cNvPr>
        <xdr:cNvSpPr txBox="1"/>
      </xdr:nvSpPr>
      <xdr:spPr>
        <a:xfrm>
          <a:off x="16370300" y="11989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41764</xdr:rowOff>
    </xdr:from>
    <xdr:to>
      <xdr:col>86</xdr:col>
      <xdr:colOff>25400</xdr:colOff>
      <xdr:row>71</xdr:row>
      <xdr:rowOff>41764</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221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144289</xdr:rowOff>
    </xdr:from>
    <xdr:to>
      <xdr:col>85</xdr:col>
      <xdr:colOff>127000</xdr:colOff>
      <xdr:row>78</xdr:row>
      <xdr:rowOff>145679</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5481300" y="13517389"/>
          <a:ext cx="838200" cy="1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16493</xdr:rowOff>
    </xdr:from>
    <xdr:ext cx="534377" cy="259045"/>
    <xdr:sp macro="" textlink="">
      <xdr:nvSpPr>
        <xdr:cNvPr id="623" name="公債費平均値テキスト">
          <a:extLst>
            <a:ext uri="{FF2B5EF4-FFF2-40B4-BE49-F238E27FC236}">
              <a16:creationId xmlns:a16="http://schemas.microsoft.com/office/drawing/2014/main" id="{00000000-0008-0000-0600-00006F020000}"/>
            </a:ext>
          </a:extLst>
        </xdr:cNvPr>
        <xdr:cNvSpPr txBox="1"/>
      </xdr:nvSpPr>
      <xdr:spPr>
        <a:xfrm>
          <a:off x="16370300" y="13218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165066</xdr:rowOff>
    </xdr:from>
    <xdr:to>
      <xdr:col>85</xdr:col>
      <xdr:colOff>177800</xdr:colOff>
      <xdr:row>78</xdr:row>
      <xdr:rowOff>95216</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62687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136947</xdr:rowOff>
    </xdr:from>
    <xdr:to>
      <xdr:col>81</xdr:col>
      <xdr:colOff>50800</xdr:colOff>
      <xdr:row>78</xdr:row>
      <xdr:rowOff>145679</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4592300" y="13510047"/>
          <a:ext cx="889000" cy="8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162920</xdr:rowOff>
    </xdr:from>
    <xdr:to>
      <xdr:col>81</xdr:col>
      <xdr:colOff>101600</xdr:colOff>
      <xdr:row>78</xdr:row>
      <xdr:rowOff>93070</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5430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109597</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214111" y="1313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132114</xdr:rowOff>
    </xdr:from>
    <xdr:to>
      <xdr:col>76</xdr:col>
      <xdr:colOff>114300</xdr:colOff>
      <xdr:row>78</xdr:row>
      <xdr:rowOff>136947</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3703300" y="13505214"/>
          <a:ext cx="889000" cy="4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162185</xdr:rowOff>
    </xdr:from>
    <xdr:to>
      <xdr:col>76</xdr:col>
      <xdr:colOff>165100</xdr:colOff>
      <xdr:row>78</xdr:row>
      <xdr:rowOff>92335</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4541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108862</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325111" y="1313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125011</xdr:rowOff>
    </xdr:from>
    <xdr:to>
      <xdr:col>71</xdr:col>
      <xdr:colOff>177800</xdr:colOff>
      <xdr:row>78</xdr:row>
      <xdr:rowOff>132114</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2814300" y="13498111"/>
          <a:ext cx="889000" cy="7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159564</xdr:rowOff>
    </xdr:from>
    <xdr:to>
      <xdr:col>72</xdr:col>
      <xdr:colOff>38100</xdr:colOff>
      <xdr:row>78</xdr:row>
      <xdr:rowOff>89714</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3652500" y="13361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106241</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436111" y="1313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160296</xdr:rowOff>
    </xdr:from>
    <xdr:to>
      <xdr:col>67</xdr:col>
      <xdr:colOff>101600</xdr:colOff>
      <xdr:row>78</xdr:row>
      <xdr:rowOff>90446</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2763500" y="13361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106973</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547111" y="13137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93489</xdr:rowOff>
    </xdr:from>
    <xdr:to>
      <xdr:col>85</xdr:col>
      <xdr:colOff>177800</xdr:colOff>
      <xdr:row>79</xdr:row>
      <xdr:rowOff>23639</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6268700" y="1346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8416</xdr:rowOff>
    </xdr:from>
    <xdr:ext cx="534377" cy="259045"/>
    <xdr:sp macro="" textlink="">
      <xdr:nvSpPr>
        <xdr:cNvPr id="642" name="公債費該当値テキスト">
          <a:extLst>
            <a:ext uri="{FF2B5EF4-FFF2-40B4-BE49-F238E27FC236}">
              <a16:creationId xmlns:a16="http://schemas.microsoft.com/office/drawing/2014/main" id="{00000000-0008-0000-0600-000082020000}"/>
            </a:ext>
          </a:extLst>
        </xdr:cNvPr>
        <xdr:cNvSpPr txBox="1"/>
      </xdr:nvSpPr>
      <xdr:spPr>
        <a:xfrm>
          <a:off x="16370300" y="13381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94879</xdr:rowOff>
    </xdr:from>
    <xdr:to>
      <xdr:col>81</xdr:col>
      <xdr:colOff>101600</xdr:colOff>
      <xdr:row>79</xdr:row>
      <xdr:rowOff>25029</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5430500" y="13467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16156</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14111" y="13560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86147</xdr:rowOff>
    </xdr:from>
    <xdr:to>
      <xdr:col>76</xdr:col>
      <xdr:colOff>165100</xdr:colOff>
      <xdr:row>79</xdr:row>
      <xdr:rowOff>16297</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4541500" y="13459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7424</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325111" y="13551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81314</xdr:rowOff>
    </xdr:from>
    <xdr:to>
      <xdr:col>72</xdr:col>
      <xdr:colOff>38100</xdr:colOff>
      <xdr:row>79</xdr:row>
      <xdr:rowOff>11464</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3652500" y="1345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2591</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36111" y="13547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74211</xdr:rowOff>
    </xdr:from>
    <xdr:to>
      <xdr:col>67</xdr:col>
      <xdr:colOff>101600</xdr:colOff>
      <xdr:row>79</xdr:row>
      <xdr:rowOff>4361</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2763500" y="13447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166938</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47111" y="1354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136212</xdr:rowOff>
    </xdr:from>
    <xdr:to>
      <xdr:col>85</xdr:col>
      <xdr:colOff>126364</xdr:colOff>
      <xdr:row>98</xdr:row>
      <xdr:rowOff>136527</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738162"/>
          <a:ext cx="1269" cy="1200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140354</xdr:rowOff>
    </xdr:from>
    <xdr:ext cx="378565"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69424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136527</xdr:rowOff>
    </xdr:from>
    <xdr:to>
      <xdr:col>86</xdr:col>
      <xdr:colOff>25400</xdr:colOff>
      <xdr:row>98</xdr:row>
      <xdr:rowOff>136527</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6938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82889</xdr:rowOff>
    </xdr:from>
    <xdr:ext cx="599010"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513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136212</xdr:rowOff>
    </xdr:from>
    <xdr:to>
      <xdr:col>86</xdr:col>
      <xdr:colOff>25400</xdr:colOff>
      <xdr:row>91</xdr:row>
      <xdr:rowOff>136212</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738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17889</xdr:rowOff>
    </xdr:from>
    <xdr:to>
      <xdr:col>85</xdr:col>
      <xdr:colOff>127000</xdr:colOff>
      <xdr:row>98</xdr:row>
      <xdr:rowOff>95256</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5481300" y="16819989"/>
          <a:ext cx="838200" cy="77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122131</xdr:rowOff>
    </xdr:from>
    <xdr:ext cx="534377"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7527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143704</xdr:rowOff>
    </xdr:from>
    <xdr:to>
      <xdr:col>85</xdr:col>
      <xdr:colOff>177800</xdr:colOff>
      <xdr:row>98</xdr:row>
      <xdr:rowOff>73854</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77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95256</xdr:rowOff>
    </xdr:from>
    <xdr:to>
      <xdr:col>81</xdr:col>
      <xdr:colOff>50800</xdr:colOff>
      <xdr:row>98</xdr:row>
      <xdr:rowOff>100623</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4592300" y="16897356"/>
          <a:ext cx="889000" cy="5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161855</xdr:rowOff>
    </xdr:from>
    <xdr:to>
      <xdr:col>81</xdr:col>
      <xdr:colOff>101600</xdr:colOff>
      <xdr:row>98</xdr:row>
      <xdr:rowOff>92005</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79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108532</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14111" y="16567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100623</xdr:rowOff>
    </xdr:from>
    <xdr:to>
      <xdr:col>76</xdr:col>
      <xdr:colOff>114300</xdr:colOff>
      <xdr:row>98</xdr:row>
      <xdr:rowOff>106429</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3703300" y="16902723"/>
          <a:ext cx="889000" cy="5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167923</xdr:rowOff>
    </xdr:from>
    <xdr:to>
      <xdr:col>76</xdr:col>
      <xdr:colOff>165100</xdr:colOff>
      <xdr:row>98</xdr:row>
      <xdr:rowOff>98073</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798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114600</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25111" y="16573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101451</xdr:rowOff>
    </xdr:from>
    <xdr:to>
      <xdr:col>71</xdr:col>
      <xdr:colOff>177800</xdr:colOff>
      <xdr:row>98</xdr:row>
      <xdr:rowOff>106429</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2814300" y="16903551"/>
          <a:ext cx="889000" cy="4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163835</xdr:rowOff>
    </xdr:from>
    <xdr:to>
      <xdr:col>72</xdr:col>
      <xdr:colOff>38100</xdr:colOff>
      <xdr:row>98</xdr:row>
      <xdr:rowOff>93985</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79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110512</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36111" y="16569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168142</xdr:rowOff>
    </xdr:from>
    <xdr:to>
      <xdr:col>67</xdr:col>
      <xdr:colOff>101600</xdr:colOff>
      <xdr:row>98</xdr:row>
      <xdr:rowOff>98292</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79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114819</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47111" y="16574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138539</xdr:rowOff>
    </xdr:from>
    <xdr:to>
      <xdr:col>85</xdr:col>
      <xdr:colOff>177800</xdr:colOff>
      <xdr:row>98</xdr:row>
      <xdr:rowOff>68689</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76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97916</xdr:rowOff>
    </xdr:from>
    <xdr:ext cx="534377"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55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44456</xdr:rowOff>
    </xdr:from>
    <xdr:to>
      <xdr:col>81</xdr:col>
      <xdr:colOff>101600</xdr:colOff>
      <xdr:row>98</xdr:row>
      <xdr:rowOff>146056</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6846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137183</xdr:rowOff>
    </xdr:from>
    <xdr:ext cx="469744"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46428" y="16939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49823</xdr:rowOff>
    </xdr:from>
    <xdr:to>
      <xdr:col>76</xdr:col>
      <xdr:colOff>165100</xdr:colOff>
      <xdr:row>98</xdr:row>
      <xdr:rowOff>151423</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6851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142550</xdr:rowOff>
    </xdr:from>
    <xdr:ext cx="469744"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57428" y="16944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55629</xdr:rowOff>
    </xdr:from>
    <xdr:to>
      <xdr:col>72</xdr:col>
      <xdr:colOff>38100</xdr:colOff>
      <xdr:row>98</xdr:row>
      <xdr:rowOff>157229</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6857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148356</xdr:rowOff>
    </xdr:from>
    <xdr:ext cx="469744"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68428" y="16950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50651</xdr:rowOff>
    </xdr:from>
    <xdr:to>
      <xdr:col>67</xdr:col>
      <xdr:colOff>101600</xdr:colOff>
      <xdr:row>98</xdr:row>
      <xdr:rowOff>152251</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685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143378</xdr:rowOff>
    </xdr:from>
    <xdr:ext cx="469744"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79428" y="16945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a:extLst>
            <a:ext uri="{FF2B5EF4-FFF2-40B4-BE49-F238E27FC236}">
              <a16:creationId xmlns:a16="http://schemas.microsoft.com/office/drawing/2014/main" id="{00000000-0008-0000-0600-0000D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99832</xdr:rowOff>
    </xdr:from>
    <xdr:to>
      <xdr:col>116</xdr:col>
      <xdr:colOff>62864</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flipV="1">
          <a:off x="22159595" y="5586232"/>
          <a:ext cx="1269" cy="1068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8" name="投資及び出資金最小値テキスト">
          <a:extLst>
            <a:ext uri="{FF2B5EF4-FFF2-40B4-BE49-F238E27FC236}">
              <a16:creationId xmlns:a16="http://schemas.microsoft.com/office/drawing/2014/main" id="{00000000-0008-0000-0600-0000D8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46509</xdr:rowOff>
    </xdr:from>
    <xdr:ext cx="534377" cy="259045"/>
    <xdr:sp macro="" textlink="">
      <xdr:nvSpPr>
        <xdr:cNvPr id="730" name="投資及び出資金最大値テキスト">
          <a:extLst>
            <a:ext uri="{FF2B5EF4-FFF2-40B4-BE49-F238E27FC236}">
              <a16:creationId xmlns:a16="http://schemas.microsoft.com/office/drawing/2014/main" id="{00000000-0008-0000-0600-0000DA020000}"/>
            </a:ext>
          </a:extLst>
        </xdr:cNvPr>
        <xdr:cNvSpPr txBox="1"/>
      </xdr:nvSpPr>
      <xdr:spPr>
        <a:xfrm>
          <a:off x="22212300" y="5361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99832</xdr:rowOff>
    </xdr:from>
    <xdr:to>
      <xdr:col>116</xdr:col>
      <xdr:colOff>152400</xdr:colOff>
      <xdr:row>32</xdr:row>
      <xdr:rowOff>99832</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5586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129413</xdr:rowOff>
    </xdr:from>
    <xdr:to>
      <xdr:col>116</xdr:col>
      <xdr:colOff>63500</xdr:colOff>
      <xdr:row>38</xdr:row>
      <xdr:rowOff>77795</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flipV="1">
          <a:off x="21323300" y="6473063"/>
          <a:ext cx="838200" cy="119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122877</xdr:rowOff>
    </xdr:from>
    <xdr:ext cx="469744" cy="259045"/>
    <xdr:sp macro="" textlink="">
      <xdr:nvSpPr>
        <xdr:cNvPr id="733" name="投資及び出資金平均値テキスト">
          <a:extLst>
            <a:ext uri="{FF2B5EF4-FFF2-40B4-BE49-F238E27FC236}">
              <a16:creationId xmlns:a16="http://schemas.microsoft.com/office/drawing/2014/main" id="{00000000-0008-0000-0600-0000DD020000}"/>
            </a:ext>
          </a:extLst>
        </xdr:cNvPr>
        <xdr:cNvSpPr txBox="1"/>
      </xdr:nvSpPr>
      <xdr:spPr>
        <a:xfrm>
          <a:off x="22212300" y="6466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144450</xdr:rowOff>
    </xdr:from>
    <xdr:to>
      <xdr:col>116</xdr:col>
      <xdr:colOff>114300</xdr:colOff>
      <xdr:row>38</xdr:row>
      <xdr:rowOff>74600</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2110700" y="64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75189</xdr:rowOff>
    </xdr:from>
    <xdr:to>
      <xdr:col>111</xdr:col>
      <xdr:colOff>177800</xdr:colOff>
      <xdr:row>38</xdr:row>
      <xdr:rowOff>77795</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0434300" y="6590289"/>
          <a:ext cx="889000" cy="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152039</xdr:rowOff>
    </xdr:from>
    <xdr:to>
      <xdr:col>112</xdr:col>
      <xdr:colOff>38100</xdr:colOff>
      <xdr:row>38</xdr:row>
      <xdr:rowOff>82189</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1272500" y="649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98716</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1088428" y="627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65360</xdr:rowOff>
    </xdr:from>
    <xdr:to>
      <xdr:col>107</xdr:col>
      <xdr:colOff>50800</xdr:colOff>
      <xdr:row>38</xdr:row>
      <xdr:rowOff>75189</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9545300" y="6580460"/>
          <a:ext cx="889000" cy="9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161183</xdr:rowOff>
    </xdr:from>
    <xdr:to>
      <xdr:col>107</xdr:col>
      <xdr:colOff>101600</xdr:colOff>
      <xdr:row>38</xdr:row>
      <xdr:rowOff>91333</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0383500" y="650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107860</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0199428" y="628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65360</xdr:rowOff>
    </xdr:from>
    <xdr:to>
      <xdr:col>102</xdr:col>
      <xdr:colOff>114300</xdr:colOff>
      <xdr:row>38</xdr:row>
      <xdr:rowOff>66319</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18656300" y="6580460"/>
          <a:ext cx="889000" cy="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171287</xdr:rowOff>
    </xdr:from>
    <xdr:to>
      <xdr:col>102</xdr:col>
      <xdr:colOff>165100</xdr:colOff>
      <xdr:row>38</xdr:row>
      <xdr:rowOff>101437</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9494500" y="6514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117965</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9310428" y="6290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10993</xdr:rowOff>
    </xdr:from>
    <xdr:to>
      <xdr:col>98</xdr:col>
      <xdr:colOff>38100</xdr:colOff>
      <xdr:row>38</xdr:row>
      <xdr:rowOff>112593</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8605500" y="652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129120</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8421428" y="6301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78613</xdr:rowOff>
    </xdr:from>
    <xdr:to>
      <xdr:col>116</xdr:col>
      <xdr:colOff>114300</xdr:colOff>
      <xdr:row>38</xdr:row>
      <xdr:rowOff>8763</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2110700" y="642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101490</xdr:rowOff>
    </xdr:from>
    <xdr:ext cx="469744" cy="259045"/>
    <xdr:sp macro="" textlink="">
      <xdr:nvSpPr>
        <xdr:cNvPr id="752" name="投資及び出資金該当値テキスト">
          <a:extLst>
            <a:ext uri="{FF2B5EF4-FFF2-40B4-BE49-F238E27FC236}">
              <a16:creationId xmlns:a16="http://schemas.microsoft.com/office/drawing/2014/main" id="{00000000-0008-0000-0600-0000F0020000}"/>
            </a:ext>
          </a:extLst>
        </xdr:cNvPr>
        <xdr:cNvSpPr txBox="1"/>
      </xdr:nvSpPr>
      <xdr:spPr>
        <a:xfrm>
          <a:off x="22212300" y="6273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26995</xdr:rowOff>
    </xdr:from>
    <xdr:to>
      <xdr:col>112</xdr:col>
      <xdr:colOff>38100</xdr:colOff>
      <xdr:row>38</xdr:row>
      <xdr:rowOff>128595</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1272500" y="654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119722</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088428" y="6634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24389</xdr:rowOff>
    </xdr:from>
    <xdr:to>
      <xdr:col>107</xdr:col>
      <xdr:colOff>101600</xdr:colOff>
      <xdr:row>38</xdr:row>
      <xdr:rowOff>125989</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0383500" y="6539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117116</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199428" y="6632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14560</xdr:rowOff>
    </xdr:from>
    <xdr:to>
      <xdr:col>102</xdr:col>
      <xdr:colOff>165100</xdr:colOff>
      <xdr:row>38</xdr:row>
      <xdr:rowOff>116160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9494500" y="652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107287</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10428" y="6622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15519</xdr:rowOff>
    </xdr:from>
    <xdr:to>
      <xdr:col>98</xdr:col>
      <xdr:colOff>38100</xdr:colOff>
      <xdr:row>38</xdr:row>
      <xdr:rowOff>117119</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8605500" y="6530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108246</xdr:rowOff>
    </xdr:from>
    <xdr:ext cx="469744"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21428" y="6623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a:extLst>
            <a:ext uri="{FF2B5EF4-FFF2-40B4-BE49-F238E27FC236}">
              <a16:creationId xmlns:a16="http://schemas.microsoft.com/office/drawing/2014/main" id="{00000000-0008-0000-06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147505</xdr:rowOff>
    </xdr:from>
    <xdr:to>
      <xdr:col>116</xdr:col>
      <xdr:colOff>62864</xdr:colOff>
      <xdr:row>59</xdr:row>
      <xdr:rowOff>98878</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flipV="1">
          <a:off x="22159595" y="8720005"/>
          <a:ext cx="1269" cy="1494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7" name="貸付金最小値テキスト">
          <a:extLst>
            <a:ext uri="{FF2B5EF4-FFF2-40B4-BE49-F238E27FC236}">
              <a16:creationId xmlns:a16="http://schemas.microsoft.com/office/drawing/2014/main" id="{00000000-0008-0000-0600-000013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94182</xdr:rowOff>
    </xdr:from>
    <xdr:ext cx="534377" cy="259045"/>
    <xdr:sp macro="" textlink="">
      <xdr:nvSpPr>
        <xdr:cNvPr id="789" name="貸付金最大値テキスト">
          <a:extLst>
            <a:ext uri="{FF2B5EF4-FFF2-40B4-BE49-F238E27FC236}">
              <a16:creationId xmlns:a16="http://schemas.microsoft.com/office/drawing/2014/main" id="{00000000-0008-0000-0600-000015030000}"/>
            </a:ext>
          </a:extLst>
        </xdr:cNvPr>
        <xdr:cNvSpPr txBox="1"/>
      </xdr:nvSpPr>
      <xdr:spPr>
        <a:xfrm>
          <a:off x="22212300" y="849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147505</xdr:rowOff>
    </xdr:from>
    <xdr:to>
      <xdr:col>116</xdr:col>
      <xdr:colOff>152400</xdr:colOff>
      <xdr:row>50</xdr:row>
      <xdr:rowOff>147505</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8720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62270</xdr:rowOff>
    </xdr:from>
    <xdr:to>
      <xdr:col>116</xdr:col>
      <xdr:colOff>63500</xdr:colOff>
      <xdr:row>59</xdr:row>
      <xdr:rowOff>63185</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1323300" y="10177820"/>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63608</xdr:rowOff>
    </xdr:from>
    <xdr:ext cx="469744" cy="259045"/>
    <xdr:sp macro="" textlink="">
      <xdr:nvSpPr>
        <xdr:cNvPr id="792" name="貸付金平均値テキスト">
          <a:extLst>
            <a:ext uri="{FF2B5EF4-FFF2-40B4-BE49-F238E27FC236}">
              <a16:creationId xmlns:a16="http://schemas.microsoft.com/office/drawing/2014/main" id="{00000000-0008-0000-0600-000018030000}"/>
            </a:ext>
          </a:extLst>
        </xdr:cNvPr>
        <xdr:cNvSpPr txBox="1"/>
      </xdr:nvSpPr>
      <xdr:spPr>
        <a:xfrm>
          <a:off x="22212300" y="98362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40731</xdr:rowOff>
    </xdr:from>
    <xdr:to>
      <xdr:col>116</xdr:col>
      <xdr:colOff>114300</xdr:colOff>
      <xdr:row>58</xdr:row>
      <xdr:rowOff>142331</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2110700" y="998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61715</xdr:rowOff>
    </xdr:from>
    <xdr:to>
      <xdr:col>111</xdr:col>
      <xdr:colOff>177800</xdr:colOff>
      <xdr:row>59</xdr:row>
      <xdr:rowOff>62270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0434300" y="10177265"/>
          <a:ext cx="889000" cy="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37073</xdr:rowOff>
    </xdr:from>
    <xdr:to>
      <xdr:col>112</xdr:col>
      <xdr:colOff>38100</xdr:colOff>
      <xdr:row>58</xdr:row>
      <xdr:rowOff>138673</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1272500" y="998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155200</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1088428" y="9756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44733</xdr:rowOff>
    </xdr:from>
    <xdr:to>
      <xdr:col>107</xdr:col>
      <xdr:colOff>50800</xdr:colOff>
      <xdr:row>59</xdr:row>
      <xdr:rowOff>61715</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9545300" y="10160283"/>
          <a:ext cx="889000" cy="16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43800</xdr:rowOff>
    </xdr:from>
    <xdr:to>
      <xdr:col>107</xdr:col>
      <xdr:colOff>101600</xdr:colOff>
      <xdr:row>58</xdr:row>
      <xdr:rowOff>145400</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0383500" y="998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161927</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0199428" y="976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44603</xdr:rowOff>
    </xdr:from>
    <xdr:to>
      <xdr:col>102</xdr:col>
      <xdr:colOff>114300</xdr:colOff>
      <xdr:row>59</xdr:row>
      <xdr:rowOff>44733</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8656300" y="10160153"/>
          <a:ext cx="889000" cy="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30574</xdr:rowOff>
    </xdr:from>
    <xdr:to>
      <xdr:col>102</xdr:col>
      <xdr:colOff>165100</xdr:colOff>
      <xdr:row>58</xdr:row>
      <xdr:rowOff>132174</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9494500" y="99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148701</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10428" y="9749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4155</xdr:rowOff>
    </xdr:from>
    <xdr:to>
      <xdr:col>98</xdr:col>
      <xdr:colOff>38100</xdr:colOff>
      <xdr:row>58</xdr:row>
      <xdr:rowOff>105755</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8605500" y="994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122282</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8421428" y="9723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12385</xdr:rowOff>
    </xdr:from>
    <xdr:to>
      <xdr:col>116</xdr:col>
      <xdr:colOff>114300</xdr:colOff>
      <xdr:row>59</xdr:row>
      <xdr:rowOff>113985</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2110700" y="10127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98762</xdr:rowOff>
    </xdr:from>
    <xdr:ext cx="469744" cy="259045"/>
    <xdr:sp macro="" textlink="">
      <xdr:nvSpPr>
        <xdr:cNvPr id="811" name="貸付金該当値テキスト">
          <a:extLst>
            <a:ext uri="{FF2B5EF4-FFF2-40B4-BE49-F238E27FC236}">
              <a16:creationId xmlns:a16="http://schemas.microsoft.com/office/drawing/2014/main" id="{00000000-0008-0000-0600-00002B030000}"/>
            </a:ext>
          </a:extLst>
        </xdr:cNvPr>
        <xdr:cNvSpPr txBox="1"/>
      </xdr:nvSpPr>
      <xdr:spPr>
        <a:xfrm>
          <a:off x="22212300" y="10042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11470</xdr:rowOff>
    </xdr:from>
    <xdr:to>
      <xdr:col>112</xdr:col>
      <xdr:colOff>38100</xdr:colOff>
      <xdr:row>59</xdr:row>
      <xdr:rowOff>113070</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1272500" y="1012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104197</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088428" y="10219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10915</xdr:rowOff>
    </xdr:from>
    <xdr:to>
      <xdr:col>107</xdr:col>
      <xdr:colOff>101600</xdr:colOff>
      <xdr:row>59</xdr:row>
      <xdr:rowOff>112515</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0383500" y="10126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103642</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199428" y="10219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165383</xdr:rowOff>
    </xdr:from>
    <xdr:to>
      <xdr:col>102</xdr:col>
      <xdr:colOff>165100</xdr:colOff>
      <xdr:row>59</xdr:row>
      <xdr:rowOff>95533</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9494500" y="10109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86660</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10428" y="10202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165253</xdr:rowOff>
    </xdr:from>
    <xdr:to>
      <xdr:col>98</xdr:col>
      <xdr:colOff>38100</xdr:colOff>
      <xdr:row>59</xdr:row>
      <xdr:rowOff>95403</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8605500" y="10109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86530</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21428" y="10202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a:extLst>
            <a:ext uri="{FF2B5EF4-FFF2-40B4-BE49-F238E27FC236}">
              <a16:creationId xmlns:a16="http://schemas.microsoft.com/office/drawing/2014/main" id="{00000000-0008-0000-0600-00004D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150689</xdr:rowOff>
    </xdr:from>
    <xdr:to>
      <xdr:col>116</xdr:col>
      <xdr:colOff>62864</xdr:colOff>
      <xdr:row>79</xdr:row>
      <xdr:rowOff>2752</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2159595" y="11980739"/>
          <a:ext cx="1269" cy="1566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6579</xdr:rowOff>
    </xdr:from>
    <xdr:ext cx="534377" cy="259045"/>
    <xdr:sp macro="" textlink="">
      <xdr:nvSpPr>
        <xdr:cNvPr id="847" name="繰出金最小値テキスト">
          <a:extLst>
            <a:ext uri="{FF2B5EF4-FFF2-40B4-BE49-F238E27FC236}">
              <a16:creationId xmlns:a16="http://schemas.microsoft.com/office/drawing/2014/main" id="{00000000-0008-0000-0600-00004F030000}"/>
            </a:ext>
          </a:extLst>
        </xdr:cNvPr>
        <xdr:cNvSpPr txBox="1"/>
      </xdr:nvSpPr>
      <xdr:spPr>
        <a:xfrm>
          <a:off x="22212300" y="1355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2752</xdr:rowOff>
    </xdr:from>
    <xdr:to>
      <xdr:col>116</xdr:col>
      <xdr:colOff>152400</xdr:colOff>
      <xdr:row>79</xdr:row>
      <xdr:rowOff>2752</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354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97366</xdr:rowOff>
    </xdr:from>
    <xdr:ext cx="599010" cy="259045"/>
    <xdr:sp macro="" textlink="">
      <xdr:nvSpPr>
        <xdr:cNvPr id="849" name="繰出金最大値テキスト">
          <a:extLst>
            <a:ext uri="{FF2B5EF4-FFF2-40B4-BE49-F238E27FC236}">
              <a16:creationId xmlns:a16="http://schemas.microsoft.com/office/drawing/2014/main" id="{00000000-0008-0000-0600-000051030000}"/>
            </a:ext>
          </a:extLst>
        </xdr:cNvPr>
        <xdr:cNvSpPr txBox="1"/>
      </xdr:nvSpPr>
      <xdr:spPr>
        <a:xfrm>
          <a:off x="22212300" y="11755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150689</xdr:rowOff>
    </xdr:from>
    <xdr:to>
      <xdr:col>116</xdr:col>
      <xdr:colOff>152400</xdr:colOff>
      <xdr:row>69</xdr:row>
      <xdr:rowOff>150689</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1980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26722</xdr:rowOff>
    </xdr:from>
    <xdr:to>
      <xdr:col>116</xdr:col>
      <xdr:colOff>63500</xdr:colOff>
      <xdr:row>76</xdr:row>
      <xdr:rowOff>119241</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1323300" y="12714022"/>
          <a:ext cx="838200" cy="435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88950</xdr:rowOff>
    </xdr:from>
    <xdr:ext cx="534377" cy="259045"/>
    <xdr:sp macro="" textlink="">
      <xdr:nvSpPr>
        <xdr:cNvPr id="852" name="繰出金平均値テキスト">
          <a:extLst>
            <a:ext uri="{FF2B5EF4-FFF2-40B4-BE49-F238E27FC236}">
              <a16:creationId xmlns:a16="http://schemas.microsoft.com/office/drawing/2014/main" id="{00000000-0008-0000-0600-000054030000}"/>
            </a:ext>
          </a:extLst>
        </xdr:cNvPr>
        <xdr:cNvSpPr txBox="1"/>
      </xdr:nvSpPr>
      <xdr:spPr>
        <a:xfrm>
          <a:off x="22212300" y="127762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66073</xdr:rowOff>
    </xdr:from>
    <xdr:to>
      <xdr:col>116</xdr:col>
      <xdr:colOff>114300</xdr:colOff>
      <xdr:row>75</xdr:row>
      <xdr:rowOff>167673</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2110700" y="1292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26722</xdr:rowOff>
    </xdr:from>
    <xdr:to>
      <xdr:col>111</xdr:col>
      <xdr:colOff>177800</xdr:colOff>
      <xdr:row>74</xdr:row>
      <xdr:rowOff>28372</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0434300" y="12714022"/>
          <a:ext cx="889000" cy="1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44715</xdr:rowOff>
    </xdr:from>
    <xdr:to>
      <xdr:col>112</xdr:col>
      <xdr:colOff>38100</xdr:colOff>
      <xdr:row>75</xdr:row>
      <xdr:rowOff>146315</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12725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137442</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056111" y="12996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28372</xdr:rowOff>
    </xdr:from>
    <xdr:to>
      <xdr:col>107</xdr:col>
      <xdr:colOff>50800</xdr:colOff>
      <xdr:row>74</xdr:row>
      <xdr:rowOff>56767</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9545300" y="12715672"/>
          <a:ext cx="889000" cy="28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29480</xdr:rowOff>
    </xdr:from>
    <xdr:to>
      <xdr:col>107</xdr:col>
      <xdr:colOff>101600</xdr:colOff>
      <xdr:row>75</xdr:row>
      <xdr:rowOff>131080</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0383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122207</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167111" y="12980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56767</xdr:rowOff>
    </xdr:from>
    <xdr:to>
      <xdr:col>102</xdr:col>
      <xdr:colOff>114300</xdr:colOff>
      <xdr:row>74</xdr:row>
      <xdr:rowOff>99336</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18656300" y="12744067"/>
          <a:ext cx="889000" cy="42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14197</xdr:rowOff>
    </xdr:from>
    <xdr:to>
      <xdr:col>102</xdr:col>
      <xdr:colOff>165100</xdr:colOff>
      <xdr:row>75</xdr:row>
      <xdr:rowOff>115797</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9494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106924</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278111" y="1296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35620</xdr:rowOff>
    </xdr:from>
    <xdr:to>
      <xdr:col>98</xdr:col>
      <xdr:colOff>38100</xdr:colOff>
      <xdr:row>75</xdr:row>
      <xdr:rowOff>137220</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8605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128347</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389111" y="1298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68441</xdr:rowOff>
    </xdr:from>
    <xdr:to>
      <xdr:col>116</xdr:col>
      <xdr:colOff>114300</xdr:colOff>
      <xdr:row>76</xdr:row>
      <xdr:rowOff>170041</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2110700" y="13098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46868</xdr:rowOff>
    </xdr:from>
    <xdr:ext cx="534377" cy="259045"/>
    <xdr:sp macro="" textlink="">
      <xdr:nvSpPr>
        <xdr:cNvPr id="871" name="繰出金該当値テキスト">
          <a:extLst>
            <a:ext uri="{FF2B5EF4-FFF2-40B4-BE49-F238E27FC236}">
              <a16:creationId xmlns:a16="http://schemas.microsoft.com/office/drawing/2014/main" id="{00000000-0008-0000-0600-000067030000}"/>
            </a:ext>
          </a:extLst>
        </xdr:cNvPr>
        <xdr:cNvSpPr txBox="1"/>
      </xdr:nvSpPr>
      <xdr:spPr>
        <a:xfrm>
          <a:off x="22212300" y="13077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147372</xdr:rowOff>
    </xdr:from>
    <xdr:to>
      <xdr:col>112</xdr:col>
      <xdr:colOff>38100</xdr:colOff>
      <xdr:row>74</xdr:row>
      <xdr:rowOff>77522</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1272500" y="12663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94049</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056111" y="1243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149022</xdr:rowOff>
    </xdr:from>
    <xdr:to>
      <xdr:col>107</xdr:col>
      <xdr:colOff>101600</xdr:colOff>
      <xdr:row>74</xdr:row>
      <xdr:rowOff>79172</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0383500" y="1266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95699</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167111" y="12440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5967</xdr:rowOff>
    </xdr:from>
    <xdr:to>
      <xdr:col>102</xdr:col>
      <xdr:colOff>165100</xdr:colOff>
      <xdr:row>74</xdr:row>
      <xdr:rowOff>107567</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9494500" y="12693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124094</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278111" y="12468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48536</xdr:rowOff>
    </xdr:from>
    <xdr:to>
      <xdr:col>98</xdr:col>
      <xdr:colOff>38100</xdr:colOff>
      <xdr:row>74</xdr:row>
      <xdr:rowOff>150136</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8605500" y="12735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166663</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389111" y="12511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a:extLst>
            <a:ext uri="{FF2B5EF4-FFF2-40B4-BE49-F238E27FC236}">
              <a16:creationId xmlns:a16="http://schemas.microsoft.com/office/drawing/2014/main" id="{00000000-0008-0000-0600-00008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93345</xdr:rowOff>
    </xdr:from>
    <xdr:to>
      <xdr:col>116</xdr:col>
      <xdr:colOff>62864</xdr:colOff>
      <xdr:row>99</xdr:row>
      <xdr:rowOff>44450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flipV="1">
          <a:off x="22159595" y="15523845"/>
          <a:ext cx="1269" cy="1494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90949</xdr:rowOff>
    </xdr:from>
    <xdr:ext cx="249299" cy="259045"/>
    <xdr:sp macro="" textlink="">
      <xdr:nvSpPr>
        <xdr:cNvPr id="904" name="前年度繰上充用金最小値テキスト">
          <a:extLst>
            <a:ext uri="{FF2B5EF4-FFF2-40B4-BE49-F238E27FC236}">
              <a16:creationId xmlns:a16="http://schemas.microsoft.com/office/drawing/2014/main" id="{00000000-0008-0000-0600-000088030000}"/>
            </a:ext>
          </a:extLst>
        </xdr:cNvPr>
        <xdr:cNvSpPr txBox="1"/>
      </xdr:nvSpPr>
      <xdr:spPr>
        <a:xfrm>
          <a:off x="22212300" y="17064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40022</xdr:rowOff>
    </xdr:from>
    <xdr:ext cx="534377" cy="259045"/>
    <xdr:sp macro="" textlink="">
      <xdr:nvSpPr>
        <xdr:cNvPr id="906" name="前年度繰上充用金最大値テキスト">
          <a:extLst>
            <a:ext uri="{FF2B5EF4-FFF2-40B4-BE49-F238E27FC236}">
              <a16:creationId xmlns:a16="http://schemas.microsoft.com/office/drawing/2014/main" id="{00000000-0008-0000-0600-00008A030000}"/>
            </a:ext>
          </a:extLst>
        </xdr:cNvPr>
        <xdr:cNvSpPr txBox="1"/>
      </xdr:nvSpPr>
      <xdr:spPr>
        <a:xfrm>
          <a:off x="22212300" y="1529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93345</xdr:rowOff>
    </xdr:from>
    <xdr:to>
      <xdr:col>116</xdr:col>
      <xdr:colOff>152400</xdr:colOff>
      <xdr:row>90</xdr:row>
      <xdr:rowOff>93345</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5523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8399</xdr:rowOff>
    </xdr:from>
    <xdr:ext cx="313932" cy="259045"/>
    <xdr:sp macro="" textlink="">
      <xdr:nvSpPr>
        <xdr:cNvPr id="909" name="前年度繰上充用金平均値テキスト">
          <a:extLst>
            <a:ext uri="{FF2B5EF4-FFF2-40B4-BE49-F238E27FC236}">
              <a16:creationId xmlns:a16="http://schemas.microsoft.com/office/drawing/2014/main" id="{00000000-0008-0000-0600-00008D030000}"/>
            </a:ext>
          </a:extLst>
        </xdr:cNvPr>
        <xdr:cNvSpPr txBox="1"/>
      </xdr:nvSpPr>
      <xdr:spPr>
        <a:xfrm>
          <a:off x="22212300" y="1681049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156972</xdr:rowOff>
    </xdr:from>
    <xdr:to>
      <xdr:col>116</xdr:col>
      <xdr:colOff>114300</xdr:colOff>
      <xdr:row>99</xdr:row>
      <xdr:rowOff>87122</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21107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156718</xdr:rowOff>
    </xdr:from>
    <xdr:to>
      <xdr:col>112</xdr:col>
      <xdr:colOff>38100</xdr:colOff>
      <xdr:row>99</xdr:row>
      <xdr:rowOff>86868</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1272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103395</xdr:rowOff>
    </xdr:from>
    <xdr:ext cx="313932"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66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157353</xdr:rowOff>
    </xdr:from>
    <xdr:to>
      <xdr:col>107</xdr:col>
      <xdr:colOff>101600</xdr:colOff>
      <xdr:row>99</xdr:row>
      <xdr:rowOff>87503</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0383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104030</xdr:rowOff>
    </xdr:from>
    <xdr:ext cx="313932"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277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158114</xdr:rowOff>
    </xdr:from>
    <xdr:to>
      <xdr:col>102</xdr:col>
      <xdr:colOff>165100</xdr:colOff>
      <xdr:row>99</xdr:row>
      <xdr:rowOff>88264</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9494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104791</xdr:rowOff>
    </xdr:from>
    <xdr:ext cx="313932"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388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157862</xdr:rowOff>
    </xdr:from>
    <xdr:to>
      <xdr:col>98</xdr:col>
      <xdr:colOff>38100</xdr:colOff>
      <xdr:row>99</xdr:row>
      <xdr:rowOff>88012</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8605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104539</xdr:rowOff>
    </xdr:from>
    <xdr:ext cx="313932"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499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135399</xdr:rowOff>
    </xdr:from>
    <xdr:ext cx="249299" cy="259045"/>
    <xdr:sp macro="" textlink="">
      <xdr:nvSpPr>
        <xdr:cNvPr id="928" name="前年度繰上充用金該当値テキスト">
          <a:extLst>
            <a:ext uri="{FF2B5EF4-FFF2-40B4-BE49-F238E27FC236}">
              <a16:creationId xmlns:a16="http://schemas.microsoft.com/office/drawing/2014/main" id="{00000000-0008-0000-0600-0000A0030000}"/>
            </a:ext>
          </a:extLst>
        </xdr:cNvPr>
        <xdr:cNvSpPr txBox="1"/>
      </xdr:nvSpPr>
      <xdr:spPr>
        <a:xfrm>
          <a:off x="22212300" y="16937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令和元年度の歳出決算総額は、住民一人当たり</a:t>
          </a:r>
          <a:r>
            <a:rPr kumimoji="1" lang="en-US" altLang="ja-JP" sz="1300">
              <a:latin typeface="ＭＳ Ｐゴシック" panose="020B0600070205080204" pitchFamily="50" charset="-128"/>
              <a:ea typeface="ＭＳ Ｐゴシック" panose="020B0600070205080204" pitchFamily="50" charset="-128"/>
            </a:rPr>
            <a:t>519,615</a:t>
          </a:r>
          <a:r>
            <a:rPr kumimoji="1" lang="ja-JP" altLang="en-US" sz="1300">
              <a:latin typeface="ＭＳ Ｐゴシック" panose="020B0600070205080204" pitchFamily="50" charset="-128"/>
              <a:ea typeface="ＭＳ Ｐゴシック" panose="020B0600070205080204" pitchFamily="50" charset="-128"/>
            </a:rPr>
            <a:t>円で、前年度比</a:t>
          </a:r>
          <a:r>
            <a:rPr kumimoji="1" lang="en-US" altLang="ja-JP" sz="1300">
              <a:latin typeface="ＭＳ Ｐゴシック" panose="020B0600070205080204" pitchFamily="50" charset="-128"/>
              <a:ea typeface="ＭＳ Ｐゴシック" panose="020B0600070205080204" pitchFamily="50" charset="-128"/>
            </a:rPr>
            <a:t>22,214</a:t>
          </a:r>
          <a:r>
            <a:rPr kumimoji="1" lang="ja-JP" altLang="en-US" sz="1300">
              <a:latin typeface="ＭＳ Ｐゴシック" panose="020B0600070205080204" pitchFamily="50" charset="-128"/>
              <a:ea typeface="ＭＳ Ｐゴシック" panose="020B0600070205080204" pitchFamily="50" charset="-128"/>
            </a:rPr>
            <a:t>円の増となった。</a:t>
          </a:r>
        </a:p>
        <a:p>
          <a:r>
            <a:rPr kumimoji="1" lang="ja-JP" altLang="en-US" sz="1300">
              <a:latin typeface="ＭＳ Ｐゴシック" panose="020B0600070205080204" pitchFamily="50" charset="-128"/>
              <a:ea typeface="ＭＳ Ｐゴシック" panose="020B0600070205080204" pitchFamily="50" charset="-128"/>
            </a:rPr>
            <a:t>主な構成項目のうち大きく変動のあったものについて、補助費等は、住民一人当たり</a:t>
          </a:r>
          <a:r>
            <a:rPr kumimoji="1" lang="en-US" altLang="ja-JP" sz="1300">
              <a:latin typeface="ＭＳ Ｐゴシック" panose="020B0600070205080204" pitchFamily="50" charset="-128"/>
              <a:ea typeface="ＭＳ Ｐゴシック" panose="020B0600070205080204" pitchFamily="50" charset="-128"/>
            </a:rPr>
            <a:t>56,722</a:t>
          </a:r>
          <a:r>
            <a:rPr kumimoji="1" lang="ja-JP" altLang="en-US" sz="1300">
              <a:latin typeface="ＭＳ Ｐゴシック" panose="020B0600070205080204" pitchFamily="50" charset="-128"/>
              <a:ea typeface="ＭＳ Ｐゴシック" panose="020B0600070205080204" pitchFamily="50" charset="-128"/>
            </a:rPr>
            <a:t>円で、前年度比</a:t>
          </a:r>
          <a:r>
            <a:rPr kumimoji="1" lang="en-US" altLang="ja-JP" sz="1300">
              <a:latin typeface="ＭＳ Ｐゴシック" panose="020B0600070205080204" pitchFamily="50" charset="-128"/>
              <a:ea typeface="ＭＳ Ｐゴシック" panose="020B0600070205080204" pitchFamily="50" charset="-128"/>
            </a:rPr>
            <a:t>26,638</a:t>
          </a:r>
          <a:r>
            <a:rPr kumimoji="1" lang="ja-JP" altLang="en-US" sz="1300">
              <a:latin typeface="ＭＳ Ｐゴシック" panose="020B0600070205080204" pitchFamily="50" charset="-128"/>
              <a:ea typeface="ＭＳ Ｐゴシック" panose="020B0600070205080204" pitchFamily="50" charset="-128"/>
            </a:rPr>
            <a:t>円と大幅増となった。また、繰出金は、住民一人当たり</a:t>
          </a:r>
          <a:r>
            <a:rPr kumimoji="1" lang="en-US" altLang="ja-JP" sz="1300">
              <a:latin typeface="ＭＳ Ｐゴシック" panose="020B0600070205080204" pitchFamily="50" charset="-128"/>
              <a:ea typeface="ＭＳ Ｐゴシック" panose="020B0600070205080204" pitchFamily="50" charset="-128"/>
            </a:rPr>
            <a:t>50,253</a:t>
          </a:r>
          <a:r>
            <a:rPr kumimoji="1" lang="ja-JP" altLang="en-US" sz="1300">
              <a:latin typeface="ＭＳ Ｐゴシック" panose="020B0600070205080204" pitchFamily="50" charset="-128"/>
              <a:ea typeface="ＭＳ Ｐゴシック" panose="020B0600070205080204" pitchFamily="50" charset="-128"/>
            </a:rPr>
            <a:t>円で、前年度比</a:t>
          </a:r>
          <a:r>
            <a:rPr kumimoji="1" lang="en-US" altLang="ja-JP" sz="1300">
              <a:latin typeface="ＭＳ Ｐゴシック" panose="020B0600070205080204" pitchFamily="50" charset="-128"/>
              <a:ea typeface="ＭＳ Ｐゴシック" panose="020B0600070205080204" pitchFamily="50" charset="-128"/>
            </a:rPr>
            <a:t>26,666</a:t>
          </a:r>
          <a:r>
            <a:rPr kumimoji="1" lang="ja-JP" altLang="en-US" sz="1300">
              <a:latin typeface="ＭＳ Ｐゴシック" panose="020B0600070205080204" pitchFamily="50" charset="-128"/>
              <a:ea typeface="ＭＳ Ｐゴシック" panose="020B0600070205080204" pitchFamily="50" charset="-128"/>
            </a:rPr>
            <a:t>円の大幅減となった。これらについては、下水道事業の公営企業会計への移行に伴い、一般会計繰出金の性質が変更となったことによるものである。</a:t>
          </a:r>
        </a:p>
        <a:p>
          <a:r>
            <a:rPr kumimoji="1" lang="ja-JP" altLang="en-US" sz="1300">
              <a:latin typeface="ＭＳ Ｐゴシック" panose="020B0600070205080204" pitchFamily="50" charset="-128"/>
              <a:ea typeface="ＭＳ Ｐゴシック" panose="020B0600070205080204" pitchFamily="50" charset="-128"/>
            </a:rPr>
            <a:t>普通建設事業費のうち更新整備については、住民一人当たり</a:t>
          </a:r>
          <a:r>
            <a:rPr kumimoji="1" lang="en-US" altLang="ja-JP" sz="1300">
              <a:latin typeface="ＭＳ Ｐゴシック" panose="020B0600070205080204" pitchFamily="50" charset="-128"/>
              <a:ea typeface="ＭＳ Ｐゴシック" panose="020B0600070205080204" pitchFamily="50" charset="-128"/>
            </a:rPr>
            <a:t>16,388</a:t>
          </a:r>
          <a:r>
            <a:rPr kumimoji="1" lang="ja-JP" altLang="en-US" sz="1300">
              <a:latin typeface="ＭＳ Ｐゴシック" panose="020B0600070205080204" pitchFamily="50" charset="-128"/>
              <a:ea typeface="ＭＳ Ｐゴシック" panose="020B0600070205080204" pitchFamily="50" charset="-128"/>
            </a:rPr>
            <a:t>円で、前年度比</a:t>
          </a:r>
          <a:r>
            <a:rPr kumimoji="1" lang="en-US" altLang="ja-JP" sz="1300">
              <a:latin typeface="ＭＳ Ｐゴシック" panose="020B0600070205080204" pitchFamily="50" charset="-128"/>
              <a:ea typeface="ＭＳ Ｐゴシック" panose="020B0600070205080204" pitchFamily="50" charset="-128"/>
            </a:rPr>
            <a:t>12,529</a:t>
          </a:r>
          <a:r>
            <a:rPr kumimoji="1" lang="ja-JP" altLang="en-US" sz="1300">
              <a:latin typeface="ＭＳ Ｐゴシック" panose="020B0600070205080204" pitchFamily="50" charset="-128"/>
              <a:ea typeface="ＭＳ Ｐゴシック" panose="020B0600070205080204" pitchFamily="50" charset="-128"/>
            </a:rPr>
            <a:t>円の減となっている。これは、平成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月豪雨等により発生した災害の復旧に優先的に取り組むこととし、更新整備を後年度に見送ったためである。</a:t>
          </a:r>
        </a:p>
        <a:p>
          <a:r>
            <a:rPr kumimoji="1" lang="ja-JP" altLang="en-US" sz="1300">
              <a:latin typeface="ＭＳ Ｐゴシック" panose="020B0600070205080204" pitchFamily="50" charset="-128"/>
              <a:ea typeface="ＭＳ Ｐゴシック" panose="020B0600070205080204" pitchFamily="50" charset="-128"/>
            </a:rPr>
            <a:t>災害復旧事業費については、住民一人当たり</a:t>
          </a:r>
          <a:r>
            <a:rPr kumimoji="1" lang="en-US" altLang="ja-JP" sz="1300">
              <a:latin typeface="ＭＳ Ｐゴシック" panose="020B0600070205080204" pitchFamily="50" charset="-128"/>
              <a:ea typeface="ＭＳ Ｐゴシック" panose="020B0600070205080204" pitchFamily="50" charset="-128"/>
            </a:rPr>
            <a:t>34,877</a:t>
          </a:r>
          <a:r>
            <a:rPr kumimoji="1" lang="ja-JP" altLang="en-US" sz="1300">
              <a:latin typeface="ＭＳ Ｐゴシック" panose="020B0600070205080204" pitchFamily="50" charset="-128"/>
              <a:ea typeface="ＭＳ Ｐゴシック" panose="020B0600070205080204" pitchFamily="50" charset="-128"/>
            </a:rPr>
            <a:t>円で、前年度比</a:t>
          </a:r>
          <a:r>
            <a:rPr kumimoji="1" lang="en-US" altLang="ja-JP" sz="1300">
              <a:latin typeface="ＭＳ Ｐゴシック" panose="020B0600070205080204" pitchFamily="50" charset="-128"/>
              <a:ea typeface="ＭＳ Ｐゴシック" panose="020B0600070205080204" pitchFamily="50" charset="-128"/>
            </a:rPr>
            <a:t>9,455</a:t>
          </a:r>
          <a:r>
            <a:rPr kumimoji="1" lang="ja-JP" altLang="en-US" sz="1300">
              <a:latin typeface="ＭＳ Ｐゴシック" panose="020B0600070205080204" pitchFamily="50" charset="-128"/>
              <a:ea typeface="ＭＳ Ｐゴシック" panose="020B0600070205080204" pitchFamily="50" charset="-128"/>
            </a:rPr>
            <a:t>円の増となっており、類似団体平均を大きく上回ることとなった。これは、平成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月豪雨等により、本市において多数の箇所で被災し、災害復旧に経費を要したためである。</a:t>
          </a:r>
        </a:p>
        <a:p>
          <a:r>
            <a:rPr kumimoji="1" lang="ja-JP" altLang="en-US" sz="1300">
              <a:latin typeface="ＭＳ Ｐゴシック" panose="020B0600070205080204" pitchFamily="50" charset="-128"/>
              <a:ea typeface="ＭＳ Ｐゴシック" panose="020B0600070205080204" pitchFamily="50" charset="-128"/>
            </a:rPr>
            <a:t>他の項目については、概ね類似団体平均に近い数値を示している。今後は、更なる事業費の見直しや補助費等の抑制を図り、健全で持続可能な財政運営に努めていく必要がある。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京都府綾部市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33,212
32,741
347.10
17,296,936
17,257,469
26,644
9,592,032
14,435,019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129.5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129603</xdr:rowOff>
    </xdr:from>
    <xdr:to>
      <xdr:col>24</xdr:col>
      <xdr:colOff>62865</xdr:colOff>
      <xdr:row>37</xdr:row>
      <xdr:rowOff>157226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01653"/>
          <a:ext cx="1270" cy="1399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161053</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04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157226</xdr:rowOff>
    </xdr:from>
    <xdr:to>
      <xdr:col>24</xdr:col>
      <xdr:colOff>152400</xdr:colOff>
      <xdr:row>37</xdr:row>
      <xdr:rowOff>157226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00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76280</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876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10,553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129603</xdr:rowOff>
    </xdr:from>
    <xdr:to>
      <xdr:col>24</xdr:col>
      <xdr:colOff>152400</xdr:colOff>
      <xdr:row>29</xdr:row>
      <xdr:rowOff>129603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01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114364</xdr:rowOff>
    </xdr:from>
    <xdr:to>
      <xdr:col>24</xdr:col>
      <xdr:colOff>63500</xdr:colOff>
      <xdr:row>35</xdr:row>
      <xdr:rowOff>128270</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115114"/>
          <a:ext cx="838200" cy="13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64660</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654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86233</xdr:rowOff>
    </xdr:from>
    <xdr:to>
      <xdr:col>24</xdr:col>
      <xdr:colOff>114300</xdr:colOff>
      <xdr:row>36</xdr:row>
      <xdr:rowOff>16383</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83503</xdr:rowOff>
    </xdr:from>
    <xdr:to>
      <xdr:col>19</xdr:col>
      <xdr:colOff>177800</xdr:colOff>
      <xdr:row>35</xdr:row>
      <xdr:rowOff>128270</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084253"/>
          <a:ext cx="889000" cy="44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81280</xdr:rowOff>
    </xdr:from>
    <xdr:to>
      <xdr:col>20</xdr:col>
      <xdr:colOff>38100</xdr:colOff>
      <xdr:row>36</xdr:row>
      <xdr:rowOff>11430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2557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7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47689</xdr:rowOff>
    </xdr:from>
    <xdr:to>
      <xdr:col>15</xdr:col>
      <xdr:colOff>50800</xdr:colOff>
      <xdr:row>35</xdr:row>
      <xdr:rowOff>83503</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048439"/>
          <a:ext cx="889000" cy="35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86614</xdr:rowOff>
    </xdr:from>
    <xdr:to>
      <xdr:col>15</xdr:col>
      <xdr:colOff>101600</xdr:colOff>
      <xdr:row>36</xdr:row>
      <xdr:rowOff>16764</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7891</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10160</xdr:rowOff>
    </xdr:from>
    <xdr:to>
      <xdr:col>10</xdr:col>
      <xdr:colOff>114300</xdr:colOff>
      <xdr:row>35</xdr:row>
      <xdr:rowOff>47689</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010910"/>
          <a:ext cx="889000" cy="37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92520</xdr:rowOff>
    </xdr:from>
    <xdr:to>
      <xdr:col>10</xdr:col>
      <xdr:colOff>165100</xdr:colOff>
      <xdr:row>36</xdr:row>
      <xdr:rowOff>22670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13797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185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6985</xdr:rowOff>
    </xdr:from>
    <xdr:to>
      <xdr:col>6</xdr:col>
      <xdr:colOff>38100</xdr:colOff>
      <xdr:row>35</xdr:row>
      <xdr:rowOff>108585</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99712</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0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63564</xdr:rowOff>
    </xdr:from>
    <xdr:to>
      <xdr:col>24</xdr:col>
      <xdr:colOff>114300</xdr:colOff>
      <xdr:row>35</xdr:row>
      <xdr:rowOff>165164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06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86441</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91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77470</xdr:rowOff>
    </xdr:from>
    <xdr:to>
      <xdr:col>20</xdr:col>
      <xdr:colOff>38100</xdr:colOff>
      <xdr:row>36</xdr:row>
      <xdr:rowOff>7620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078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24147</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853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32703</xdr:rowOff>
    </xdr:from>
    <xdr:to>
      <xdr:col>15</xdr:col>
      <xdr:colOff>101600</xdr:colOff>
      <xdr:row>35</xdr:row>
      <xdr:rowOff>134303</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033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150830</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808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168339</xdr:rowOff>
    </xdr:from>
    <xdr:to>
      <xdr:col>10</xdr:col>
      <xdr:colOff>165100</xdr:colOff>
      <xdr:row>35</xdr:row>
      <xdr:rowOff>98489</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99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115016</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77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130810</xdr:rowOff>
    </xdr:from>
    <xdr:to>
      <xdr:col>6</xdr:col>
      <xdr:colOff>38100</xdr:colOff>
      <xdr:row>35</xdr:row>
      <xdr:rowOff>60960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96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77487</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735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150213</xdr:rowOff>
    </xdr:from>
    <xdr:to>
      <xdr:col>24</xdr:col>
      <xdr:colOff>62865</xdr:colOff>
      <xdr:row>58</xdr:row>
      <xdr:rowOff>151855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22713"/>
          <a:ext cx="1270" cy="1373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155682</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99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151855</xdr:rowOff>
    </xdr:from>
    <xdr:to>
      <xdr:col>24</xdr:col>
      <xdr:colOff>152400</xdr:colOff>
      <xdr:row>58</xdr:row>
      <xdr:rowOff>151855</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9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96890</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497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456,781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150213</xdr:rowOff>
    </xdr:from>
    <xdr:to>
      <xdr:col>24</xdr:col>
      <xdr:colOff>152400</xdr:colOff>
      <xdr:row>50</xdr:row>
      <xdr:rowOff>150213</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22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6315</xdr:rowOff>
    </xdr:from>
    <xdr:to>
      <xdr:col>24</xdr:col>
      <xdr:colOff>63500</xdr:colOff>
      <xdr:row>58</xdr:row>
      <xdr:rowOff>67159</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950415"/>
          <a:ext cx="838200" cy="60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82069</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6832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59192</xdr:rowOff>
    </xdr:from>
    <xdr:to>
      <xdr:col>24</xdr:col>
      <xdr:colOff>114300</xdr:colOff>
      <xdr:row>57</xdr:row>
      <xdr:rowOff>160792</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831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66995</xdr:rowOff>
    </xdr:from>
    <xdr:to>
      <xdr:col>19</xdr:col>
      <xdr:colOff>177800</xdr:colOff>
      <xdr:row>58</xdr:row>
      <xdr:rowOff>67159</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10011095"/>
          <a:ext cx="889000" cy="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99233</xdr:rowOff>
    </xdr:from>
    <xdr:to>
      <xdr:col>20</xdr:col>
      <xdr:colOff>38100</xdr:colOff>
      <xdr:row>58</xdr:row>
      <xdr:rowOff>29383</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87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45910</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530111" y="964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60820</xdr:rowOff>
    </xdr:from>
    <xdr:to>
      <xdr:col>15</xdr:col>
      <xdr:colOff>50800</xdr:colOff>
      <xdr:row>58</xdr:row>
      <xdr:rowOff>66995</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019300" y="10004920"/>
          <a:ext cx="889000" cy="6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101526</xdr:rowOff>
    </xdr:from>
    <xdr:to>
      <xdr:col>15</xdr:col>
      <xdr:colOff>101600</xdr:colOff>
      <xdr:row>58</xdr:row>
      <xdr:rowOff>31676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87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48203</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41111" y="964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60820</xdr:rowOff>
    </xdr:from>
    <xdr:to>
      <xdr:col>10</xdr:col>
      <xdr:colOff>114300</xdr:colOff>
      <xdr:row>58</xdr:row>
      <xdr:rowOff>67525</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10004920"/>
          <a:ext cx="889000" cy="6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111897</xdr:rowOff>
    </xdr:from>
    <xdr:to>
      <xdr:col>10</xdr:col>
      <xdr:colOff>165100</xdr:colOff>
      <xdr:row>58</xdr:row>
      <xdr:rowOff>42047</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8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58574</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659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121469</xdr:rowOff>
    </xdr:from>
    <xdr:to>
      <xdr:col>6</xdr:col>
      <xdr:colOff>38100</xdr:colOff>
      <xdr:row>58</xdr:row>
      <xdr:rowOff>51619</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89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68146</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669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126965</xdr:rowOff>
    </xdr:from>
    <xdr:to>
      <xdr:col>24</xdr:col>
      <xdr:colOff>114300</xdr:colOff>
      <xdr:row>58</xdr:row>
      <xdr:rowOff>57115</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899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105392</xdr:rowOff>
    </xdr:from>
    <xdr:ext cx="534377"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878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16359</xdr:rowOff>
    </xdr:from>
    <xdr:to>
      <xdr:col>20</xdr:col>
      <xdr:colOff>38100</xdr:colOff>
      <xdr:row>58</xdr:row>
      <xdr:rowOff>117959</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960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109086</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10053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16195</xdr:rowOff>
    </xdr:from>
    <xdr:to>
      <xdr:col>15</xdr:col>
      <xdr:colOff>101600</xdr:colOff>
      <xdr:row>58</xdr:row>
      <xdr:rowOff>117795</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960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108922</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10053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10020</xdr:rowOff>
    </xdr:from>
    <xdr:to>
      <xdr:col>10</xdr:col>
      <xdr:colOff>165100</xdr:colOff>
      <xdr:row>58</xdr:row>
      <xdr:rowOff>111620</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95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102747</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10046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16725</xdr:rowOff>
    </xdr:from>
    <xdr:to>
      <xdr:col>6</xdr:col>
      <xdr:colOff>38100</xdr:colOff>
      <xdr:row>58</xdr:row>
      <xdr:rowOff>118325</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96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109452</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053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121511</xdr:rowOff>
    </xdr:from>
    <xdr:to>
      <xdr:col>24</xdr:col>
      <xdr:colOff>62865</xdr:colOff>
      <xdr:row>78</xdr:row>
      <xdr:rowOff>74023</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1951561"/>
          <a:ext cx="1270" cy="1495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77850</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50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74023</xdr:rowOff>
    </xdr:from>
    <xdr:to>
      <xdr:col>24</xdr:col>
      <xdr:colOff>152400</xdr:colOff>
      <xdr:row>78</xdr:row>
      <xdr:rowOff>74023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4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68188</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726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314,887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121511</xdr:rowOff>
    </xdr:from>
    <xdr:to>
      <xdr:col>24</xdr:col>
      <xdr:colOff>152400</xdr:colOff>
      <xdr:row>69</xdr:row>
      <xdr:rowOff>121511</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19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54561</xdr:rowOff>
    </xdr:from>
    <xdr:to>
      <xdr:col>24</xdr:col>
      <xdr:colOff>63500</xdr:colOff>
      <xdr:row>76</xdr:row>
      <xdr:rowOff>90170</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3084761"/>
          <a:ext cx="838200" cy="35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50657</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7379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27780</xdr:rowOff>
    </xdr:from>
    <xdr:to>
      <xdr:col>24</xdr:col>
      <xdr:colOff>114300</xdr:colOff>
      <xdr:row>75</xdr:row>
      <xdr:rowOff>129380</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88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83175</xdr:rowOff>
    </xdr:from>
    <xdr:to>
      <xdr:col>19</xdr:col>
      <xdr:colOff>177800</xdr:colOff>
      <xdr:row>76</xdr:row>
      <xdr:rowOff>90170</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2908300" y="13113375"/>
          <a:ext cx="889000" cy="6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66360</xdr:rowOff>
    </xdr:from>
    <xdr:to>
      <xdr:col>20</xdr:col>
      <xdr:colOff>38100</xdr:colOff>
      <xdr:row>75</xdr:row>
      <xdr:rowOff>167960</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92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13037</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700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83175</xdr:rowOff>
    </xdr:from>
    <xdr:to>
      <xdr:col>15</xdr:col>
      <xdr:colOff>50800</xdr:colOff>
      <xdr:row>76</xdr:row>
      <xdr:rowOff>140377</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113375"/>
          <a:ext cx="889000" cy="57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82682</xdr:rowOff>
    </xdr:from>
    <xdr:to>
      <xdr:col>15</xdr:col>
      <xdr:colOff>101600</xdr:colOff>
      <xdr:row>76</xdr:row>
      <xdr:rowOff>12832</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29359</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716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140377</xdr:rowOff>
    </xdr:from>
    <xdr:to>
      <xdr:col>10</xdr:col>
      <xdr:colOff>114300</xdr:colOff>
      <xdr:row>76</xdr:row>
      <xdr:rowOff>153995</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170577"/>
          <a:ext cx="889000" cy="13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93266</xdr:rowOff>
    </xdr:from>
    <xdr:to>
      <xdr:col>10</xdr:col>
      <xdr:colOff>165100</xdr:colOff>
      <xdr:row>76</xdr:row>
      <xdr:rowOff>23416</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39943</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727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157846</xdr:rowOff>
    </xdr:from>
    <xdr:to>
      <xdr:col>6</xdr:col>
      <xdr:colOff>38100</xdr:colOff>
      <xdr:row>76</xdr:row>
      <xdr:rowOff>87996</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104522</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791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3761</xdr:rowOff>
    </xdr:from>
    <xdr:to>
      <xdr:col>24</xdr:col>
      <xdr:colOff>114300</xdr:colOff>
      <xdr:row>76</xdr:row>
      <xdr:rowOff>105361</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033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153638</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012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39370</xdr:rowOff>
    </xdr:from>
    <xdr:to>
      <xdr:col>20</xdr:col>
      <xdr:colOff>38100</xdr:colOff>
      <xdr:row>76</xdr:row>
      <xdr:rowOff>140970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06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132097</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162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32375</xdr:rowOff>
    </xdr:from>
    <xdr:to>
      <xdr:col>15</xdr:col>
      <xdr:colOff>101600</xdr:colOff>
      <xdr:row>76</xdr:row>
      <xdr:rowOff>133975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06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125102</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155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89577</xdr:rowOff>
    </xdr:from>
    <xdr:to>
      <xdr:col>10</xdr:col>
      <xdr:colOff>165100</xdr:colOff>
      <xdr:row>77</xdr:row>
      <xdr:rowOff>19727</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119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10854</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212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103195</xdr:rowOff>
    </xdr:from>
    <xdr:to>
      <xdr:col>6</xdr:col>
      <xdr:colOff>38100</xdr:colOff>
      <xdr:row>77</xdr:row>
      <xdr:rowOff>33345</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13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24472</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226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a:extLst>
            <a:ext uri="{FF2B5EF4-FFF2-40B4-BE49-F238E27FC236}">
              <a16:creationId xmlns:a16="http://schemas.microsoft.com/office/drawing/2014/main" id="{00000000-0008-0000-07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142557</xdr:rowOff>
    </xdr:from>
    <xdr:to>
      <xdr:col>24</xdr:col>
      <xdr:colOff>62865</xdr:colOff>
      <xdr:row>98</xdr:row>
      <xdr:rowOff>100019</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4633595" y="15573057"/>
          <a:ext cx="1270" cy="1329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103846</xdr:rowOff>
    </xdr:from>
    <xdr:ext cx="534377" cy="259045"/>
    <xdr:sp macro="" textlink="">
      <xdr:nvSpPr>
        <xdr:cNvPr id="235" name="衛生費最小値テキスト">
          <a:extLst>
            <a:ext uri="{FF2B5EF4-FFF2-40B4-BE49-F238E27FC236}">
              <a16:creationId xmlns:a16="http://schemas.microsoft.com/office/drawing/2014/main" id="{00000000-0008-0000-0700-0000EB000000}"/>
            </a:ext>
          </a:extLst>
        </xdr:cNvPr>
        <xdr:cNvSpPr txBox="1"/>
      </xdr:nvSpPr>
      <xdr:spPr>
        <a:xfrm>
          <a:off x="4686300" y="1690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100019</xdr:rowOff>
    </xdr:from>
    <xdr:to>
      <xdr:col>24</xdr:col>
      <xdr:colOff>152400</xdr:colOff>
      <xdr:row>98</xdr:row>
      <xdr:rowOff>100019</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6902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89234</xdr:rowOff>
    </xdr:from>
    <xdr:ext cx="599010" cy="259045"/>
    <xdr:sp macro="" textlink="">
      <xdr:nvSpPr>
        <xdr:cNvPr id="237" name="衛生費最大値テキスト">
          <a:extLst>
            <a:ext uri="{FF2B5EF4-FFF2-40B4-BE49-F238E27FC236}">
              <a16:creationId xmlns:a16="http://schemas.microsoft.com/office/drawing/2014/main" id="{00000000-0008-0000-0700-0000ED000000}"/>
            </a:ext>
          </a:extLst>
        </xdr:cNvPr>
        <xdr:cNvSpPr txBox="1"/>
      </xdr:nvSpPr>
      <xdr:spPr>
        <a:xfrm>
          <a:off x="4686300" y="15348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161,700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142557</xdr:rowOff>
    </xdr:from>
    <xdr:to>
      <xdr:col>24</xdr:col>
      <xdr:colOff>152400</xdr:colOff>
      <xdr:row>90</xdr:row>
      <xdr:rowOff>142557</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4546600" y="15573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99752</xdr:rowOff>
    </xdr:from>
    <xdr:to>
      <xdr:col>24</xdr:col>
      <xdr:colOff>63500</xdr:colOff>
      <xdr:row>96</xdr:row>
      <xdr:rowOff>116278</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3797300" y="16558952"/>
          <a:ext cx="838200" cy="16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51706</xdr:rowOff>
    </xdr:from>
    <xdr:ext cx="534377" cy="259045"/>
    <xdr:sp macro="" textlink="">
      <xdr:nvSpPr>
        <xdr:cNvPr id="240" name="衛生費平均値テキスト">
          <a:extLst>
            <a:ext uri="{FF2B5EF4-FFF2-40B4-BE49-F238E27FC236}">
              <a16:creationId xmlns:a16="http://schemas.microsoft.com/office/drawing/2014/main" id="{00000000-0008-0000-0700-0000F0000000}"/>
            </a:ext>
          </a:extLst>
        </xdr:cNvPr>
        <xdr:cNvSpPr txBox="1"/>
      </xdr:nvSpPr>
      <xdr:spPr>
        <a:xfrm>
          <a:off x="4686300" y="16510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73279</xdr:rowOff>
    </xdr:from>
    <xdr:to>
      <xdr:col>24</xdr:col>
      <xdr:colOff>114300</xdr:colOff>
      <xdr:row>97</xdr:row>
      <xdr:rowOff>3429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4584700" y="16532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35182</xdr:rowOff>
    </xdr:from>
    <xdr:to>
      <xdr:col>19</xdr:col>
      <xdr:colOff>177800</xdr:colOff>
      <xdr:row>96</xdr:row>
      <xdr:rowOff>99752</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2908300" y="16494382"/>
          <a:ext cx="889000" cy="64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96053</xdr:rowOff>
    </xdr:from>
    <xdr:to>
      <xdr:col>20</xdr:col>
      <xdr:colOff>38100</xdr:colOff>
      <xdr:row>97</xdr:row>
      <xdr:rowOff>26203</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3746500" y="1655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17330</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530111" y="16647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35182</xdr:rowOff>
    </xdr:from>
    <xdr:to>
      <xdr:col>15</xdr:col>
      <xdr:colOff>50800</xdr:colOff>
      <xdr:row>96</xdr:row>
      <xdr:rowOff>73186</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2019300" y="16494382"/>
          <a:ext cx="889000" cy="38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94844</xdr:rowOff>
    </xdr:from>
    <xdr:to>
      <xdr:col>15</xdr:col>
      <xdr:colOff>101600</xdr:colOff>
      <xdr:row>97</xdr:row>
      <xdr:rowOff>24994</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2857500" y="1655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16121</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641111" y="16646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73186</xdr:rowOff>
    </xdr:from>
    <xdr:to>
      <xdr:col>10</xdr:col>
      <xdr:colOff>114300</xdr:colOff>
      <xdr:row>96</xdr:row>
      <xdr:rowOff>107962</xdr:rowOff>
    </xdr:to>
    <xdr:cxnSp macro="">
      <xdr:nvCxnSpPr>
        <xdr:cNvPr id="248" name="直線コネクタ 247">
          <a:extLst>
            <a:ext uri="{FF2B5EF4-FFF2-40B4-BE49-F238E27FC236}">
              <a16:creationId xmlns:a16="http://schemas.microsoft.com/office/drawing/2014/main" id="{00000000-0008-0000-0700-0000F8000000}"/>
            </a:ext>
          </a:extLst>
        </xdr:cNvPr>
        <xdr:cNvCxnSpPr/>
      </xdr:nvCxnSpPr>
      <xdr:spPr>
        <a:xfrm flipV="1">
          <a:off x="1130300" y="16532386"/>
          <a:ext cx="889000" cy="34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93033</xdr:rowOff>
    </xdr:from>
    <xdr:to>
      <xdr:col>10</xdr:col>
      <xdr:colOff>165100</xdr:colOff>
      <xdr:row>97</xdr:row>
      <xdr:rowOff>23183</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968500" y="1655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14310</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752111" y="16644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114788</xdr:rowOff>
    </xdr:from>
    <xdr:to>
      <xdr:col>6</xdr:col>
      <xdr:colOff>38100</xdr:colOff>
      <xdr:row>97</xdr:row>
      <xdr:rowOff>44938</xdr:rowOff>
    </xdr:to>
    <xdr:sp macro="" textlink="">
      <xdr:nvSpPr>
        <xdr:cNvPr id="251" name="フローチャート: 判断 250">
          <a:extLst>
            <a:ext uri="{FF2B5EF4-FFF2-40B4-BE49-F238E27FC236}">
              <a16:creationId xmlns:a16="http://schemas.microsoft.com/office/drawing/2014/main" id="{00000000-0008-0000-0700-0000FB000000}"/>
            </a:ext>
          </a:extLst>
        </xdr:cNvPr>
        <xdr:cNvSpPr/>
      </xdr:nvSpPr>
      <xdr:spPr>
        <a:xfrm>
          <a:off x="1079500" y="1657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36065</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863111" y="16666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65478</xdr:rowOff>
    </xdr:from>
    <xdr:to>
      <xdr:col>24</xdr:col>
      <xdr:colOff>114300</xdr:colOff>
      <xdr:row>96</xdr:row>
      <xdr:rowOff>167078</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4584700" y="16524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88355</xdr:rowOff>
    </xdr:from>
    <xdr:ext cx="534377" cy="259045"/>
    <xdr:sp macro="" textlink="">
      <xdr:nvSpPr>
        <xdr:cNvPr id="259" name="衛生費該当値テキスト">
          <a:extLst>
            <a:ext uri="{FF2B5EF4-FFF2-40B4-BE49-F238E27FC236}">
              <a16:creationId xmlns:a16="http://schemas.microsoft.com/office/drawing/2014/main" id="{00000000-0008-0000-0700-000003010000}"/>
            </a:ext>
          </a:extLst>
        </xdr:cNvPr>
        <xdr:cNvSpPr txBox="1"/>
      </xdr:nvSpPr>
      <xdr:spPr>
        <a:xfrm>
          <a:off x="4686300" y="16376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48952</xdr:rowOff>
    </xdr:from>
    <xdr:to>
      <xdr:col>20</xdr:col>
      <xdr:colOff>38100</xdr:colOff>
      <xdr:row>96</xdr:row>
      <xdr:rowOff>150552</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3746500" y="165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167079</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3530111" y="16283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155832</xdr:rowOff>
    </xdr:from>
    <xdr:to>
      <xdr:col>15</xdr:col>
      <xdr:colOff>101600</xdr:colOff>
      <xdr:row>96</xdr:row>
      <xdr:rowOff>85982</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2857500" y="1644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102509</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2641111" y="16218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22386</xdr:rowOff>
    </xdr:from>
    <xdr:to>
      <xdr:col>10</xdr:col>
      <xdr:colOff>165100</xdr:colOff>
      <xdr:row>96</xdr:row>
      <xdr:rowOff>123986</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968500" y="16481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140513</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1752111" y="16256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57162</xdr:rowOff>
    </xdr:from>
    <xdr:to>
      <xdr:col>6</xdr:col>
      <xdr:colOff>38100</xdr:colOff>
      <xdr:row>96</xdr:row>
      <xdr:rowOff>158762</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1079500" y="16516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3839</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863111" y="16291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労働費グラフ枠">
          <a:extLst>
            <a:ext uri="{FF2B5EF4-FFF2-40B4-BE49-F238E27FC236}">
              <a16:creationId xmlns:a16="http://schemas.microsoft.com/office/drawing/2014/main" id="{00000000-0008-0000-0700-000024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34544</xdr:rowOff>
    </xdr:from>
    <xdr:to>
      <xdr:col>54</xdr:col>
      <xdr:colOff>189865</xdr:colOff>
      <xdr:row>39</xdr:row>
      <xdr:rowOff>98878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10475595" y="5178044"/>
          <a:ext cx="1270" cy="1607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4" name="労働費最小値テキスト">
          <a:extLst>
            <a:ext uri="{FF2B5EF4-FFF2-40B4-BE49-F238E27FC236}">
              <a16:creationId xmlns:a16="http://schemas.microsoft.com/office/drawing/2014/main" id="{00000000-0008-0000-0700-000026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152671</xdr:rowOff>
    </xdr:from>
    <xdr:ext cx="469744" cy="259045"/>
    <xdr:sp macro="" textlink="">
      <xdr:nvSpPr>
        <xdr:cNvPr id="296" name="労働費最大値テキスト">
          <a:extLst>
            <a:ext uri="{FF2B5EF4-FFF2-40B4-BE49-F238E27FC236}">
              <a16:creationId xmlns:a16="http://schemas.microsoft.com/office/drawing/2014/main" id="{00000000-0008-0000-0700-000028010000}"/>
            </a:ext>
          </a:extLst>
        </xdr:cNvPr>
        <xdr:cNvSpPr txBox="1"/>
      </xdr:nvSpPr>
      <xdr:spPr>
        <a:xfrm>
          <a:off x="10528300" y="49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34544</xdr:rowOff>
    </xdr:from>
    <xdr:to>
      <xdr:col>55</xdr:col>
      <xdr:colOff>88900</xdr:colOff>
      <xdr:row>30</xdr:row>
      <xdr:rowOff>34544</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10388600" y="5178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103124</xdr:rowOff>
    </xdr:from>
    <xdr:to>
      <xdr:col>55</xdr:col>
      <xdr:colOff>0</xdr:colOff>
      <xdr:row>37</xdr:row>
      <xdr:rowOff>29972</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9639300" y="6275324"/>
          <a:ext cx="838200" cy="9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132968</xdr:rowOff>
    </xdr:from>
    <xdr:ext cx="378565" cy="259045"/>
    <xdr:sp macro="" textlink="">
      <xdr:nvSpPr>
        <xdr:cNvPr id="299" name="労働費平均値テキスト">
          <a:extLst>
            <a:ext uri="{FF2B5EF4-FFF2-40B4-BE49-F238E27FC236}">
              <a16:creationId xmlns:a16="http://schemas.microsoft.com/office/drawing/2014/main" id="{00000000-0008-0000-0700-00002B010000}"/>
            </a:ext>
          </a:extLst>
        </xdr:cNvPr>
        <xdr:cNvSpPr txBox="1"/>
      </xdr:nvSpPr>
      <xdr:spPr>
        <a:xfrm>
          <a:off x="10528300" y="64766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154541</xdr:rowOff>
    </xdr:from>
    <xdr:to>
      <xdr:col>55</xdr:col>
      <xdr:colOff>50800</xdr:colOff>
      <xdr:row>38</xdr:row>
      <xdr:rowOff>84691</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104267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29972</xdr:rowOff>
    </xdr:from>
    <xdr:to>
      <xdr:col>50</xdr:col>
      <xdr:colOff>114300</xdr:colOff>
      <xdr:row>37</xdr:row>
      <xdr:rowOff>33891</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8750300" y="6373622"/>
          <a:ext cx="889000" cy="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156500</xdr:rowOff>
    </xdr:from>
    <xdr:to>
      <xdr:col>50</xdr:col>
      <xdr:colOff>165100</xdr:colOff>
      <xdr:row>38</xdr:row>
      <xdr:rowOff>86651</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9588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77778</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50017" y="65928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24094</xdr:rowOff>
    </xdr:from>
    <xdr:to>
      <xdr:col>45</xdr:col>
      <xdr:colOff>177800</xdr:colOff>
      <xdr:row>37</xdr:row>
      <xdr:rowOff>33891</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a:off x="7861300" y="6196294"/>
          <a:ext cx="889000" cy="181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142458</xdr:rowOff>
    </xdr:from>
    <xdr:to>
      <xdr:col>46</xdr:col>
      <xdr:colOff>38100</xdr:colOff>
      <xdr:row>38</xdr:row>
      <xdr:rowOff>72608</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8699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63735</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61017" y="65788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51526</xdr:rowOff>
    </xdr:from>
    <xdr:to>
      <xdr:col>41</xdr:col>
      <xdr:colOff>50800</xdr:colOff>
      <xdr:row>36</xdr:row>
      <xdr:rowOff>24094</xdr:rowOff>
    </xdr:to>
    <xdr:cxnSp macro="">
      <xdr:nvCxnSpPr>
        <xdr:cNvPr id="307" name="直線コネクタ 306">
          <a:extLst>
            <a:ext uri="{FF2B5EF4-FFF2-40B4-BE49-F238E27FC236}">
              <a16:creationId xmlns:a16="http://schemas.microsoft.com/office/drawing/2014/main" id="{00000000-0008-0000-0700-000033010000}"/>
            </a:ext>
          </a:extLst>
        </xdr:cNvPr>
        <xdr:cNvCxnSpPr/>
      </xdr:nvCxnSpPr>
      <xdr:spPr>
        <a:xfrm>
          <a:off x="6972300" y="6052276"/>
          <a:ext cx="889000" cy="144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142131</xdr:rowOff>
    </xdr:from>
    <xdr:to>
      <xdr:col>41</xdr:col>
      <xdr:colOff>101600</xdr:colOff>
      <xdr:row>38</xdr:row>
      <xdr:rowOff>72281</xdr:rowOff>
    </xdr:to>
    <xdr:sp macro="" textlink="">
      <xdr:nvSpPr>
        <xdr:cNvPr id="308" name="フローチャート: 判断 307">
          <a:extLst>
            <a:ext uri="{FF2B5EF4-FFF2-40B4-BE49-F238E27FC236}">
              <a16:creationId xmlns:a16="http://schemas.microsoft.com/office/drawing/2014/main" id="{00000000-0008-0000-0700-000034010000}"/>
            </a:ext>
          </a:extLst>
        </xdr:cNvPr>
        <xdr:cNvSpPr/>
      </xdr:nvSpPr>
      <xdr:spPr>
        <a:xfrm>
          <a:off x="7810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63408</xdr:rowOff>
    </xdr:from>
    <xdr:ext cx="378565"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2017" y="65785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107188</xdr:rowOff>
    </xdr:from>
    <xdr:to>
      <xdr:col>36</xdr:col>
      <xdr:colOff>165100</xdr:colOff>
      <xdr:row>38</xdr:row>
      <xdr:rowOff>37338</xdr:rowOff>
    </xdr:to>
    <xdr:sp macro="" textlink="">
      <xdr:nvSpPr>
        <xdr:cNvPr id="310" name="フローチャート: 判断 309">
          <a:extLst>
            <a:ext uri="{FF2B5EF4-FFF2-40B4-BE49-F238E27FC236}">
              <a16:creationId xmlns:a16="http://schemas.microsoft.com/office/drawing/2014/main" id="{00000000-0008-0000-0700-000036010000}"/>
            </a:ext>
          </a:extLst>
        </xdr:cNvPr>
        <xdr:cNvSpPr/>
      </xdr:nvSpPr>
      <xdr:spPr>
        <a:xfrm>
          <a:off x="6921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28465</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3017" y="6543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52324</xdr:rowOff>
    </xdr:from>
    <xdr:to>
      <xdr:col>55</xdr:col>
      <xdr:colOff>50800</xdr:colOff>
      <xdr:row>36</xdr:row>
      <xdr:rowOff>153924</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10426700" y="6224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75201</xdr:rowOff>
    </xdr:from>
    <xdr:ext cx="469744" cy="259045"/>
    <xdr:sp macro="" textlink="">
      <xdr:nvSpPr>
        <xdr:cNvPr id="318" name="労働費該当値テキスト">
          <a:extLst>
            <a:ext uri="{FF2B5EF4-FFF2-40B4-BE49-F238E27FC236}">
              <a16:creationId xmlns:a16="http://schemas.microsoft.com/office/drawing/2014/main" id="{00000000-0008-0000-0700-00003E010000}"/>
            </a:ext>
          </a:extLst>
        </xdr:cNvPr>
        <xdr:cNvSpPr txBox="1"/>
      </xdr:nvSpPr>
      <xdr:spPr>
        <a:xfrm>
          <a:off x="10528300" y="6075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150622</xdr:rowOff>
    </xdr:from>
    <xdr:to>
      <xdr:col>50</xdr:col>
      <xdr:colOff>165100</xdr:colOff>
      <xdr:row>37</xdr:row>
      <xdr:rowOff>80772</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9588500" y="6322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97299</xdr:rowOff>
    </xdr:from>
    <xdr:ext cx="469744"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9404428" y="6098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154541</xdr:rowOff>
    </xdr:from>
    <xdr:to>
      <xdr:col>46</xdr:col>
      <xdr:colOff>38100</xdr:colOff>
      <xdr:row>37</xdr:row>
      <xdr:rowOff>84691</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8699500" y="6326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101218</xdr:rowOff>
    </xdr:from>
    <xdr:ext cx="469744"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8515428" y="6101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144744</xdr:rowOff>
    </xdr:from>
    <xdr:to>
      <xdr:col>41</xdr:col>
      <xdr:colOff>101600</xdr:colOff>
      <xdr:row>36</xdr:row>
      <xdr:rowOff>74894</xdr:rowOff>
    </xdr:to>
    <xdr:sp macro="" textlink="">
      <xdr:nvSpPr>
        <xdr:cNvPr id="323" name="楕円 322">
          <a:extLst>
            <a:ext uri="{FF2B5EF4-FFF2-40B4-BE49-F238E27FC236}">
              <a16:creationId xmlns:a16="http://schemas.microsoft.com/office/drawing/2014/main" id="{00000000-0008-0000-0700-000043010000}"/>
            </a:ext>
          </a:extLst>
        </xdr:cNvPr>
        <xdr:cNvSpPr/>
      </xdr:nvSpPr>
      <xdr:spPr>
        <a:xfrm>
          <a:off x="7810500" y="614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91421</xdr:rowOff>
    </xdr:from>
    <xdr:ext cx="469744"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7626428" y="5920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726</xdr:rowOff>
    </xdr:from>
    <xdr:to>
      <xdr:col>36</xdr:col>
      <xdr:colOff>165100</xdr:colOff>
      <xdr:row>35</xdr:row>
      <xdr:rowOff>102326</xdr:rowOff>
    </xdr:to>
    <xdr:sp macro="" textlink="">
      <xdr:nvSpPr>
        <xdr:cNvPr id="325" name="楕円 324">
          <a:extLst>
            <a:ext uri="{FF2B5EF4-FFF2-40B4-BE49-F238E27FC236}">
              <a16:creationId xmlns:a16="http://schemas.microsoft.com/office/drawing/2014/main" id="{00000000-0008-0000-0700-000045010000}"/>
            </a:ext>
          </a:extLst>
        </xdr:cNvPr>
        <xdr:cNvSpPr/>
      </xdr:nvSpPr>
      <xdr:spPr>
        <a:xfrm>
          <a:off x="6921500" y="6001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118853</xdr:rowOff>
    </xdr:from>
    <xdr:ext cx="469744"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737428" y="5776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a:extLst>
            <a:ext uri="{FF2B5EF4-FFF2-40B4-BE49-F238E27FC236}">
              <a16:creationId xmlns:a16="http://schemas.microsoft.com/office/drawing/2014/main" id="{00000000-0008-0000-0700-00004D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a:extLst>
            <a:ext uri="{FF2B5EF4-FFF2-40B4-BE49-F238E27FC236}">
              <a16:creationId xmlns:a16="http://schemas.microsoft.com/office/drawing/2014/main" id="{00000000-0008-0000-0700-00004E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農林水産業費グラフ枠">
          <a:extLst>
            <a:ext uri="{FF2B5EF4-FFF2-40B4-BE49-F238E27FC236}">
              <a16:creationId xmlns:a16="http://schemas.microsoft.com/office/drawing/2014/main" id="{00000000-0008-0000-0700-00005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52032</xdr:rowOff>
    </xdr:from>
    <xdr:to>
      <xdr:col>54</xdr:col>
      <xdr:colOff>189865</xdr:colOff>
      <xdr:row>58</xdr:row>
      <xdr:rowOff>156845</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10475595" y="8624532"/>
          <a:ext cx="1270" cy="1476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160672</xdr:rowOff>
    </xdr:from>
    <xdr:ext cx="469744" cy="259045"/>
    <xdr:sp macro="" textlink="">
      <xdr:nvSpPr>
        <xdr:cNvPr id="351" name="農林水産業費最小値テキスト">
          <a:extLst>
            <a:ext uri="{FF2B5EF4-FFF2-40B4-BE49-F238E27FC236}">
              <a16:creationId xmlns:a16="http://schemas.microsoft.com/office/drawing/2014/main" id="{00000000-0008-0000-0700-00005F010000}"/>
            </a:ext>
          </a:extLst>
        </xdr:cNvPr>
        <xdr:cNvSpPr txBox="1"/>
      </xdr:nvSpPr>
      <xdr:spPr>
        <a:xfrm>
          <a:off x="10528300" y="10104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156845</xdr:rowOff>
    </xdr:from>
    <xdr:to>
      <xdr:col>55</xdr:col>
      <xdr:colOff>88900</xdr:colOff>
      <xdr:row>58</xdr:row>
      <xdr:rowOff>156845</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10388600" y="10100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170159</xdr:rowOff>
    </xdr:from>
    <xdr:ext cx="599010" cy="259045"/>
    <xdr:sp macro="" textlink="">
      <xdr:nvSpPr>
        <xdr:cNvPr id="353" name="農林水産業費最大値テキスト">
          <a:extLst>
            <a:ext uri="{FF2B5EF4-FFF2-40B4-BE49-F238E27FC236}">
              <a16:creationId xmlns:a16="http://schemas.microsoft.com/office/drawing/2014/main" id="{00000000-0008-0000-0700-000061010000}"/>
            </a:ext>
          </a:extLst>
        </xdr:cNvPr>
        <xdr:cNvSpPr txBox="1"/>
      </xdr:nvSpPr>
      <xdr:spPr>
        <a:xfrm>
          <a:off x="10528300" y="8399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120,903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52032</xdr:rowOff>
    </xdr:from>
    <xdr:to>
      <xdr:col>55</xdr:col>
      <xdr:colOff>88900</xdr:colOff>
      <xdr:row>50</xdr:row>
      <xdr:rowOff>52032</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10388600" y="8624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46012</xdr:rowOff>
    </xdr:from>
    <xdr:to>
      <xdr:col>55</xdr:col>
      <xdr:colOff>0</xdr:colOff>
      <xdr:row>57</xdr:row>
      <xdr:rowOff>82652</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9639300" y="9818662"/>
          <a:ext cx="838200" cy="36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81539</xdr:rowOff>
    </xdr:from>
    <xdr:ext cx="534377" cy="259045"/>
    <xdr:sp macro="" textlink="">
      <xdr:nvSpPr>
        <xdr:cNvPr id="356" name="農林水産業費平均値テキスト">
          <a:extLst>
            <a:ext uri="{FF2B5EF4-FFF2-40B4-BE49-F238E27FC236}">
              <a16:creationId xmlns:a16="http://schemas.microsoft.com/office/drawing/2014/main" id="{00000000-0008-0000-0700-000064010000}"/>
            </a:ext>
          </a:extLst>
        </xdr:cNvPr>
        <xdr:cNvSpPr txBox="1"/>
      </xdr:nvSpPr>
      <xdr:spPr>
        <a:xfrm>
          <a:off x="10528300" y="9511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58662</xdr:rowOff>
    </xdr:from>
    <xdr:to>
      <xdr:col>55</xdr:col>
      <xdr:colOff>50800</xdr:colOff>
      <xdr:row>56</xdr:row>
      <xdr:rowOff>160262</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10426700" y="965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55308</xdr:rowOff>
    </xdr:from>
    <xdr:to>
      <xdr:col>50</xdr:col>
      <xdr:colOff>114300</xdr:colOff>
      <xdr:row>57</xdr:row>
      <xdr:rowOff>82652</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8750300" y="9827958"/>
          <a:ext cx="889000" cy="27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49326</xdr:rowOff>
    </xdr:from>
    <xdr:to>
      <xdr:col>50</xdr:col>
      <xdr:colOff>165100</xdr:colOff>
      <xdr:row>56</xdr:row>
      <xdr:rowOff>150926</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9588500" y="96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167453</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372111" y="942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55308</xdr:rowOff>
    </xdr:from>
    <xdr:to>
      <xdr:col>45</xdr:col>
      <xdr:colOff>177800</xdr:colOff>
      <xdr:row>57</xdr:row>
      <xdr:rowOff>64122</xdr:rowOff>
    </xdr:to>
    <xdr:cxnSp macro="">
      <xdr:nvCxnSpPr>
        <xdr:cNvPr id="361" name="直線コネクタ 360">
          <a:extLst>
            <a:ext uri="{FF2B5EF4-FFF2-40B4-BE49-F238E27FC236}">
              <a16:creationId xmlns:a16="http://schemas.microsoft.com/office/drawing/2014/main" id="{00000000-0008-0000-0700-000069010000}"/>
            </a:ext>
          </a:extLst>
        </xdr:cNvPr>
        <xdr:cNvCxnSpPr/>
      </xdr:nvCxnSpPr>
      <xdr:spPr>
        <a:xfrm flipV="1">
          <a:off x="7861300" y="9827958"/>
          <a:ext cx="889000" cy="8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59398</xdr:rowOff>
    </xdr:from>
    <xdr:to>
      <xdr:col>46</xdr:col>
      <xdr:colOff>38100</xdr:colOff>
      <xdr:row>56</xdr:row>
      <xdr:rowOff>160998</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8699500" y="966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6075</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483111" y="943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48298</xdr:rowOff>
    </xdr:from>
    <xdr:to>
      <xdr:col>41</xdr:col>
      <xdr:colOff>50800</xdr:colOff>
      <xdr:row>57</xdr:row>
      <xdr:rowOff>64122</xdr:rowOff>
    </xdr:to>
    <xdr:cxnSp macro="">
      <xdr:nvCxnSpPr>
        <xdr:cNvPr id="364" name="直線コネクタ 363">
          <a:extLst>
            <a:ext uri="{FF2B5EF4-FFF2-40B4-BE49-F238E27FC236}">
              <a16:creationId xmlns:a16="http://schemas.microsoft.com/office/drawing/2014/main" id="{00000000-0008-0000-0700-00006C010000}"/>
            </a:ext>
          </a:extLst>
        </xdr:cNvPr>
        <xdr:cNvCxnSpPr/>
      </xdr:nvCxnSpPr>
      <xdr:spPr>
        <a:xfrm>
          <a:off x="6972300" y="9820948"/>
          <a:ext cx="889000" cy="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89192</xdr:rowOff>
    </xdr:from>
    <xdr:to>
      <xdr:col>41</xdr:col>
      <xdr:colOff>101600</xdr:colOff>
      <xdr:row>57</xdr:row>
      <xdr:rowOff>19342</xdr:rowOff>
    </xdr:to>
    <xdr:sp macro="" textlink="">
      <xdr:nvSpPr>
        <xdr:cNvPr id="365" name="フローチャート: 判断 364">
          <a:extLst>
            <a:ext uri="{FF2B5EF4-FFF2-40B4-BE49-F238E27FC236}">
              <a16:creationId xmlns:a16="http://schemas.microsoft.com/office/drawing/2014/main" id="{00000000-0008-0000-0700-00006D010000}"/>
            </a:ext>
          </a:extLst>
        </xdr:cNvPr>
        <xdr:cNvSpPr/>
      </xdr:nvSpPr>
      <xdr:spPr>
        <a:xfrm>
          <a:off x="78105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35869</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594111" y="9465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97536</xdr:rowOff>
    </xdr:from>
    <xdr:to>
      <xdr:col>36</xdr:col>
      <xdr:colOff>165100</xdr:colOff>
      <xdr:row>57</xdr:row>
      <xdr:rowOff>27686</xdr:rowOff>
    </xdr:to>
    <xdr:sp macro="" textlink="">
      <xdr:nvSpPr>
        <xdr:cNvPr id="367" name="フローチャート: 判断 366">
          <a:extLst>
            <a:ext uri="{FF2B5EF4-FFF2-40B4-BE49-F238E27FC236}">
              <a16:creationId xmlns:a16="http://schemas.microsoft.com/office/drawing/2014/main" id="{00000000-0008-0000-0700-00006F010000}"/>
            </a:ext>
          </a:extLst>
        </xdr:cNvPr>
        <xdr:cNvSpPr/>
      </xdr:nvSpPr>
      <xdr:spPr>
        <a:xfrm>
          <a:off x="6921500" y="969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44213</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6705111" y="947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166662</xdr:rowOff>
    </xdr:from>
    <xdr:to>
      <xdr:col>55</xdr:col>
      <xdr:colOff>50800</xdr:colOff>
      <xdr:row>57</xdr:row>
      <xdr:rowOff>96812</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10426700" y="9767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145089</xdr:rowOff>
    </xdr:from>
    <xdr:ext cx="534377" cy="259045"/>
    <xdr:sp macro="" textlink="">
      <xdr:nvSpPr>
        <xdr:cNvPr id="375" name="農林水産業費該当値テキスト">
          <a:extLst>
            <a:ext uri="{FF2B5EF4-FFF2-40B4-BE49-F238E27FC236}">
              <a16:creationId xmlns:a16="http://schemas.microsoft.com/office/drawing/2014/main" id="{00000000-0008-0000-0700-000077010000}"/>
            </a:ext>
          </a:extLst>
        </xdr:cNvPr>
        <xdr:cNvSpPr txBox="1"/>
      </xdr:nvSpPr>
      <xdr:spPr>
        <a:xfrm>
          <a:off x="10528300" y="9746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31852</xdr:rowOff>
    </xdr:from>
    <xdr:to>
      <xdr:col>50</xdr:col>
      <xdr:colOff>165100</xdr:colOff>
      <xdr:row>57</xdr:row>
      <xdr:rowOff>133452</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9588500" y="980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124579</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9372111" y="9897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4508</xdr:rowOff>
    </xdr:from>
    <xdr:to>
      <xdr:col>46</xdr:col>
      <xdr:colOff>38100</xdr:colOff>
      <xdr:row>57</xdr:row>
      <xdr:rowOff>106108</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8699500" y="9777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97235</xdr:rowOff>
    </xdr:from>
    <xdr:ext cx="534377"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8483111" y="9869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13322</xdr:rowOff>
    </xdr:from>
    <xdr:to>
      <xdr:col>41</xdr:col>
      <xdr:colOff>101600</xdr:colOff>
      <xdr:row>57</xdr:row>
      <xdr:rowOff>114922</xdr:rowOff>
    </xdr:to>
    <xdr:sp macro="" textlink="">
      <xdr:nvSpPr>
        <xdr:cNvPr id="380" name="楕円 379">
          <a:extLst>
            <a:ext uri="{FF2B5EF4-FFF2-40B4-BE49-F238E27FC236}">
              <a16:creationId xmlns:a16="http://schemas.microsoft.com/office/drawing/2014/main" id="{00000000-0008-0000-0700-00007C010000}"/>
            </a:ext>
          </a:extLst>
        </xdr:cNvPr>
        <xdr:cNvSpPr/>
      </xdr:nvSpPr>
      <xdr:spPr>
        <a:xfrm>
          <a:off x="7810500" y="9785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106049</xdr:rowOff>
    </xdr:from>
    <xdr:ext cx="534377"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7594111" y="9878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168948</xdr:rowOff>
    </xdr:from>
    <xdr:to>
      <xdr:col>36</xdr:col>
      <xdr:colOff>165100</xdr:colOff>
      <xdr:row>57</xdr:row>
      <xdr:rowOff>99098</xdr:rowOff>
    </xdr:to>
    <xdr:sp macro="" textlink="">
      <xdr:nvSpPr>
        <xdr:cNvPr id="382" name="楕円 381">
          <a:extLst>
            <a:ext uri="{FF2B5EF4-FFF2-40B4-BE49-F238E27FC236}">
              <a16:creationId xmlns:a16="http://schemas.microsoft.com/office/drawing/2014/main" id="{00000000-0008-0000-0700-00007E010000}"/>
            </a:ext>
          </a:extLst>
        </xdr:cNvPr>
        <xdr:cNvSpPr/>
      </xdr:nvSpPr>
      <xdr:spPr>
        <a:xfrm>
          <a:off x="6921500" y="9770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90225</xdr:rowOff>
    </xdr:from>
    <xdr:ext cx="534377"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705111" y="9862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a:extLst>
            <a:ext uri="{FF2B5EF4-FFF2-40B4-BE49-F238E27FC236}">
              <a16:creationId xmlns:a16="http://schemas.microsoft.com/office/drawing/2014/main" id="{00000000-0008-0000-0700-00008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商工費グラフ枠">
          <a:extLst>
            <a:ext uri="{FF2B5EF4-FFF2-40B4-BE49-F238E27FC236}">
              <a16:creationId xmlns:a16="http://schemas.microsoft.com/office/drawing/2014/main" id="{00000000-0008-0000-07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58310</xdr:rowOff>
    </xdr:from>
    <xdr:to>
      <xdr:col>54</xdr:col>
      <xdr:colOff>189865</xdr:colOff>
      <xdr:row>79</xdr:row>
      <xdr:rowOff>19861</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10475595" y="12059810"/>
          <a:ext cx="1270" cy="1504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23688</xdr:rowOff>
    </xdr:from>
    <xdr:ext cx="469744" cy="259045"/>
    <xdr:sp macro="" textlink="">
      <xdr:nvSpPr>
        <xdr:cNvPr id="408" name="商工費最小値テキスト">
          <a:extLst>
            <a:ext uri="{FF2B5EF4-FFF2-40B4-BE49-F238E27FC236}">
              <a16:creationId xmlns:a16="http://schemas.microsoft.com/office/drawing/2014/main" id="{00000000-0008-0000-0700-000098010000}"/>
            </a:ext>
          </a:extLst>
        </xdr:cNvPr>
        <xdr:cNvSpPr txBox="1"/>
      </xdr:nvSpPr>
      <xdr:spPr>
        <a:xfrm>
          <a:off x="10528300" y="13568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19861</xdr:rowOff>
    </xdr:from>
    <xdr:to>
      <xdr:col>55</xdr:col>
      <xdr:colOff>88900</xdr:colOff>
      <xdr:row>79</xdr:row>
      <xdr:rowOff>19861</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10388600" y="13564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4987</xdr:rowOff>
    </xdr:from>
    <xdr:ext cx="599010" cy="259045"/>
    <xdr:sp macro="" textlink="">
      <xdr:nvSpPr>
        <xdr:cNvPr id="410" name="商工費最大値テキスト">
          <a:extLst>
            <a:ext uri="{FF2B5EF4-FFF2-40B4-BE49-F238E27FC236}">
              <a16:creationId xmlns:a16="http://schemas.microsoft.com/office/drawing/2014/main" id="{00000000-0008-0000-0700-00009A010000}"/>
            </a:ext>
          </a:extLst>
        </xdr:cNvPr>
        <xdr:cNvSpPr txBox="1"/>
      </xdr:nvSpPr>
      <xdr:spPr>
        <a:xfrm>
          <a:off x="10528300" y="11835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200,681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58310</xdr:rowOff>
    </xdr:from>
    <xdr:to>
      <xdr:col>55</xdr:col>
      <xdr:colOff>88900</xdr:colOff>
      <xdr:row>70</xdr:row>
      <xdr:rowOff>58310</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10388600" y="12059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130000</xdr:rowOff>
    </xdr:from>
    <xdr:to>
      <xdr:col>55</xdr:col>
      <xdr:colOff>0</xdr:colOff>
      <xdr:row>78</xdr:row>
      <xdr:rowOff>142337</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9639300" y="13503100"/>
          <a:ext cx="838200" cy="12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22973</xdr:rowOff>
    </xdr:from>
    <xdr:ext cx="534377" cy="259045"/>
    <xdr:sp macro="" textlink="">
      <xdr:nvSpPr>
        <xdr:cNvPr id="413" name="商工費平均値テキスト">
          <a:extLst>
            <a:ext uri="{FF2B5EF4-FFF2-40B4-BE49-F238E27FC236}">
              <a16:creationId xmlns:a16="http://schemas.microsoft.com/office/drawing/2014/main" id="{00000000-0008-0000-0700-00009D010000}"/>
            </a:ext>
          </a:extLst>
        </xdr:cNvPr>
        <xdr:cNvSpPr txBox="1"/>
      </xdr:nvSpPr>
      <xdr:spPr>
        <a:xfrm>
          <a:off x="10528300" y="132246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xdr:rowOff>
    </xdr:from>
    <xdr:to>
      <xdr:col>55</xdr:col>
      <xdr:colOff>50800</xdr:colOff>
      <xdr:row>78</xdr:row>
      <xdr:rowOff>101696</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10426700" y="1337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97661</xdr:rowOff>
    </xdr:from>
    <xdr:to>
      <xdr:col>50</xdr:col>
      <xdr:colOff>114300</xdr:colOff>
      <xdr:row>78</xdr:row>
      <xdr:rowOff>130000</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8750300" y="13470761"/>
          <a:ext cx="889000" cy="32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19306</xdr:rowOff>
    </xdr:from>
    <xdr:to>
      <xdr:col>50</xdr:col>
      <xdr:colOff>165100</xdr:colOff>
      <xdr:row>78</xdr:row>
      <xdr:rowOff>120906</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9588500" y="1339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137433</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372111" y="13167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97661</xdr:rowOff>
    </xdr:from>
    <xdr:to>
      <xdr:col>45</xdr:col>
      <xdr:colOff>177800</xdr:colOff>
      <xdr:row>78</xdr:row>
      <xdr:rowOff>128453</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flipV="1">
          <a:off x="7861300" y="13470761"/>
          <a:ext cx="889000" cy="30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21501</xdr:rowOff>
    </xdr:from>
    <xdr:to>
      <xdr:col>46</xdr:col>
      <xdr:colOff>38100</xdr:colOff>
      <xdr:row>78</xdr:row>
      <xdr:rowOff>123101</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86995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139628</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483111" y="1316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126806</xdr:rowOff>
    </xdr:from>
    <xdr:to>
      <xdr:col>41</xdr:col>
      <xdr:colOff>50800</xdr:colOff>
      <xdr:row>78</xdr:row>
      <xdr:rowOff>128453</xdr:rowOff>
    </xdr:to>
    <xdr:cxnSp macro="">
      <xdr:nvCxnSpPr>
        <xdr:cNvPr id="421" name="直線コネクタ 420">
          <a:extLst>
            <a:ext uri="{FF2B5EF4-FFF2-40B4-BE49-F238E27FC236}">
              <a16:creationId xmlns:a16="http://schemas.microsoft.com/office/drawing/2014/main" id="{00000000-0008-0000-0700-0000A5010000}"/>
            </a:ext>
          </a:extLst>
        </xdr:cNvPr>
        <xdr:cNvCxnSpPr/>
      </xdr:nvCxnSpPr>
      <xdr:spPr>
        <a:xfrm>
          <a:off x="6972300" y="13499906"/>
          <a:ext cx="889000" cy="1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33130</xdr:rowOff>
    </xdr:from>
    <xdr:to>
      <xdr:col>41</xdr:col>
      <xdr:colOff>101600</xdr:colOff>
      <xdr:row>78</xdr:row>
      <xdr:rowOff>134730</xdr:rowOff>
    </xdr:to>
    <xdr:sp macro="" textlink="">
      <xdr:nvSpPr>
        <xdr:cNvPr id="422" name="フローチャート: 判断 421">
          <a:extLst>
            <a:ext uri="{FF2B5EF4-FFF2-40B4-BE49-F238E27FC236}">
              <a16:creationId xmlns:a16="http://schemas.microsoft.com/office/drawing/2014/main" id="{00000000-0008-0000-0700-0000A6010000}"/>
            </a:ext>
          </a:extLst>
        </xdr:cNvPr>
        <xdr:cNvSpPr/>
      </xdr:nvSpPr>
      <xdr:spPr>
        <a:xfrm>
          <a:off x="7810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151257</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594111" y="1318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24839</xdr:rowOff>
    </xdr:from>
    <xdr:to>
      <xdr:col>36</xdr:col>
      <xdr:colOff>165100</xdr:colOff>
      <xdr:row>78</xdr:row>
      <xdr:rowOff>126439</xdr:rowOff>
    </xdr:to>
    <xdr:sp macro="" textlink="">
      <xdr:nvSpPr>
        <xdr:cNvPr id="424" name="フローチャート: 判断 423">
          <a:extLst>
            <a:ext uri="{FF2B5EF4-FFF2-40B4-BE49-F238E27FC236}">
              <a16:creationId xmlns:a16="http://schemas.microsoft.com/office/drawing/2014/main" id="{00000000-0008-0000-0700-0000A8010000}"/>
            </a:ext>
          </a:extLst>
        </xdr:cNvPr>
        <xdr:cNvSpPr/>
      </xdr:nvSpPr>
      <xdr:spPr>
        <a:xfrm>
          <a:off x="6921500" y="1339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142966</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05111" y="1317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91537</xdr:rowOff>
    </xdr:from>
    <xdr:to>
      <xdr:col>55</xdr:col>
      <xdr:colOff>50800</xdr:colOff>
      <xdr:row>79</xdr:row>
      <xdr:rowOff>21687</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10426700" y="1346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6464</xdr:rowOff>
    </xdr:from>
    <xdr:ext cx="469744" cy="259045"/>
    <xdr:sp macro="" textlink="">
      <xdr:nvSpPr>
        <xdr:cNvPr id="432" name="商工費該当値テキスト">
          <a:extLst>
            <a:ext uri="{FF2B5EF4-FFF2-40B4-BE49-F238E27FC236}">
              <a16:creationId xmlns:a16="http://schemas.microsoft.com/office/drawing/2014/main" id="{00000000-0008-0000-0700-0000B0010000}"/>
            </a:ext>
          </a:extLst>
        </xdr:cNvPr>
        <xdr:cNvSpPr txBox="1"/>
      </xdr:nvSpPr>
      <xdr:spPr>
        <a:xfrm>
          <a:off x="10528300" y="13379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79200</xdr:rowOff>
    </xdr:from>
    <xdr:to>
      <xdr:col>50</xdr:col>
      <xdr:colOff>165100</xdr:colOff>
      <xdr:row>79</xdr:row>
      <xdr:rowOff>9350</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9588500" y="1345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477</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9372111" y="13545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46861</xdr:rowOff>
    </xdr:from>
    <xdr:to>
      <xdr:col>46</xdr:col>
      <xdr:colOff>38100</xdr:colOff>
      <xdr:row>78</xdr:row>
      <xdr:rowOff>148461</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8699500" y="13419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139588</xdr:rowOff>
    </xdr:from>
    <xdr:ext cx="534377"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8483111" y="13512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77653</xdr:rowOff>
    </xdr:from>
    <xdr:to>
      <xdr:col>41</xdr:col>
      <xdr:colOff>101600</xdr:colOff>
      <xdr:row>79</xdr:row>
      <xdr:rowOff>7803</xdr:rowOff>
    </xdr:to>
    <xdr:sp macro="" textlink="">
      <xdr:nvSpPr>
        <xdr:cNvPr id="437" name="楕円 436">
          <a:extLst>
            <a:ext uri="{FF2B5EF4-FFF2-40B4-BE49-F238E27FC236}">
              <a16:creationId xmlns:a16="http://schemas.microsoft.com/office/drawing/2014/main" id="{00000000-0008-0000-0700-0000B5010000}"/>
            </a:ext>
          </a:extLst>
        </xdr:cNvPr>
        <xdr:cNvSpPr/>
      </xdr:nvSpPr>
      <xdr:spPr>
        <a:xfrm>
          <a:off x="7810500" y="13450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170380</xdr:rowOff>
    </xdr:from>
    <xdr:ext cx="534377"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7594111" y="13543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76006</xdr:rowOff>
    </xdr:from>
    <xdr:to>
      <xdr:col>36</xdr:col>
      <xdr:colOff>165100</xdr:colOff>
      <xdr:row>79</xdr:row>
      <xdr:rowOff>6156</xdr:rowOff>
    </xdr:to>
    <xdr:sp macro="" textlink="">
      <xdr:nvSpPr>
        <xdr:cNvPr id="439" name="楕円 438">
          <a:extLst>
            <a:ext uri="{FF2B5EF4-FFF2-40B4-BE49-F238E27FC236}">
              <a16:creationId xmlns:a16="http://schemas.microsoft.com/office/drawing/2014/main" id="{00000000-0008-0000-0700-0000B7010000}"/>
            </a:ext>
          </a:extLst>
        </xdr:cNvPr>
        <xdr:cNvSpPr/>
      </xdr:nvSpPr>
      <xdr:spPr>
        <a:xfrm>
          <a:off x="6921500" y="13449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168733</xdr:rowOff>
    </xdr:from>
    <xdr:ext cx="534377"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705111" y="13541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7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土木費グラフ枠">
          <a:extLst>
            <a:ext uri="{FF2B5EF4-FFF2-40B4-BE49-F238E27FC236}">
              <a16:creationId xmlns:a16="http://schemas.microsoft.com/office/drawing/2014/main" id="{00000000-0008-0000-0700-0000D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125698</xdr:rowOff>
    </xdr:from>
    <xdr:to>
      <xdr:col>54</xdr:col>
      <xdr:colOff>189865</xdr:colOff>
      <xdr:row>98</xdr:row>
      <xdr:rowOff>161598</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10475595" y="15556198"/>
          <a:ext cx="1270" cy="140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165425</xdr:rowOff>
    </xdr:from>
    <xdr:ext cx="534377" cy="259045"/>
    <xdr:sp macro="" textlink="">
      <xdr:nvSpPr>
        <xdr:cNvPr id="469" name="土木費最小値テキスト">
          <a:extLst>
            <a:ext uri="{FF2B5EF4-FFF2-40B4-BE49-F238E27FC236}">
              <a16:creationId xmlns:a16="http://schemas.microsoft.com/office/drawing/2014/main" id="{00000000-0008-0000-0700-0000D5010000}"/>
            </a:ext>
          </a:extLst>
        </xdr:cNvPr>
        <xdr:cNvSpPr txBox="1"/>
      </xdr:nvSpPr>
      <xdr:spPr>
        <a:xfrm>
          <a:off x="10528300" y="16967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161598</xdr:rowOff>
    </xdr:from>
    <xdr:to>
      <xdr:col>55</xdr:col>
      <xdr:colOff>88900</xdr:colOff>
      <xdr:row>98</xdr:row>
      <xdr:rowOff>161598</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10388600" y="16963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72375</xdr:rowOff>
    </xdr:from>
    <xdr:ext cx="599010" cy="259045"/>
    <xdr:sp macro="" textlink="">
      <xdr:nvSpPr>
        <xdr:cNvPr id="471" name="土木費最大値テキスト">
          <a:extLst>
            <a:ext uri="{FF2B5EF4-FFF2-40B4-BE49-F238E27FC236}">
              <a16:creationId xmlns:a16="http://schemas.microsoft.com/office/drawing/2014/main" id="{00000000-0008-0000-0700-0000D7010000}"/>
            </a:ext>
          </a:extLst>
        </xdr:cNvPr>
        <xdr:cNvSpPr txBox="1"/>
      </xdr:nvSpPr>
      <xdr:spPr>
        <a:xfrm>
          <a:off x="10528300" y="15331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163,470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125698</xdr:rowOff>
    </xdr:from>
    <xdr:to>
      <xdr:col>55</xdr:col>
      <xdr:colOff>88900</xdr:colOff>
      <xdr:row>90</xdr:row>
      <xdr:rowOff>125698</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10388600" y="15556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136795</xdr:rowOff>
    </xdr:from>
    <xdr:to>
      <xdr:col>55</xdr:col>
      <xdr:colOff>0</xdr:colOff>
      <xdr:row>98</xdr:row>
      <xdr:rowOff>3741</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9639300" y="16767445"/>
          <a:ext cx="838200" cy="38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108090</xdr:rowOff>
    </xdr:from>
    <xdr:ext cx="534377" cy="259045"/>
    <xdr:sp macro="" textlink="">
      <xdr:nvSpPr>
        <xdr:cNvPr id="474" name="土木費平均値テキスト">
          <a:extLst>
            <a:ext uri="{FF2B5EF4-FFF2-40B4-BE49-F238E27FC236}">
              <a16:creationId xmlns:a16="http://schemas.microsoft.com/office/drawing/2014/main" id="{00000000-0008-0000-0700-0000DA010000}"/>
            </a:ext>
          </a:extLst>
        </xdr:cNvPr>
        <xdr:cNvSpPr txBox="1"/>
      </xdr:nvSpPr>
      <xdr:spPr>
        <a:xfrm>
          <a:off x="10528300" y="16395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85213</xdr:rowOff>
    </xdr:from>
    <xdr:to>
      <xdr:col>55</xdr:col>
      <xdr:colOff>50800</xdr:colOff>
      <xdr:row>97</xdr:row>
      <xdr:rowOff>15363</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10426700" y="1654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101572</xdr:rowOff>
    </xdr:from>
    <xdr:to>
      <xdr:col>50</xdr:col>
      <xdr:colOff>114300</xdr:colOff>
      <xdr:row>98</xdr:row>
      <xdr:rowOff>3741</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a:off x="8750300" y="16732222"/>
          <a:ext cx="889000" cy="7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75622</xdr:rowOff>
    </xdr:from>
    <xdr:to>
      <xdr:col>50</xdr:col>
      <xdr:colOff>165100</xdr:colOff>
      <xdr:row>97</xdr:row>
      <xdr:rowOff>5772</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9588500" y="1653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22299</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372111" y="1631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101572</xdr:rowOff>
    </xdr:from>
    <xdr:to>
      <xdr:col>45</xdr:col>
      <xdr:colOff>177800</xdr:colOff>
      <xdr:row>97</xdr:row>
      <xdr:rowOff>114849</xdr:rowOff>
    </xdr:to>
    <xdr:cxnSp macro="">
      <xdr:nvCxnSpPr>
        <xdr:cNvPr id="479" name="直線コネクタ 478">
          <a:extLst>
            <a:ext uri="{FF2B5EF4-FFF2-40B4-BE49-F238E27FC236}">
              <a16:creationId xmlns:a16="http://schemas.microsoft.com/office/drawing/2014/main" id="{00000000-0008-0000-0700-0000DF010000}"/>
            </a:ext>
          </a:extLst>
        </xdr:cNvPr>
        <xdr:cNvCxnSpPr/>
      </xdr:nvCxnSpPr>
      <xdr:spPr>
        <a:xfrm flipV="1">
          <a:off x="7861300" y="16732222"/>
          <a:ext cx="889000" cy="13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71269</xdr:rowOff>
    </xdr:from>
    <xdr:to>
      <xdr:col>46</xdr:col>
      <xdr:colOff>38100</xdr:colOff>
      <xdr:row>97</xdr:row>
      <xdr:rowOff>1419</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8699500" y="1653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17946</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83111" y="16305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114849</xdr:rowOff>
    </xdr:from>
    <xdr:to>
      <xdr:col>41</xdr:col>
      <xdr:colOff>50800</xdr:colOff>
      <xdr:row>97</xdr:row>
      <xdr:rowOff>139452</xdr:rowOff>
    </xdr:to>
    <xdr:cxnSp macro="">
      <xdr:nvCxnSpPr>
        <xdr:cNvPr id="482" name="直線コネクタ 481">
          <a:extLst>
            <a:ext uri="{FF2B5EF4-FFF2-40B4-BE49-F238E27FC236}">
              <a16:creationId xmlns:a16="http://schemas.microsoft.com/office/drawing/2014/main" id="{00000000-0008-0000-0700-0000E2010000}"/>
            </a:ext>
          </a:extLst>
        </xdr:cNvPr>
        <xdr:cNvCxnSpPr/>
      </xdr:nvCxnSpPr>
      <xdr:spPr>
        <a:xfrm flipV="1">
          <a:off x="6972300" y="16745499"/>
          <a:ext cx="889000" cy="24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93101</xdr:rowOff>
    </xdr:from>
    <xdr:to>
      <xdr:col>41</xdr:col>
      <xdr:colOff>101600</xdr:colOff>
      <xdr:row>97</xdr:row>
      <xdr:rowOff>23251</xdr:rowOff>
    </xdr:to>
    <xdr:sp macro="" textlink="">
      <xdr:nvSpPr>
        <xdr:cNvPr id="483" name="フローチャート: 判断 482">
          <a:extLst>
            <a:ext uri="{FF2B5EF4-FFF2-40B4-BE49-F238E27FC236}">
              <a16:creationId xmlns:a16="http://schemas.microsoft.com/office/drawing/2014/main" id="{00000000-0008-0000-0700-0000E3010000}"/>
            </a:ext>
          </a:extLst>
        </xdr:cNvPr>
        <xdr:cNvSpPr/>
      </xdr:nvSpPr>
      <xdr:spPr>
        <a:xfrm>
          <a:off x="7810500" y="1655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39778</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94111" y="16327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108435</xdr:rowOff>
    </xdr:from>
    <xdr:to>
      <xdr:col>36</xdr:col>
      <xdr:colOff>165100</xdr:colOff>
      <xdr:row>97</xdr:row>
      <xdr:rowOff>38585</xdr:rowOff>
    </xdr:to>
    <xdr:sp macro="" textlink="">
      <xdr:nvSpPr>
        <xdr:cNvPr id="485" name="フローチャート: 判断 484">
          <a:extLst>
            <a:ext uri="{FF2B5EF4-FFF2-40B4-BE49-F238E27FC236}">
              <a16:creationId xmlns:a16="http://schemas.microsoft.com/office/drawing/2014/main" id="{00000000-0008-0000-0700-0000E5010000}"/>
            </a:ext>
          </a:extLst>
        </xdr:cNvPr>
        <xdr:cNvSpPr/>
      </xdr:nvSpPr>
      <xdr:spPr>
        <a:xfrm>
          <a:off x="6921500" y="1656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55112</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05111" y="16342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85995</xdr:rowOff>
    </xdr:from>
    <xdr:to>
      <xdr:col>55</xdr:col>
      <xdr:colOff>50800</xdr:colOff>
      <xdr:row>98</xdr:row>
      <xdr:rowOff>16145</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10426700" y="1671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64422</xdr:rowOff>
    </xdr:from>
    <xdr:ext cx="534377" cy="259045"/>
    <xdr:sp macro="" textlink="">
      <xdr:nvSpPr>
        <xdr:cNvPr id="493" name="土木費該当値テキスト">
          <a:extLst>
            <a:ext uri="{FF2B5EF4-FFF2-40B4-BE49-F238E27FC236}">
              <a16:creationId xmlns:a16="http://schemas.microsoft.com/office/drawing/2014/main" id="{00000000-0008-0000-0700-0000ED010000}"/>
            </a:ext>
          </a:extLst>
        </xdr:cNvPr>
        <xdr:cNvSpPr txBox="1"/>
      </xdr:nvSpPr>
      <xdr:spPr>
        <a:xfrm>
          <a:off x="10528300" y="16695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124391</xdr:rowOff>
    </xdr:from>
    <xdr:to>
      <xdr:col>50</xdr:col>
      <xdr:colOff>165100</xdr:colOff>
      <xdr:row>98</xdr:row>
      <xdr:rowOff>54541</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9588500" y="16755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45668</xdr:rowOff>
    </xdr:from>
    <xdr:ext cx="534377"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9372111" y="16847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50772</xdr:rowOff>
    </xdr:from>
    <xdr:to>
      <xdr:col>46</xdr:col>
      <xdr:colOff>38100</xdr:colOff>
      <xdr:row>97</xdr:row>
      <xdr:rowOff>152372</xdr:rowOff>
    </xdr:to>
    <xdr:sp macro="" textlink="">
      <xdr:nvSpPr>
        <xdr:cNvPr id="496" name="楕円 495">
          <a:extLst>
            <a:ext uri="{FF2B5EF4-FFF2-40B4-BE49-F238E27FC236}">
              <a16:creationId xmlns:a16="http://schemas.microsoft.com/office/drawing/2014/main" id="{00000000-0008-0000-0700-0000F0010000}"/>
            </a:ext>
          </a:extLst>
        </xdr:cNvPr>
        <xdr:cNvSpPr/>
      </xdr:nvSpPr>
      <xdr:spPr>
        <a:xfrm>
          <a:off x="8699500" y="16681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143499</xdr:rowOff>
    </xdr:from>
    <xdr:ext cx="534377"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8483111" y="16774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64049</xdr:rowOff>
    </xdr:from>
    <xdr:to>
      <xdr:col>41</xdr:col>
      <xdr:colOff>101600</xdr:colOff>
      <xdr:row>97</xdr:row>
      <xdr:rowOff>165649</xdr:rowOff>
    </xdr:to>
    <xdr:sp macro="" textlink="">
      <xdr:nvSpPr>
        <xdr:cNvPr id="498" name="楕円 497">
          <a:extLst>
            <a:ext uri="{FF2B5EF4-FFF2-40B4-BE49-F238E27FC236}">
              <a16:creationId xmlns:a16="http://schemas.microsoft.com/office/drawing/2014/main" id="{00000000-0008-0000-0700-0000F2010000}"/>
            </a:ext>
          </a:extLst>
        </xdr:cNvPr>
        <xdr:cNvSpPr/>
      </xdr:nvSpPr>
      <xdr:spPr>
        <a:xfrm>
          <a:off x="7810500" y="16694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156776</xdr:rowOff>
    </xdr:from>
    <xdr:ext cx="534377"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7594111" y="16787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88652</xdr:rowOff>
    </xdr:from>
    <xdr:to>
      <xdr:col>36</xdr:col>
      <xdr:colOff>165100</xdr:colOff>
      <xdr:row>98</xdr:row>
      <xdr:rowOff>18802</xdr:rowOff>
    </xdr:to>
    <xdr:sp macro="" textlink="">
      <xdr:nvSpPr>
        <xdr:cNvPr id="500" name="楕円 499">
          <a:extLst>
            <a:ext uri="{FF2B5EF4-FFF2-40B4-BE49-F238E27FC236}">
              <a16:creationId xmlns:a16="http://schemas.microsoft.com/office/drawing/2014/main" id="{00000000-0008-0000-0700-0000F4010000}"/>
            </a:ext>
          </a:extLst>
        </xdr:cNvPr>
        <xdr:cNvSpPr/>
      </xdr:nvSpPr>
      <xdr:spPr>
        <a:xfrm>
          <a:off x="6921500" y="1671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9929</xdr:rowOff>
    </xdr:from>
    <xdr:ext cx="534377"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6705111" y="16812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a:extLst>
            <a:ext uri="{FF2B5EF4-FFF2-40B4-BE49-F238E27FC236}">
              <a16:creationId xmlns:a16="http://schemas.microsoft.com/office/drawing/2014/main" id="{00000000-0008-0000-0700-0000F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a:extLst>
            <a:ext uri="{FF2B5EF4-FFF2-40B4-BE49-F238E27FC236}">
              <a16:creationId xmlns:a16="http://schemas.microsoft.com/office/drawing/2014/main" id="{00000000-0008-0000-0700-0000F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消防費グラフ枠">
          <a:extLst>
            <a:ext uri="{FF2B5EF4-FFF2-40B4-BE49-F238E27FC236}">
              <a16:creationId xmlns:a16="http://schemas.microsoft.com/office/drawing/2014/main" id="{00000000-0008-0000-0700-00000C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138176</xdr:rowOff>
    </xdr:from>
    <xdr:to>
      <xdr:col>85</xdr:col>
      <xdr:colOff>126364</xdr:colOff>
      <xdr:row>38</xdr:row>
      <xdr:rowOff>25038</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6317595" y="5110226"/>
          <a:ext cx="1269" cy="1429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28865</xdr:rowOff>
    </xdr:from>
    <xdr:ext cx="534377" cy="259045"/>
    <xdr:sp macro="" textlink="">
      <xdr:nvSpPr>
        <xdr:cNvPr id="526" name="消防費最小値テキスト">
          <a:extLst>
            <a:ext uri="{FF2B5EF4-FFF2-40B4-BE49-F238E27FC236}">
              <a16:creationId xmlns:a16="http://schemas.microsoft.com/office/drawing/2014/main" id="{00000000-0008-0000-0700-00000E020000}"/>
            </a:ext>
          </a:extLst>
        </xdr:cNvPr>
        <xdr:cNvSpPr txBox="1"/>
      </xdr:nvSpPr>
      <xdr:spPr>
        <a:xfrm>
          <a:off x="16370300" y="6543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25038</xdr:rowOff>
    </xdr:from>
    <xdr:to>
      <xdr:col>86</xdr:col>
      <xdr:colOff>25400</xdr:colOff>
      <xdr:row>38</xdr:row>
      <xdr:rowOff>25038</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6230600" y="6540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84853</xdr:rowOff>
    </xdr:from>
    <xdr:ext cx="534377" cy="259045"/>
    <xdr:sp macro="" textlink="">
      <xdr:nvSpPr>
        <xdr:cNvPr id="528" name="消防費最大値テキスト">
          <a:extLst>
            <a:ext uri="{FF2B5EF4-FFF2-40B4-BE49-F238E27FC236}">
              <a16:creationId xmlns:a16="http://schemas.microsoft.com/office/drawing/2014/main" id="{00000000-0008-0000-0700-000010020000}"/>
            </a:ext>
          </a:extLst>
        </xdr:cNvPr>
        <xdr:cNvSpPr txBox="1"/>
      </xdr:nvSpPr>
      <xdr:spPr>
        <a:xfrm>
          <a:off x="16370300" y="4885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85,080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138176</xdr:rowOff>
    </xdr:from>
    <xdr:to>
      <xdr:col>86</xdr:col>
      <xdr:colOff>25400</xdr:colOff>
      <xdr:row>29</xdr:row>
      <xdr:rowOff>138176</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6230600" y="5110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26695</xdr:rowOff>
    </xdr:from>
    <xdr:to>
      <xdr:col>85</xdr:col>
      <xdr:colOff>127000</xdr:colOff>
      <xdr:row>37</xdr:row>
      <xdr:rowOff>47441</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a:off x="15481300" y="6370345"/>
          <a:ext cx="838200" cy="20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56265</xdr:rowOff>
    </xdr:from>
    <xdr:ext cx="534377" cy="259045"/>
    <xdr:sp macro="" textlink="">
      <xdr:nvSpPr>
        <xdr:cNvPr id="531" name="消防費平均値テキスト">
          <a:extLst>
            <a:ext uri="{FF2B5EF4-FFF2-40B4-BE49-F238E27FC236}">
              <a16:creationId xmlns:a16="http://schemas.microsoft.com/office/drawing/2014/main" id="{00000000-0008-0000-0700-000013020000}"/>
            </a:ext>
          </a:extLst>
        </xdr:cNvPr>
        <xdr:cNvSpPr txBox="1"/>
      </xdr:nvSpPr>
      <xdr:spPr>
        <a:xfrm>
          <a:off x="16370300" y="6057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33388</xdr:rowOff>
    </xdr:from>
    <xdr:to>
      <xdr:col>85</xdr:col>
      <xdr:colOff>177800</xdr:colOff>
      <xdr:row>36</xdr:row>
      <xdr:rowOff>134988</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6268700" y="620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11989</xdr:rowOff>
    </xdr:from>
    <xdr:to>
      <xdr:col>81</xdr:col>
      <xdr:colOff>50800</xdr:colOff>
      <xdr:row>37</xdr:row>
      <xdr:rowOff>26695</xdr:rowOff>
    </xdr:to>
    <xdr:cxnSp macro="">
      <xdr:nvCxnSpPr>
        <xdr:cNvPr id="533" name="直線コネクタ 532">
          <a:extLst>
            <a:ext uri="{FF2B5EF4-FFF2-40B4-BE49-F238E27FC236}">
              <a16:creationId xmlns:a16="http://schemas.microsoft.com/office/drawing/2014/main" id="{00000000-0008-0000-0700-000015020000}"/>
            </a:ext>
          </a:extLst>
        </xdr:cNvPr>
        <xdr:cNvCxnSpPr/>
      </xdr:nvCxnSpPr>
      <xdr:spPr>
        <a:xfrm>
          <a:off x="14592300" y="6355639"/>
          <a:ext cx="889000" cy="1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37274</xdr:rowOff>
    </xdr:from>
    <xdr:to>
      <xdr:col>81</xdr:col>
      <xdr:colOff>101600</xdr:colOff>
      <xdr:row>36</xdr:row>
      <xdr:rowOff>138874</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54305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155401</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14111" y="598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11989</xdr:rowOff>
    </xdr:from>
    <xdr:to>
      <xdr:col>76</xdr:col>
      <xdr:colOff>114300</xdr:colOff>
      <xdr:row>37</xdr:row>
      <xdr:rowOff>18066</xdr:rowOff>
    </xdr:to>
    <xdr:cxnSp macro="">
      <xdr:nvCxnSpPr>
        <xdr:cNvPr id="536" name="直線コネクタ 535">
          <a:extLst>
            <a:ext uri="{FF2B5EF4-FFF2-40B4-BE49-F238E27FC236}">
              <a16:creationId xmlns:a16="http://schemas.microsoft.com/office/drawing/2014/main" id="{00000000-0008-0000-0700-000018020000}"/>
            </a:ext>
          </a:extLst>
        </xdr:cNvPr>
        <xdr:cNvCxnSpPr/>
      </xdr:nvCxnSpPr>
      <xdr:spPr>
        <a:xfrm flipV="1">
          <a:off x="13703300" y="6355639"/>
          <a:ext cx="889000" cy="6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53086</xdr:rowOff>
    </xdr:from>
    <xdr:to>
      <xdr:col>76</xdr:col>
      <xdr:colOff>165100</xdr:colOff>
      <xdr:row>36</xdr:row>
      <xdr:rowOff>154686</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4541500" y="622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171213</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600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5474</xdr:rowOff>
    </xdr:from>
    <xdr:to>
      <xdr:col>71</xdr:col>
      <xdr:colOff>177800</xdr:colOff>
      <xdr:row>37</xdr:row>
      <xdr:rowOff>18066</xdr:rowOff>
    </xdr:to>
    <xdr:cxnSp macro="">
      <xdr:nvCxnSpPr>
        <xdr:cNvPr id="539" name="直線コネクタ 538">
          <a:extLst>
            <a:ext uri="{FF2B5EF4-FFF2-40B4-BE49-F238E27FC236}">
              <a16:creationId xmlns:a16="http://schemas.microsoft.com/office/drawing/2014/main" id="{00000000-0008-0000-0700-00001B020000}"/>
            </a:ext>
          </a:extLst>
        </xdr:cNvPr>
        <xdr:cNvCxnSpPr/>
      </xdr:nvCxnSpPr>
      <xdr:spPr>
        <a:xfrm>
          <a:off x="12814300" y="6349124"/>
          <a:ext cx="889000" cy="12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49886</xdr:rowOff>
    </xdr:from>
    <xdr:to>
      <xdr:col>72</xdr:col>
      <xdr:colOff>38100</xdr:colOff>
      <xdr:row>36</xdr:row>
      <xdr:rowOff>151486</xdr:rowOff>
    </xdr:to>
    <xdr:sp macro="" textlink="">
      <xdr:nvSpPr>
        <xdr:cNvPr id="540" name="フローチャート: 判断 539">
          <a:extLst>
            <a:ext uri="{FF2B5EF4-FFF2-40B4-BE49-F238E27FC236}">
              <a16:creationId xmlns:a16="http://schemas.microsoft.com/office/drawing/2014/main" id="{00000000-0008-0000-0700-00001C020000}"/>
            </a:ext>
          </a:extLst>
        </xdr:cNvPr>
        <xdr:cNvSpPr/>
      </xdr:nvSpPr>
      <xdr:spPr>
        <a:xfrm>
          <a:off x="13652500" y="622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168013</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36111" y="5997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40094</xdr:rowOff>
    </xdr:from>
    <xdr:to>
      <xdr:col>67</xdr:col>
      <xdr:colOff>101600</xdr:colOff>
      <xdr:row>36</xdr:row>
      <xdr:rowOff>141694</xdr:rowOff>
    </xdr:to>
    <xdr:sp macro="" textlink="">
      <xdr:nvSpPr>
        <xdr:cNvPr id="542" name="フローチャート: 判断 541">
          <a:extLst>
            <a:ext uri="{FF2B5EF4-FFF2-40B4-BE49-F238E27FC236}">
              <a16:creationId xmlns:a16="http://schemas.microsoft.com/office/drawing/2014/main" id="{00000000-0008-0000-0700-00001E020000}"/>
            </a:ext>
          </a:extLst>
        </xdr:cNvPr>
        <xdr:cNvSpPr/>
      </xdr:nvSpPr>
      <xdr:spPr>
        <a:xfrm>
          <a:off x="12763500" y="621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158221</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47111" y="5987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168091</xdr:rowOff>
    </xdr:from>
    <xdr:to>
      <xdr:col>85</xdr:col>
      <xdr:colOff>177800</xdr:colOff>
      <xdr:row>37</xdr:row>
      <xdr:rowOff>98241</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6268700" y="6340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146518</xdr:rowOff>
    </xdr:from>
    <xdr:ext cx="534377" cy="259045"/>
    <xdr:sp macro="" textlink="">
      <xdr:nvSpPr>
        <xdr:cNvPr id="550" name="消防費該当値テキスト">
          <a:extLst>
            <a:ext uri="{FF2B5EF4-FFF2-40B4-BE49-F238E27FC236}">
              <a16:creationId xmlns:a16="http://schemas.microsoft.com/office/drawing/2014/main" id="{00000000-0008-0000-0700-000026020000}"/>
            </a:ext>
          </a:extLst>
        </xdr:cNvPr>
        <xdr:cNvSpPr txBox="1"/>
      </xdr:nvSpPr>
      <xdr:spPr>
        <a:xfrm>
          <a:off x="16370300" y="6318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147345</xdr:rowOff>
    </xdr:from>
    <xdr:to>
      <xdr:col>81</xdr:col>
      <xdr:colOff>101600</xdr:colOff>
      <xdr:row>37</xdr:row>
      <xdr:rowOff>77495</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5430500" y="631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68622</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5214111" y="6412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132639</xdr:rowOff>
    </xdr:from>
    <xdr:to>
      <xdr:col>76</xdr:col>
      <xdr:colOff>165100</xdr:colOff>
      <xdr:row>37</xdr:row>
      <xdr:rowOff>62789</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4541500" y="630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53916</xdr:rowOff>
    </xdr:from>
    <xdr:ext cx="534377"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4325111" y="639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138716</xdr:rowOff>
    </xdr:from>
    <xdr:to>
      <xdr:col>72</xdr:col>
      <xdr:colOff>38100</xdr:colOff>
      <xdr:row>37</xdr:row>
      <xdr:rowOff>68866</xdr:rowOff>
    </xdr:to>
    <xdr:sp macro="" textlink="">
      <xdr:nvSpPr>
        <xdr:cNvPr id="555" name="楕円 554">
          <a:extLst>
            <a:ext uri="{FF2B5EF4-FFF2-40B4-BE49-F238E27FC236}">
              <a16:creationId xmlns:a16="http://schemas.microsoft.com/office/drawing/2014/main" id="{00000000-0008-0000-0700-00002B020000}"/>
            </a:ext>
          </a:extLst>
        </xdr:cNvPr>
        <xdr:cNvSpPr/>
      </xdr:nvSpPr>
      <xdr:spPr>
        <a:xfrm>
          <a:off x="13652500" y="631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59993</xdr:rowOff>
    </xdr:from>
    <xdr:ext cx="534377"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3436111" y="6403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126124</xdr:rowOff>
    </xdr:from>
    <xdr:to>
      <xdr:col>67</xdr:col>
      <xdr:colOff>101600</xdr:colOff>
      <xdr:row>37</xdr:row>
      <xdr:rowOff>56274</xdr:rowOff>
    </xdr:to>
    <xdr:sp macro="" textlink="">
      <xdr:nvSpPr>
        <xdr:cNvPr id="557" name="楕円 556">
          <a:extLst>
            <a:ext uri="{FF2B5EF4-FFF2-40B4-BE49-F238E27FC236}">
              <a16:creationId xmlns:a16="http://schemas.microsoft.com/office/drawing/2014/main" id="{00000000-0008-0000-0700-00002D020000}"/>
            </a:ext>
          </a:extLst>
        </xdr:cNvPr>
        <xdr:cNvSpPr/>
      </xdr:nvSpPr>
      <xdr:spPr>
        <a:xfrm>
          <a:off x="12763500" y="6298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47401</xdr:rowOff>
    </xdr:from>
    <xdr:ext cx="534377"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547111" y="6391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a:extLst>
            <a:ext uri="{FF2B5EF4-FFF2-40B4-BE49-F238E27FC236}">
              <a16:creationId xmlns:a16="http://schemas.microsoft.com/office/drawing/2014/main" id="{00000000-0008-0000-0700-00003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a:extLst>
            <a:ext uri="{FF2B5EF4-FFF2-40B4-BE49-F238E27FC236}">
              <a16:creationId xmlns:a16="http://schemas.microsoft.com/office/drawing/2014/main" id="{00000000-0008-0000-0700-00003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a:extLst>
            <a:ext uri="{FF2B5EF4-FFF2-40B4-BE49-F238E27FC236}">
              <a16:creationId xmlns:a16="http://schemas.microsoft.com/office/drawing/2014/main" id="{00000000-0008-0000-0700-00003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1" name="教育費グラフ枠">
          <a:extLst>
            <a:ext uri="{FF2B5EF4-FFF2-40B4-BE49-F238E27FC236}">
              <a16:creationId xmlns:a16="http://schemas.microsoft.com/office/drawing/2014/main" id="{00000000-0008-0000-0700-00004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20150</xdr:rowOff>
    </xdr:from>
    <xdr:to>
      <xdr:col>85</xdr:col>
      <xdr:colOff>126364</xdr:colOff>
      <xdr:row>57</xdr:row>
      <xdr:rowOff>168291</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6317595" y="8592650"/>
          <a:ext cx="1269" cy="1348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668</xdr:rowOff>
    </xdr:from>
    <xdr:ext cx="534377" cy="259045"/>
    <xdr:sp macro="" textlink="">
      <xdr:nvSpPr>
        <xdr:cNvPr id="583" name="教育費最小値テキスト">
          <a:extLst>
            <a:ext uri="{FF2B5EF4-FFF2-40B4-BE49-F238E27FC236}">
              <a16:creationId xmlns:a16="http://schemas.microsoft.com/office/drawing/2014/main" id="{00000000-0008-0000-0700-000047020000}"/>
            </a:ext>
          </a:extLst>
        </xdr:cNvPr>
        <xdr:cNvSpPr txBox="1"/>
      </xdr:nvSpPr>
      <xdr:spPr>
        <a:xfrm>
          <a:off x="16370300" y="9944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168291</xdr:rowOff>
    </xdr:from>
    <xdr:to>
      <xdr:col>86</xdr:col>
      <xdr:colOff>25400</xdr:colOff>
      <xdr:row>57</xdr:row>
      <xdr:rowOff>168291</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6230600" y="9940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138277</xdr:rowOff>
    </xdr:from>
    <xdr:ext cx="599010" cy="259045"/>
    <xdr:sp macro="" textlink="">
      <xdr:nvSpPr>
        <xdr:cNvPr id="585" name="教育費最大値テキスト">
          <a:extLst>
            <a:ext uri="{FF2B5EF4-FFF2-40B4-BE49-F238E27FC236}">
              <a16:creationId xmlns:a16="http://schemas.microsoft.com/office/drawing/2014/main" id="{00000000-0008-0000-0700-000049020000}"/>
            </a:ext>
          </a:extLst>
        </xdr:cNvPr>
        <xdr:cNvSpPr txBox="1"/>
      </xdr:nvSpPr>
      <xdr:spPr>
        <a:xfrm>
          <a:off x="16370300" y="8367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205,689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20150</xdr:rowOff>
    </xdr:from>
    <xdr:to>
      <xdr:col>86</xdr:col>
      <xdr:colOff>25400</xdr:colOff>
      <xdr:row>50</xdr:row>
      <xdr:rowOff>20150</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6230600" y="859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109128</xdr:rowOff>
    </xdr:from>
    <xdr:to>
      <xdr:col>85</xdr:col>
      <xdr:colOff>127000</xdr:colOff>
      <xdr:row>57</xdr:row>
      <xdr:rowOff>42987</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5481300" y="9710328"/>
          <a:ext cx="838200" cy="105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23072</xdr:rowOff>
    </xdr:from>
    <xdr:ext cx="534377" cy="259045"/>
    <xdr:sp macro="" textlink="">
      <xdr:nvSpPr>
        <xdr:cNvPr id="588" name="教育費平均値テキスト">
          <a:extLst>
            <a:ext uri="{FF2B5EF4-FFF2-40B4-BE49-F238E27FC236}">
              <a16:creationId xmlns:a16="http://schemas.microsoft.com/office/drawing/2014/main" id="{00000000-0008-0000-0700-00004C020000}"/>
            </a:ext>
          </a:extLst>
        </xdr:cNvPr>
        <xdr:cNvSpPr txBox="1"/>
      </xdr:nvSpPr>
      <xdr:spPr>
        <a:xfrm>
          <a:off x="16370300" y="9452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195</xdr:rowOff>
    </xdr:from>
    <xdr:to>
      <xdr:col>85</xdr:col>
      <xdr:colOff>177800</xdr:colOff>
      <xdr:row>56</xdr:row>
      <xdr:rowOff>101795</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6268700" y="960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105448</xdr:rowOff>
    </xdr:from>
    <xdr:to>
      <xdr:col>81</xdr:col>
      <xdr:colOff>50800</xdr:colOff>
      <xdr:row>56</xdr:row>
      <xdr:rowOff>109128</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a:off x="14592300" y="9706648"/>
          <a:ext cx="889000" cy="3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51950</xdr:rowOff>
    </xdr:from>
    <xdr:to>
      <xdr:col>81</xdr:col>
      <xdr:colOff>101600</xdr:colOff>
      <xdr:row>56</xdr:row>
      <xdr:rowOff>153550</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54305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170077</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14111" y="942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105448</xdr:rowOff>
    </xdr:from>
    <xdr:to>
      <xdr:col>76</xdr:col>
      <xdr:colOff>114300</xdr:colOff>
      <xdr:row>56</xdr:row>
      <xdr:rowOff>124087</xdr:rowOff>
    </xdr:to>
    <xdr:cxnSp macro="">
      <xdr:nvCxnSpPr>
        <xdr:cNvPr id="593" name="直線コネクタ 592">
          <a:extLst>
            <a:ext uri="{FF2B5EF4-FFF2-40B4-BE49-F238E27FC236}">
              <a16:creationId xmlns:a16="http://schemas.microsoft.com/office/drawing/2014/main" id="{00000000-0008-0000-0700-000051020000}"/>
            </a:ext>
          </a:extLst>
        </xdr:cNvPr>
        <xdr:cNvCxnSpPr/>
      </xdr:nvCxnSpPr>
      <xdr:spPr>
        <a:xfrm flipV="1">
          <a:off x="13703300" y="9706648"/>
          <a:ext cx="889000" cy="18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47402</xdr:rowOff>
    </xdr:from>
    <xdr:to>
      <xdr:col>76</xdr:col>
      <xdr:colOff>165100</xdr:colOff>
      <xdr:row>56</xdr:row>
      <xdr:rowOff>149002</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4541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165529</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325111" y="942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124087</xdr:rowOff>
    </xdr:from>
    <xdr:to>
      <xdr:col>71</xdr:col>
      <xdr:colOff>177800</xdr:colOff>
      <xdr:row>57</xdr:row>
      <xdr:rowOff>21163</xdr:rowOff>
    </xdr:to>
    <xdr:cxnSp macro="">
      <xdr:nvCxnSpPr>
        <xdr:cNvPr id="596" name="直線コネクタ 595">
          <a:extLst>
            <a:ext uri="{FF2B5EF4-FFF2-40B4-BE49-F238E27FC236}">
              <a16:creationId xmlns:a16="http://schemas.microsoft.com/office/drawing/2014/main" id="{00000000-0008-0000-0700-000054020000}"/>
            </a:ext>
          </a:extLst>
        </xdr:cNvPr>
        <xdr:cNvCxnSpPr/>
      </xdr:nvCxnSpPr>
      <xdr:spPr>
        <a:xfrm flipV="1">
          <a:off x="12814300" y="9725287"/>
          <a:ext cx="889000" cy="68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51013</xdr:rowOff>
    </xdr:from>
    <xdr:to>
      <xdr:col>72</xdr:col>
      <xdr:colOff>38100</xdr:colOff>
      <xdr:row>56</xdr:row>
      <xdr:rowOff>152613</xdr:rowOff>
    </xdr:to>
    <xdr:sp macro="" textlink="">
      <xdr:nvSpPr>
        <xdr:cNvPr id="597" name="フローチャート: 判断 596">
          <a:extLst>
            <a:ext uri="{FF2B5EF4-FFF2-40B4-BE49-F238E27FC236}">
              <a16:creationId xmlns:a16="http://schemas.microsoft.com/office/drawing/2014/main" id="{00000000-0008-0000-0700-000055020000}"/>
            </a:ext>
          </a:extLst>
        </xdr:cNvPr>
        <xdr:cNvSpPr/>
      </xdr:nvSpPr>
      <xdr:spPr>
        <a:xfrm>
          <a:off x="13652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169140</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436111" y="942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49292</xdr:rowOff>
    </xdr:from>
    <xdr:to>
      <xdr:col>67</xdr:col>
      <xdr:colOff>101600</xdr:colOff>
      <xdr:row>56</xdr:row>
      <xdr:rowOff>150892</xdr:rowOff>
    </xdr:to>
    <xdr:sp macro="" textlink="">
      <xdr:nvSpPr>
        <xdr:cNvPr id="599" name="フローチャート: 判断 598">
          <a:extLst>
            <a:ext uri="{FF2B5EF4-FFF2-40B4-BE49-F238E27FC236}">
              <a16:creationId xmlns:a16="http://schemas.microsoft.com/office/drawing/2014/main" id="{00000000-0008-0000-0700-000057020000}"/>
            </a:ext>
          </a:extLst>
        </xdr:cNvPr>
        <xdr:cNvSpPr/>
      </xdr:nvSpPr>
      <xdr:spPr>
        <a:xfrm>
          <a:off x="12763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167419</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547111" y="942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163637</xdr:rowOff>
    </xdr:from>
    <xdr:to>
      <xdr:col>85</xdr:col>
      <xdr:colOff>177800</xdr:colOff>
      <xdr:row>57</xdr:row>
      <xdr:rowOff>93787</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6268700" y="9764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78564</xdr:rowOff>
    </xdr:from>
    <xdr:ext cx="534377" cy="259045"/>
    <xdr:sp macro="" textlink="">
      <xdr:nvSpPr>
        <xdr:cNvPr id="607" name="教育費該当値テキスト">
          <a:extLst>
            <a:ext uri="{FF2B5EF4-FFF2-40B4-BE49-F238E27FC236}">
              <a16:creationId xmlns:a16="http://schemas.microsoft.com/office/drawing/2014/main" id="{00000000-0008-0000-0700-00005F020000}"/>
            </a:ext>
          </a:extLst>
        </xdr:cNvPr>
        <xdr:cNvSpPr txBox="1"/>
      </xdr:nvSpPr>
      <xdr:spPr>
        <a:xfrm>
          <a:off x="16370300" y="9679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58328</xdr:rowOff>
    </xdr:from>
    <xdr:to>
      <xdr:col>81</xdr:col>
      <xdr:colOff>101600</xdr:colOff>
      <xdr:row>56</xdr:row>
      <xdr:rowOff>159928</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5430500" y="965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151055</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5214111" y="9752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54648</xdr:rowOff>
    </xdr:from>
    <xdr:to>
      <xdr:col>76</xdr:col>
      <xdr:colOff>165100</xdr:colOff>
      <xdr:row>56</xdr:row>
      <xdr:rowOff>156248</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4541500" y="965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147375</xdr:rowOff>
    </xdr:from>
    <xdr:ext cx="534377"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4325111" y="9748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73287</xdr:rowOff>
    </xdr:from>
    <xdr:to>
      <xdr:col>72</xdr:col>
      <xdr:colOff>38100</xdr:colOff>
      <xdr:row>57</xdr:row>
      <xdr:rowOff>3437</xdr:rowOff>
    </xdr:to>
    <xdr:sp macro="" textlink="">
      <xdr:nvSpPr>
        <xdr:cNvPr id="612" name="楕円 611">
          <a:extLst>
            <a:ext uri="{FF2B5EF4-FFF2-40B4-BE49-F238E27FC236}">
              <a16:creationId xmlns:a16="http://schemas.microsoft.com/office/drawing/2014/main" id="{00000000-0008-0000-0700-000064020000}"/>
            </a:ext>
          </a:extLst>
        </xdr:cNvPr>
        <xdr:cNvSpPr/>
      </xdr:nvSpPr>
      <xdr:spPr>
        <a:xfrm>
          <a:off x="13652500" y="967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166014</xdr:rowOff>
    </xdr:from>
    <xdr:ext cx="534377"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3436111" y="9767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141813</xdr:rowOff>
    </xdr:from>
    <xdr:to>
      <xdr:col>67</xdr:col>
      <xdr:colOff>101600</xdr:colOff>
      <xdr:row>57</xdr:row>
      <xdr:rowOff>71963</xdr:rowOff>
    </xdr:to>
    <xdr:sp macro="" textlink="">
      <xdr:nvSpPr>
        <xdr:cNvPr id="614" name="楕円 613">
          <a:extLst>
            <a:ext uri="{FF2B5EF4-FFF2-40B4-BE49-F238E27FC236}">
              <a16:creationId xmlns:a16="http://schemas.microsoft.com/office/drawing/2014/main" id="{00000000-0008-0000-0700-000066020000}"/>
            </a:ext>
          </a:extLst>
        </xdr:cNvPr>
        <xdr:cNvSpPr/>
      </xdr:nvSpPr>
      <xdr:spPr>
        <a:xfrm>
          <a:off x="12763500" y="9743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63090</xdr:rowOff>
    </xdr:from>
    <xdr:ext cx="534377"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547111" y="9835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3" name="正方形/長方形 622">
          <a:extLst>
            <a:ext uri="{FF2B5EF4-FFF2-40B4-BE49-F238E27FC236}">
              <a16:creationId xmlns:a16="http://schemas.microsoft.com/office/drawing/2014/main" id="{00000000-0008-0000-0700-00006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0" name="災害復旧費グラフ枠">
          <a:extLst>
            <a:ext uri="{FF2B5EF4-FFF2-40B4-BE49-F238E27FC236}">
              <a16:creationId xmlns:a16="http://schemas.microsoft.com/office/drawing/2014/main" id="{00000000-0008-0000-0700-00008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31523</xdr:rowOff>
    </xdr:from>
    <xdr:to>
      <xdr:col>85</xdr:col>
      <xdr:colOff>126364</xdr:colOff>
      <xdr:row>79</xdr:row>
      <xdr:rowOff>98879</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6317595" y="12033023"/>
          <a:ext cx="1269" cy="1610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42" name="災害復旧費最小値テキスト">
          <a:extLst>
            <a:ext uri="{FF2B5EF4-FFF2-40B4-BE49-F238E27FC236}">
              <a16:creationId xmlns:a16="http://schemas.microsoft.com/office/drawing/2014/main" id="{00000000-0008-0000-0700-000082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149650</xdr:rowOff>
    </xdr:from>
    <xdr:ext cx="534377" cy="259045"/>
    <xdr:sp macro="" textlink="">
      <xdr:nvSpPr>
        <xdr:cNvPr id="644" name="災害復旧費最大値テキスト">
          <a:extLst>
            <a:ext uri="{FF2B5EF4-FFF2-40B4-BE49-F238E27FC236}">
              <a16:creationId xmlns:a16="http://schemas.microsoft.com/office/drawing/2014/main" id="{00000000-0008-0000-0700-000084020000}"/>
            </a:ext>
          </a:extLst>
        </xdr:cNvPr>
        <xdr:cNvSpPr txBox="1"/>
      </xdr:nvSpPr>
      <xdr:spPr>
        <a:xfrm>
          <a:off x="16370300" y="11808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98,625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31523</xdr:rowOff>
    </xdr:from>
    <xdr:to>
      <xdr:col>86</xdr:col>
      <xdr:colOff>25400</xdr:colOff>
      <xdr:row>70</xdr:row>
      <xdr:rowOff>31523</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6230600" y="1203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43737</xdr:rowOff>
    </xdr:from>
    <xdr:to>
      <xdr:col>85</xdr:col>
      <xdr:colOff>127000</xdr:colOff>
      <xdr:row>77</xdr:row>
      <xdr:rowOff>26674</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flipV="1">
          <a:off x="15481300" y="13073937"/>
          <a:ext cx="838200" cy="154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32760</xdr:rowOff>
    </xdr:from>
    <xdr:ext cx="534377" cy="259045"/>
    <xdr:sp macro="" textlink="">
      <xdr:nvSpPr>
        <xdr:cNvPr id="647" name="災害復旧費平均値テキスト">
          <a:extLst>
            <a:ext uri="{FF2B5EF4-FFF2-40B4-BE49-F238E27FC236}">
              <a16:creationId xmlns:a16="http://schemas.microsoft.com/office/drawing/2014/main" id="{00000000-0008-0000-0700-000087020000}"/>
            </a:ext>
          </a:extLst>
        </xdr:cNvPr>
        <xdr:cNvSpPr txBox="1"/>
      </xdr:nvSpPr>
      <xdr:spPr>
        <a:xfrm>
          <a:off x="16370300" y="134058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54333</xdr:rowOff>
    </xdr:from>
    <xdr:to>
      <xdr:col>85</xdr:col>
      <xdr:colOff>177800</xdr:colOff>
      <xdr:row>78</xdr:row>
      <xdr:rowOff>155933</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6268700" y="1342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26674</xdr:rowOff>
    </xdr:from>
    <xdr:to>
      <xdr:col>81</xdr:col>
      <xdr:colOff>50800</xdr:colOff>
      <xdr:row>79</xdr:row>
      <xdr:rowOff>28142</xdr:rowOff>
    </xdr:to>
    <xdr:cxnSp macro="">
      <xdr:nvCxnSpPr>
        <xdr:cNvPr id="649" name="直線コネクタ 648">
          <a:extLst>
            <a:ext uri="{FF2B5EF4-FFF2-40B4-BE49-F238E27FC236}">
              <a16:creationId xmlns:a16="http://schemas.microsoft.com/office/drawing/2014/main" id="{00000000-0008-0000-0700-000089020000}"/>
            </a:ext>
          </a:extLst>
        </xdr:cNvPr>
        <xdr:cNvCxnSpPr/>
      </xdr:nvCxnSpPr>
      <xdr:spPr>
        <a:xfrm flipV="1">
          <a:off x="14592300" y="13228324"/>
          <a:ext cx="889000" cy="344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70776</xdr:rowOff>
    </xdr:from>
    <xdr:to>
      <xdr:col>81</xdr:col>
      <xdr:colOff>101600</xdr:colOff>
      <xdr:row>79</xdr:row>
      <xdr:rowOff>926</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5430500" y="1344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163503</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46428" y="1353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26543</xdr:rowOff>
    </xdr:from>
    <xdr:to>
      <xdr:col>76</xdr:col>
      <xdr:colOff>114300</xdr:colOff>
      <xdr:row>79</xdr:row>
      <xdr:rowOff>28142</xdr:rowOff>
    </xdr:to>
    <xdr:cxnSp macro="">
      <xdr:nvCxnSpPr>
        <xdr:cNvPr id="652" name="直線コネクタ 651">
          <a:extLst>
            <a:ext uri="{FF2B5EF4-FFF2-40B4-BE49-F238E27FC236}">
              <a16:creationId xmlns:a16="http://schemas.microsoft.com/office/drawing/2014/main" id="{00000000-0008-0000-0700-00008C020000}"/>
            </a:ext>
          </a:extLst>
        </xdr:cNvPr>
        <xdr:cNvCxnSpPr/>
      </xdr:nvCxnSpPr>
      <xdr:spPr>
        <a:xfrm>
          <a:off x="13703300" y="13571093"/>
          <a:ext cx="889000" cy="1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132415</xdr:rowOff>
    </xdr:from>
    <xdr:to>
      <xdr:col>76</xdr:col>
      <xdr:colOff>165100</xdr:colOff>
      <xdr:row>79</xdr:row>
      <xdr:rowOff>62565</xdr:rowOff>
    </xdr:to>
    <xdr:sp macro="" textlink="">
      <xdr:nvSpPr>
        <xdr:cNvPr id="653" name="フローチャート: 判断 652">
          <a:extLst>
            <a:ext uri="{FF2B5EF4-FFF2-40B4-BE49-F238E27FC236}">
              <a16:creationId xmlns:a16="http://schemas.microsoft.com/office/drawing/2014/main" id="{00000000-0008-0000-0700-00008D020000}"/>
            </a:ext>
          </a:extLst>
        </xdr:cNvPr>
        <xdr:cNvSpPr/>
      </xdr:nvSpPr>
      <xdr:spPr>
        <a:xfrm>
          <a:off x="14541500" y="13505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79092</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357428" y="13280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78615</xdr:rowOff>
    </xdr:from>
    <xdr:to>
      <xdr:col>71</xdr:col>
      <xdr:colOff>177800</xdr:colOff>
      <xdr:row>79</xdr:row>
      <xdr:rowOff>26543</xdr:rowOff>
    </xdr:to>
    <xdr:cxnSp macro="">
      <xdr:nvCxnSpPr>
        <xdr:cNvPr id="655" name="直線コネクタ 654">
          <a:extLst>
            <a:ext uri="{FF2B5EF4-FFF2-40B4-BE49-F238E27FC236}">
              <a16:creationId xmlns:a16="http://schemas.microsoft.com/office/drawing/2014/main" id="{00000000-0008-0000-0700-00008F020000}"/>
            </a:ext>
          </a:extLst>
        </xdr:cNvPr>
        <xdr:cNvCxnSpPr/>
      </xdr:nvCxnSpPr>
      <xdr:spPr>
        <a:xfrm>
          <a:off x="12814300" y="13451715"/>
          <a:ext cx="889000" cy="119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150981</xdr:rowOff>
    </xdr:from>
    <xdr:to>
      <xdr:col>72</xdr:col>
      <xdr:colOff>38100</xdr:colOff>
      <xdr:row>79</xdr:row>
      <xdr:rowOff>81131</xdr:rowOff>
    </xdr:to>
    <xdr:sp macro="" textlink="">
      <xdr:nvSpPr>
        <xdr:cNvPr id="656" name="フローチャート: 判断 655">
          <a:extLst>
            <a:ext uri="{FF2B5EF4-FFF2-40B4-BE49-F238E27FC236}">
              <a16:creationId xmlns:a16="http://schemas.microsoft.com/office/drawing/2014/main" id="{00000000-0008-0000-0700-000090020000}"/>
            </a:ext>
          </a:extLst>
        </xdr:cNvPr>
        <xdr:cNvSpPr/>
      </xdr:nvSpPr>
      <xdr:spPr>
        <a:xfrm>
          <a:off x="13652500" y="1352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72258</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468428" y="13616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138424</xdr:rowOff>
    </xdr:from>
    <xdr:to>
      <xdr:col>67</xdr:col>
      <xdr:colOff>101600</xdr:colOff>
      <xdr:row>79</xdr:row>
      <xdr:rowOff>68574</xdr:rowOff>
    </xdr:to>
    <xdr:sp macro="" textlink="">
      <xdr:nvSpPr>
        <xdr:cNvPr id="658" name="フローチャート: 判断 657">
          <a:extLst>
            <a:ext uri="{FF2B5EF4-FFF2-40B4-BE49-F238E27FC236}">
              <a16:creationId xmlns:a16="http://schemas.microsoft.com/office/drawing/2014/main" id="{00000000-0008-0000-0700-000092020000}"/>
            </a:ext>
          </a:extLst>
        </xdr:cNvPr>
        <xdr:cNvSpPr/>
      </xdr:nvSpPr>
      <xdr:spPr>
        <a:xfrm>
          <a:off x="12763500" y="1351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59701</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579428" y="13604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164387</xdr:rowOff>
    </xdr:from>
    <xdr:to>
      <xdr:col>85</xdr:col>
      <xdr:colOff>177800</xdr:colOff>
      <xdr:row>76</xdr:row>
      <xdr:rowOff>94537</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6268700" y="1302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15814</xdr:rowOff>
    </xdr:from>
    <xdr:ext cx="534377" cy="259045"/>
    <xdr:sp macro="" textlink="">
      <xdr:nvSpPr>
        <xdr:cNvPr id="666" name="災害復旧費該当値テキスト">
          <a:extLst>
            <a:ext uri="{FF2B5EF4-FFF2-40B4-BE49-F238E27FC236}">
              <a16:creationId xmlns:a16="http://schemas.microsoft.com/office/drawing/2014/main" id="{00000000-0008-0000-0700-00009A020000}"/>
            </a:ext>
          </a:extLst>
        </xdr:cNvPr>
        <xdr:cNvSpPr txBox="1"/>
      </xdr:nvSpPr>
      <xdr:spPr>
        <a:xfrm>
          <a:off x="16370300" y="12874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147324</xdr:rowOff>
    </xdr:from>
    <xdr:to>
      <xdr:col>81</xdr:col>
      <xdr:colOff>101600</xdr:colOff>
      <xdr:row>77</xdr:row>
      <xdr:rowOff>77474</xdr:rowOff>
    </xdr:to>
    <xdr:sp macro="" textlink="">
      <xdr:nvSpPr>
        <xdr:cNvPr id="667" name="楕円 666">
          <a:extLst>
            <a:ext uri="{FF2B5EF4-FFF2-40B4-BE49-F238E27FC236}">
              <a16:creationId xmlns:a16="http://schemas.microsoft.com/office/drawing/2014/main" id="{00000000-0008-0000-0700-00009B020000}"/>
            </a:ext>
          </a:extLst>
        </xdr:cNvPr>
        <xdr:cNvSpPr/>
      </xdr:nvSpPr>
      <xdr:spPr>
        <a:xfrm>
          <a:off x="15430500" y="1317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94001</xdr:rowOff>
    </xdr:from>
    <xdr:ext cx="534377"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5214111" y="12952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148792</xdr:rowOff>
    </xdr:from>
    <xdr:to>
      <xdr:col>76</xdr:col>
      <xdr:colOff>165100</xdr:colOff>
      <xdr:row>79</xdr:row>
      <xdr:rowOff>78942</xdr:rowOff>
    </xdr:to>
    <xdr:sp macro="" textlink="">
      <xdr:nvSpPr>
        <xdr:cNvPr id="669" name="楕円 668">
          <a:extLst>
            <a:ext uri="{FF2B5EF4-FFF2-40B4-BE49-F238E27FC236}">
              <a16:creationId xmlns:a16="http://schemas.microsoft.com/office/drawing/2014/main" id="{00000000-0008-0000-0700-00009D020000}"/>
            </a:ext>
          </a:extLst>
        </xdr:cNvPr>
        <xdr:cNvSpPr/>
      </xdr:nvSpPr>
      <xdr:spPr>
        <a:xfrm>
          <a:off x="14541500" y="13521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70069</xdr:rowOff>
    </xdr:from>
    <xdr:ext cx="469744"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4357428" y="1361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147193</xdr:rowOff>
    </xdr:from>
    <xdr:to>
      <xdr:col>72</xdr:col>
      <xdr:colOff>38100</xdr:colOff>
      <xdr:row>79</xdr:row>
      <xdr:rowOff>77343</xdr:rowOff>
    </xdr:to>
    <xdr:sp macro="" textlink="">
      <xdr:nvSpPr>
        <xdr:cNvPr id="671" name="楕円 670">
          <a:extLst>
            <a:ext uri="{FF2B5EF4-FFF2-40B4-BE49-F238E27FC236}">
              <a16:creationId xmlns:a16="http://schemas.microsoft.com/office/drawing/2014/main" id="{00000000-0008-0000-0700-00009F020000}"/>
            </a:ext>
          </a:extLst>
        </xdr:cNvPr>
        <xdr:cNvSpPr/>
      </xdr:nvSpPr>
      <xdr:spPr>
        <a:xfrm>
          <a:off x="13652500" y="13520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93870</xdr:rowOff>
    </xdr:from>
    <xdr:ext cx="469744"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3468428" y="13295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27815</xdr:rowOff>
    </xdr:from>
    <xdr:to>
      <xdr:col>67</xdr:col>
      <xdr:colOff>101600</xdr:colOff>
      <xdr:row>78</xdr:row>
      <xdr:rowOff>129415</xdr:rowOff>
    </xdr:to>
    <xdr:sp macro="" textlink="">
      <xdr:nvSpPr>
        <xdr:cNvPr id="673" name="楕円 672">
          <a:extLst>
            <a:ext uri="{FF2B5EF4-FFF2-40B4-BE49-F238E27FC236}">
              <a16:creationId xmlns:a16="http://schemas.microsoft.com/office/drawing/2014/main" id="{00000000-0008-0000-0700-0000A1020000}"/>
            </a:ext>
          </a:extLst>
        </xdr:cNvPr>
        <xdr:cNvSpPr/>
      </xdr:nvSpPr>
      <xdr:spPr>
        <a:xfrm>
          <a:off x="12763500" y="1340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145942</xdr:rowOff>
    </xdr:from>
    <xdr:ext cx="534377"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547111" y="13176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0" name="正方形/長方形 679">
          <a:extLst>
            <a:ext uri="{FF2B5EF4-FFF2-40B4-BE49-F238E27FC236}">
              <a16:creationId xmlns:a16="http://schemas.microsoft.com/office/drawing/2014/main" id="{00000000-0008-0000-0700-0000A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1" name="正方形/長方形 680">
          <a:extLst>
            <a:ext uri="{FF2B5EF4-FFF2-40B4-BE49-F238E27FC236}">
              <a16:creationId xmlns:a16="http://schemas.microsoft.com/office/drawing/2014/main" id="{00000000-0008-0000-0700-0000A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2" name="正方形/長方形 681">
          <a:extLst>
            <a:ext uri="{FF2B5EF4-FFF2-40B4-BE49-F238E27FC236}">
              <a16:creationId xmlns:a16="http://schemas.microsoft.com/office/drawing/2014/main" id="{00000000-0008-0000-0700-0000A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9" name="公債費グラフ枠">
          <a:extLst>
            <a:ext uri="{FF2B5EF4-FFF2-40B4-BE49-F238E27FC236}">
              <a16:creationId xmlns:a16="http://schemas.microsoft.com/office/drawing/2014/main" id="{00000000-0008-0000-0700-0000B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41765</xdr:rowOff>
    </xdr:from>
    <xdr:to>
      <xdr:col>85</xdr:col>
      <xdr:colOff>126364</xdr:colOff>
      <xdr:row>99</xdr:row>
      <xdr:rowOff>9992</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6317595" y="15643715"/>
          <a:ext cx="1269" cy="1339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13819</xdr:rowOff>
    </xdr:from>
    <xdr:ext cx="534377" cy="259045"/>
    <xdr:sp macro="" textlink="">
      <xdr:nvSpPr>
        <xdr:cNvPr id="701" name="公債費最小値テキスト">
          <a:extLst>
            <a:ext uri="{FF2B5EF4-FFF2-40B4-BE49-F238E27FC236}">
              <a16:creationId xmlns:a16="http://schemas.microsoft.com/office/drawing/2014/main" id="{00000000-0008-0000-0700-0000BD020000}"/>
            </a:ext>
          </a:extLst>
        </xdr:cNvPr>
        <xdr:cNvSpPr txBox="1"/>
      </xdr:nvSpPr>
      <xdr:spPr>
        <a:xfrm>
          <a:off x="16370300" y="16987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9992</xdr:rowOff>
    </xdr:from>
    <xdr:to>
      <xdr:col>86</xdr:col>
      <xdr:colOff>25400</xdr:colOff>
      <xdr:row>99</xdr:row>
      <xdr:rowOff>9992</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6230600" y="16983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159892</xdr:rowOff>
    </xdr:from>
    <xdr:ext cx="599010" cy="259045"/>
    <xdr:sp macro="" textlink="">
      <xdr:nvSpPr>
        <xdr:cNvPr id="703" name="公債費最大値テキスト">
          <a:extLst>
            <a:ext uri="{FF2B5EF4-FFF2-40B4-BE49-F238E27FC236}">
              <a16:creationId xmlns:a16="http://schemas.microsoft.com/office/drawing/2014/main" id="{00000000-0008-0000-0700-0000BF020000}"/>
            </a:ext>
          </a:extLst>
        </xdr:cNvPr>
        <xdr:cNvSpPr txBox="1"/>
      </xdr:nvSpPr>
      <xdr:spPr>
        <a:xfrm>
          <a:off x="16370300" y="1541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437,489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41765</xdr:rowOff>
    </xdr:from>
    <xdr:to>
      <xdr:col>86</xdr:col>
      <xdr:colOff>25400</xdr:colOff>
      <xdr:row>91</xdr:row>
      <xdr:rowOff>41765</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6230600" y="1564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144289</xdr:rowOff>
    </xdr:from>
    <xdr:to>
      <xdr:col>85</xdr:col>
      <xdr:colOff>127000</xdr:colOff>
      <xdr:row>98</xdr:row>
      <xdr:rowOff>145679</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flipV="1">
          <a:off x="15481300" y="16946389"/>
          <a:ext cx="838200" cy="1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16487</xdr:rowOff>
    </xdr:from>
    <xdr:ext cx="534377" cy="259045"/>
    <xdr:sp macro="" textlink="">
      <xdr:nvSpPr>
        <xdr:cNvPr id="706" name="公債費平均値テキスト">
          <a:extLst>
            <a:ext uri="{FF2B5EF4-FFF2-40B4-BE49-F238E27FC236}">
              <a16:creationId xmlns:a16="http://schemas.microsoft.com/office/drawing/2014/main" id="{00000000-0008-0000-0700-0000C2020000}"/>
            </a:ext>
          </a:extLst>
        </xdr:cNvPr>
        <xdr:cNvSpPr txBox="1"/>
      </xdr:nvSpPr>
      <xdr:spPr>
        <a:xfrm>
          <a:off x="16370300" y="166471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165060</xdr:rowOff>
    </xdr:from>
    <xdr:to>
      <xdr:col>85</xdr:col>
      <xdr:colOff>177800</xdr:colOff>
      <xdr:row>98</xdr:row>
      <xdr:rowOff>95210</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62687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136947</xdr:rowOff>
    </xdr:from>
    <xdr:to>
      <xdr:col>81</xdr:col>
      <xdr:colOff>50800</xdr:colOff>
      <xdr:row>98</xdr:row>
      <xdr:rowOff>145679</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a:off x="14592300" y="16939047"/>
          <a:ext cx="889000" cy="8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162902</xdr:rowOff>
    </xdr:from>
    <xdr:to>
      <xdr:col>81</xdr:col>
      <xdr:colOff>101600</xdr:colOff>
      <xdr:row>98</xdr:row>
      <xdr:rowOff>93052</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5430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109579</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14111" y="1656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132114</xdr:rowOff>
    </xdr:from>
    <xdr:to>
      <xdr:col>76</xdr:col>
      <xdr:colOff>114300</xdr:colOff>
      <xdr:row>98</xdr:row>
      <xdr:rowOff>136947</xdr:rowOff>
    </xdr:to>
    <xdr:cxnSp macro="">
      <xdr:nvCxnSpPr>
        <xdr:cNvPr id="711" name="直線コネクタ 710">
          <a:extLst>
            <a:ext uri="{FF2B5EF4-FFF2-40B4-BE49-F238E27FC236}">
              <a16:creationId xmlns:a16="http://schemas.microsoft.com/office/drawing/2014/main" id="{00000000-0008-0000-0700-0000C7020000}"/>
            </a:ext>
          </a:extLst>
        </xdr:cNvPr>
        <xdr:cNvCxnSpPr/>
      </xdr:nvCxnSpPr>
      <xdr:spPr>
        <a:xfrm>
          <a:off x="13703300" y="16934214"/>
          <a:ext cx="889000" cy="4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162140</xdr:rowOff>
    </xdr:from>
    <xdr:to>
      <xdr:col>76</xdr:col>
      <xdr:colOff>165100</xdr:colOff>
      <xdr:row>98</xdr:row>
      <xdr:rowOff>92290</xdr:rowOff>
    </xdr:to>
    <xdr:sp macro="" textlink="">
      <xdr:nvSpPr>
        <xdr:cNvPr id="712" name="フローチャート: 判断 711">
          <a:extLst>
            <a:ext uri="{FF2B5EF4-FFF2-40B4-BE49-F238E27FC236}">
              <a16:creationId xmlns:a16="http://schemas.microsoft.com/office/drawing/2014/main" id="{00000000-0008-0000-0700-0000C8020000}"/>
            </a:ext>
          </a:extLst>
        </xdr:cNvPr>
        <xdr:cNvSpPr/>
      </xdr:nvSpPr>
      <xdr:spPr>
        <a:xfrm>
          <a:off x="14541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108817</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325111" y="1656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125011</xdr:rowOff>
    </xdr:from>
    <xdr:to>
      <xdr:col>71</xdr:col>
      <xdr:colOff>177800</xdr:colOff>
      <xdr:row>98</xdr:row>
      <xdr:rowOff>132114</xdr:rowOff>
    </xdr:to>
    <xdr:cxnSp macro="">
      <xdr:nvCxnSpPr>
        <xdr:cNvPr id="714" name="直線コネクタ 713">
          <a:extLst>
            <a:ext uri="{FF2B5EF4-FFF2-40B4-BE49-F238E27FC236}">
              <a16:creationId xmlns:a16="http://schemas.microsoft.com/office/drawing/2014/main" id="{00000000-0008-0000-0700-0000CA020000}"/>
            </a:ext>
          </a:extLst>
        </xdr:cNvPr>
        <xdr:cNvCxnSpPr/>
      </xdr:nvCxnSpPr>
      <xdr:spPr>
        <a:xfrm>
          <a:off x="12814300" y="16927111"/>
          <a:ext cx="889000" cy="7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159446</xdr:rowOff>
    </xdr:from>
    <xdr:to>
      <xdr:col>72</xdr:col>
      <xdr:colOff>38100</xdr:colOff>
      <xdr:row>98</xdr:row>
      <xdr:rowOff>89596</xdr:rowOff>
    </xdr:to>
    <xdr:sp macro="" textlink="">
      <xdr:nvSpPr>
        <xdr:cNvPr id="715" name="フローチャート: 判断 714">
          <a:extLst>
            <a:ext uri="{FF2B5EF4-FFF2-40B4-BE49-F238E27FC236}">
              <a16:creationId xmlns:a16="http://schemas.microsoft.com/office/drawing/2014/main" id="{00000000-0008-0000-0700-0000CB020000}"/>
            </a:ext>
          </a:extLst>
        </xdr:cNvPr>
        <xdr:cNvSpPr/>
      </xdr:nvSpPr>
      <xdr:spPr>
        <a:xfrm>
          <a:off x="13652500" y="1679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106123</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36111" y="16565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160229</xdr:rowOff>
    </xdr:from>
    <xdr:to>
      <xdr:col>67</xdr:col>
      <xdr:colOff>101600</xdr:colOff>
      <xdr:row>98</xdr:row>
      <xdr:rowOff>90379</xdr:rowOff>
    </xdr:to>
    <xdr:sp macro="" textlink="">
      <xdr:nvSpPr>
        <xdr:cNvPr id="717" name="フローチャート: 判断 716">
          <a:extLst>
            <a:ext uri="{FF2B5EF4-FFF2-40B4-BE49-F238E27FC236}">
              <a16:creationId xmlns:a16="http://schemas.microsoft.com/office/drawing/2014/main" id="{00000000-0008-0000-0700-0000CD020000}"/>
            </a:ext>
          </a:extLst>
        </xdr:cNvPr>
        <xdr:cNvSpPr/>
      </xdr:nvSpPr>
      <xdr:spPr>
        <a:xfrm>
          <a:off x="12763500" y="16790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106906</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47111" y="16566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93489</xdr:rowOff>
    </xdr:from>
    <xdr:to>
      <xdr:col>85</xdr:col>
      <xdr:colOff>177800</xdr:colOff>
      <xdr:row>99</xdr:row>
      <xdr:rowOff>23639</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6268700" y="16895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8416</xdr:rowOff>
    </xdr:from>
    <xdr:ext cx="534377" cy="259045"/>
    <xdr:sp macro="" textlink="">
      <xdr:nvSpPr>
        <xdr:cNvPr id="725" name="公債費該当値テキスト">
          <a:extLst>
            <a:ext uri="{FF2B5EF4-FFF2-40B4-BE49-F238E27FC236}">
              <a16:creationId xmlns:a16="http://schemas.microsoft.com/office/drawing/2014/main" id="{00000000-0008-0000-0700-0000D5020000}"/>
            </a:ext>
          </a:extLst>
        </xdr:cNvPr>
        <xdr:cNvSpPr txBox="1"/>
      </xdr:nvSpPr>
      <xdr:spPr>
        <a:xfrm>
          <a:off x="16370300" y="16810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94879</xdr:rowOff>
    </xdr:from>
    <xdr:to>
      <xdr:col>81</xdr:col>
      <xdr:colOff>101600</xdr:colOff>
      <xdr:row>99</xdr:row>
      <xdr:rowOff>25029</xdr:rowOff>
    </xdr:to>
    <xdr:sp macro="" textlink="">
      <xdr:nvSpPr>
        <xdr:cNvPr id="726" name="楕円 725">
          <a:extLst>
            <a:ext uri="{FF2B5EF4-FFF2-40B4-BE49-F238E27FC236}">
              <a16:creationId xmlns:a16="http://schemas.microsoft.com/office/drawing/2014/main" id="{00000000-0008-0000-0700-0000D6020000}"/>
            </a:ext>
          </a:extLst>
        </xdr:cNvPr>
        <xdr:cNvSpPr/>
      </xdr:nvSpPr>
      <xdr:spPr>
        <a:xfrm>
          <a:off x="15430500" y="16896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16156</xdr:rowOff>
    </xdr:from>
    <xdr:ext cx="534377"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5214111" y="1698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86147</xdr:rowOff>
    </xdr:from>
    <xdr:to>
      <xdr:col>76</xdr:col>
      <xdr:colOff>165100</xdr:colOff>
      <xdr:row>99</xdr:row>
      <xdr:rowOff>16297</xdr:rowOff>
    </xdr:to>
    <xdr:sp macro="" textlink="">
      <xdr:nvSpPr>
        <xdr:cNvPr id="728" name="楕円 727">
          <a:extLst>
            <a:ext uri="{FF2B5EF4-FFF2-40B4-BE49-F238E27FC236}">
              <a16:creationId xmlns:a16="http://schemas.microsoft.com/office/drawing/2014/main" id="{00000000-0008-0000-0700-0000D8020000}"/>
            </a:ext>
          </a:extLst>
        </xdr:cNvPr>
        <xdr:cNvSpPr/>
      </xdr:nvSpPr>
      <xdr:spPr>
        <a:xfrm>
          <a:off x="14541500" y="16888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7424</xdr:rowOff>
    </xdr:from>
    <xdr:ext cx="534377"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4325111" y="16980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81314</xdr:rowOff>
    </xdr:from>
    <xdr:to>
      <xdr:col>72</xdr:col>
      <xdr:colOff>38100</xdr:colOff>
      <xdr:row>99</xdr:row>
      <xdr:rowOff>11464</xdr:rowOff>
    </xdr:to>
    <xdr:sp macro="" textlink="">
      <xdr:nvSpPr>
        <xdr:cNvPr id="730" name="楕円 729">
          <a:extLst>
            <a:ext uri="{FF2B5EF4-FFF2-40B4-BE49-F238E27FC236}">
              <a16:creationId xmlns:a16="http://schemas.microsoft.com/office/drawing/2014/main" id="{00000000-0008-0000-0700-0000DA020000}"/>
            </a:ext>
          </a:extLst>
        </xdr:cNvPr>
        <xdr:cNvSpPr/>
      </xdr:nvSpPr>
      <xdr:spPr>
        <a:xfrm>
          <a:off x="13652500" y="16883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2591</xdr:rowOff>
    </xdr:from>
    <xdr:ext cx="534377"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3436111" y="16976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74211</xdr:rowOff>
    </xdr:from>
    <xdr:to>
      <xdr:col>67</xdr:col>
      <xdr:colOff>101600</xdr:colOff>
      <xdr:row>99</xdr:row>
      <xdr:rowOff>4361</xdr:rowOff>
    </xdr:to>
    <xdr:sp macro="" textlink="">
      <xdr:nvSpPr>
        <xdr:cNvPr id="732" name="楕円 731">
          <a:extLst>
            <a:ext uri="{FF2B5EF4-FFF2-40B4-BE49-F238E27FC236}">
              <a16:creationId xmlns:a16="http://schemas.microsoft.com/office/drawing/2014/main" id="{00000000-0008-0000-0700-0000DC020000}"/>
            </a:ext>
          </a:extLst>
        </xdr:cNvPr>
        <xdr:cNvSpPr/>
      </xdr:nvSpPr>
      <xdr:spPr>
        <a:xfrm>
          <a:off x="12763500" y="16876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166938</xdr:rowOff>
    </xdr:from>
    <xdr:ext cx="534377"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2547111" y="1696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9" name="正方形/長方形 738">
          <a:extLst>
            <a:ext uri="{FF2B5EF4-FFF2-40B4-BE49-F238E27FC236}">
              <a16:creationId xmlns:a16="http://schemas.microsoft.com/office/drawing/2014/main" id="{00000000-0008-0000-0700-0000E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0" name="正方形/長方形 739">
          <a:extLst>
            <a:ext uri="{FF2B5EF4-FFF2-40B4-BE49-F238E27FC236}">
              <a16:creationId xmlns:a16="http://schemas.microsoft.com/office/drawing/2014/main" id="{00000000-0008-0000-0700-0000E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1" name="正方形/長方形 740">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6" name="諸支出金グラフ枠">
          <a:extLst>
            <a:ext uri="{FF2B5EF4-FFF2-40B4-BE49-F238E27FC236}">
              <a16:creationId xmlns:a16="http://schemas.microsoft.com/office/drawing/2014/main" id="{00000000-0008-0000-0700-0000F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55118</xdr:rowOff>
    </xdr:from>
    <xdr:to>
      <xdr:col>116</xdr:col>
      <xdr:colOff>62864</xdr:colOff>
      <xdr:row>39</xdr:row>
      <xdr:rowOff>44450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flipV="1">
          <a:off x="22159595" y="5198618"/>
          <a:ext cx="1269" cy="1532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76217</xdr:rowOff>
    </xdr:from>
    <xdr:ext cx="249299" cy="259045"/>
    <xdr:sp macro="" textlink="">
      <xdr:nvSpPr>
        <xdr:cNvPr id="758" name="諸支出金最小値テキスト">
          <a:extLst>
            <a:ext uri="{FF2B5EF4-FFF2-40B4-BE49-F238E27FC236}">
              <a16:creationId xmlns:a16="http://schemas.microsoft.com/office/drawing/2014/main" id="{00000000-0008-0000-0700-0000F6020000}"/>
            </a:ext>
          </a:extLst>
        </xdr:cNvPr>
        <xdr:cNvSpPr txBox="1"/>
      </xdr:nvSpPr>
      <xdr:spPr>
        <a:xfrm>
          <a:off x="22212300" y="6762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1795</xdr:rowOff>
    </xdr:from>
    <xdr:ext cx="469744" cy="259045"/>
    <xdr:sp macro="" textlink="">
      <xdr:nvSpPr>
        <xdr:cNvPr id="760" name="諸支出金最大値テキスト">
          <a:extLst>
            <a:ext uri="{FF2B5EF4-FFF2-40B4-BE49-F238E27FC236}">
              <a16:creationId xmlns:a16="http://schemas.microsoft.com/office/drawing/2014/main" id="{00000000-0008-0000-0700-0000F8020000}"/>
            </a:ext>
          </a:extLst>
        </xdr:cNvPr>
        <xdr:cNvSpPr txBox="1"/>
      </xdr:nvSpPr>
      <xdr:spPr>
        <a:xfrm>
          <a:off x="22212300" y="4973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8,044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55118</xdr:rowOff>
    </xdr:from>
    <xdr:to>
      <xdr:col>116</xdr:col>
      <xdr:colOff>152400</xdr:colOff>
      <xdr:row>30</xdr:row>
      <xdr:rowOff>55118</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22072600" y="519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165117</xdr:rowOff>
    </xdr:from>
    <xdr:ext cx="378565" cy="259045"/>
    <xdr:sp macro="" textlink="">
      <xdr:nvSpPr>
        <xdr:cNvPr id="763" name="諸支出金平均値テキスト">
          <a:extLst>
            <a:ext uri="{FF2B5EF4-FFF2-40B4-BE49-F238E27FC236}">
              <a16:creationId xmlns:a16="http://schemas.microsoft.com/office/drawing/2014/main" id="{00000000-0008-0000-0700-0000FB020000}"/>
            </a:ext>
          </a:extLst>
        </xdr:cNvPr>
        <xdr:cNvSpPr txBox="1"/>
      </xdr:nvSpPr>
      <xdr:spPr>
        <a:xfrm>
          <a:off x="22212300" y="650876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142240</xdr:rowOff>
    </xdr:from>
    <xdr:to>
      <xdr:col>116</xdr:col>
      <xdr:colOff>114300</xdr:colOff>
      <xdr:row>39</xdr:row>
      <xdr:rowOff>72390</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221107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5" name="直線コネクタ 764">
          <a:extLst>
            <a:ext uri="{FF2B5EF4-FFF2-40B4-BE49-F238E27FC236}">
              <a16:creationId xmlns:a16="http://schemas.microsoft.com/office/drawing/2014/main" id="{00000000-0008-0000-0700-0000FD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134430</xdr:rowOff>
    </xdr:from>
    <xdr:to>
      <xdr:col>112</xdr:col>
      <xdr:colOff>38100</xdr:colOff>
      <xdr:row>39</xdr:row>
      <xdr:rowOff>64580</xdr:rowOff>
    </xdr:to>
    <xdr:sp macro="" textlink="">
      <xdr:nvSpPr>
        <xdr:cNvPr id="766" name="フローチャート: 判断 765">
          <a:extLst>
            <a:ext uri="{FF2B5EF4-FFF2-40B4-BE49-F238E27FC236}">
              <a16:creationId xmlns:a16="http://schemas.microsoft.com/office/drawing/2014/main" id="{00000000-0008-0000-0700-0000FE020000}"/>
            </a:ext>
          </a:extLst>
        </xdr:cNvPr>
        <xdr:cNvSpPr/>
      </xdr:nvSpPr>
      <xdr:spPr>
        <a:xfrm>
          <a:off x="212725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81106</xdr:rowOff>
    </xdr:from>
    <xdr:ext cx="378565"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34017" y="6424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8" name="直線コネクタ 767">
          <a:extLst>
            <a:ext uri="{FF2B5EF4-FFF2-40B4-BE49-F238E27FC236}">
              <a16:creationId xmlns:a16="http://schemas.microsoft.com/office/drawing/2014/main" id="{00000000-0008-0000-0700-00000003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89091</xdr:rowOff>
    </xdr:from>
    <xdr:to>
      <xdr:col>107</xdr:col>
      <xdr:colOff>101600</xdr:colOff>
      <xdr:row>39</xdr:row>
      <xdr:rowOff>19241</xdr:rowOff>
    </xdr:to>
    <xdr:sp macro="" textlink="">
      <xdr:nvSpPr>
        <xdr:cNvPr id="769" name="フローチャート: 判断 768">
          <a:extLst>
            <a:ext uri="{FF2B5EF4-FFF2-40B4-BE49-F238E27FC236}">
              <a16:creationId xmlns:a16="http://schemas.microsoft.com/office/drawing/2014/main" id="{00000000-0008-0000-0700-000001030000}"/>
            </a:ext>
          </a:extLst>
        </xdr:cNvPr>
        <xdr:cNvSpPr/>
      </xdr:nvSpPr>
      <xdr:spPr>
        <a:xfrm>
          <a:off x="20383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35768</xdr:rowOff>
    </xdr:from>
    <xdr:ext cx="378565"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245017" y="637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71" name="直線コネクタ 770">
          <a:extLst>
            <a:ext uri="{FF2B5EF4-FFF2-40B4-BE49-F238E27FC236}">
              <a16:creationId xmlns:a16="http://schemas.microsoft.com/office/drawing/2014/main" id="{00000000-0008-0000-0700-00000303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141097</xdr:rowOff>
    </xdr:from>
    <xdr:to>
      <xdr:col>102</xdr:col>
      <xdr:colOff>165100</xdr:colOff>
      <xdr:row>39</xdr:row>
      <xdr:rowOff>71247</xdr:rowOff>
    </xdr:to>
    <xdr:sp macro="" textlink="">
      <xdr:nvSpPr>
        <xdr:cNvPr id="772" name="フローチャート: 判断 771">
          <a:extLst>
            <a:ext uri="{FF2B5EF4-FFF2-40B4-BE49-F238E27FC236}">
              <a16:creationId xmlns:a16="http://schemas.microsoft.com/office/drawing/2014/main" id="{00000000-0008-0000-0700-000004030000}"/>
            </a:ext>
          </a:extLst>
        </xdr:cNvPr>
        <xdr:cNvSpPr/>
      </xdr:nvSpPr>
      <xdr:spPr>
        <a:xfrm>
          <a:off x="19494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87774</xdr:rowOff>
    </xdr:from>
    <xdr:ext cx="378565"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356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138049</xdr:rowOff>
    </xdr:from>
    <xdr:to>
      <xdr:col>98</xdr:col>
      <xdr:colOff>38100</xdr:colOff>
      <xdr:row>39</xdr:row>
      <xdr:rowOff>68199</xdr:rowOff>
    </xdr:to>
    <xdr:sp macro="" textlink="">
      <xdr:nvSpPr>
        <xdr:cNvPr id="774" name="フローチャート: 判断 773">
          <a:extLst>
            <a:ext uri="{FF2B5EF4-FFF2-40B4-BE49-F238E27FC236}">
              <a16:creationId xmlns:a16="http://schemas.microsoft.com/office/drawing/2014/main" id="{00000000-0008-0000-0700-000006030000}"/>
            </a:ext>
          </a:extLst>
        </xdr:cNvPr>
        <xdr:cNvSpPr/>
      </xdr:nvSpPr>
      <xdr:spPr>
        <a:xfrm>
          <a:off x="18605500" y="665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84726</xdr:rowOff>
    </xdr:from>
    <xdr:ext cx="378565"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467017" y="64283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120667</xdr:rowOff>
    </xdr:from>
    <xdr:ext cx="249299" cy="259045"/>
    <xdr:sp macro="" textlink="">
      <xdr:nvSpPr>
        <xdr:cNvPr id="782" name="諸支出金該当値テキスト">
          <a:extLst>
            <a:ext uri="{FF2B5EF4-FFF2-40B4-BE49-F238E27FC236}">
              <a16:creationId xmlns:a16="http://schemas.microsoft.com/office/drawing/2014/main" id="{00000000-0008-0000-0700-00000E030000}"/>
            </a:ext>
          </a:extLst>
        </xdr:cNvPr>
        <xdr:cNvSpPr txBox="1"/>
      </xdr:nvSpPr>
      <xdr:spPr>
        <a:xfrm>
          <a:off x="22212300" y="6635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83" name="楕円 782">
          <a:extLst>
            <a:ext uri="{FF2B5EF4-FFF2-40B4-BE49-F238E27FC236}">
              <a16:creationId xmlns:a16="http://schemas.microsoft.com/office/drawing/2014/main" id="{00000000-0008-0000-0700-00000F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5" name="楕円 784">
          <a:extLst>
            <a:ext uri="{FF2B5EF4-FFF2-40B4-BE49-F238E27FC236}">
              <a16:creationId xmlns:a16="http://schemas.microsoft.com/office/drawing/2014/main" id="{00000000-0008-0000-0700-000011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7" name="楕円 786">
          <a:extLst>
            <a:ext uri="{FF2B5EF4-FFF2-40B4-BE49-F238E27FC236}">
              <a16:creationId xmlns:a16="http://schemas.microsoft.com/office/drawing/2014/main" id="{00000000-0008-0000-0700-000013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9" name="楕円 788">
          <a:extLst>
            <a:ext uri="{FF2B5EF4-FFF2-40B4-BE49-F238E27FC236}">
              <a16:creationId xmlns:a16="http://schemas.microsoft.com/office/drawing/2014/main" id="{00000000-0008-0000-0700-000015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5" name="正方形/長方形 794">
          <a:extLst>
            <a:ext uri="{FF2B5EF4-FFF2-40B4-BE49-F238E27FC236}">
              <a16:creationId xmlns:a16="http://schemas.microsoft.com/office/drawing/2014/main" id="{00000000-0008-0000-0700-00001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6" name="正方形/長方形 795">
          <a:extLst>
            <a:ext uri="{FF2B5EF4-FFF2-40B4-BE49-F238E27FC236}">
              <a16:creationId xmlns:a16="http://schemas.microsoft.com/office/drawing/2014/main" id="{00000000-0008-0000-0700-00001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7" name="正方形/長方形 796">
          <a:extLst>
            <a:ext uri="{FF2B5EF4-FFF2-40B4-BE49-F238E27FC236}">
              <a16:creationId xmlns:a16="http://schemas.microsoft.com/office/drawing/2014/main" id="{00000000-0008-0000-0700-00001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8" name="正方形/長方形 797">
          <a:extLst>
            <a:ext uri="{FF2B5EF4-FFF2-40B4-BE49-F238E27FC236}">
              <a16:creationId xmlns:a16="http://schemas.microsoft.com/office/drawing/2014/main" id="{00000000-0008-0000-0700-00001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13" name="前年度繰上充用金グラフ枠">
          <a:extLst>
            <a:ext uri="{FF2B5EF4-FFF2-40B4-BE49-F238E27FC236}">
              <a16:creationId xmlns:a16="http://schemas.microsoft.com/office/drawing/2014/main" id="{00000000-0008-0000-0700-00002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93345</xdr:rowOff>
    </xdr:from>
    <xdr:to>
      <xdr:col>116</xdr:col>
      <xdr:colOff>62864</xdr:colOff>
      <xdr:row>59</xdr:row>
      <xdr:rowOff>44450</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flipV="1">
          <a:off x="22159595" y="8665845"/>
          <a:ext cx="1269" cy="1494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90949</xdr:rowOff>
    </xdr:from>
    <xdr:ext cx="249299" cy="259045"/>
    <xdr:sp macro="" textlink="">
      <xdr:nvSpPr>
        <xdr:cNvPr id="815" name="前年度繰上充用金最小値テキスト">
          <a:extLst>
            <a:ext uri="{FF2B5EF4-FFF2-40B4-BE49-F238E27FC236}">
              <a16:creationId xmlns:a16="http://schemas.microsoft.com/office/drawing/2014/main" id="{00000000-0008-0000-0700-00002F030000}"/>
            </a:ext>
          </a:extLst>
        </xdr:cNvPr>
        <xdr:cNvSpPr txBox="1"/>
      </xdr:nvSpPr>
      <xdr:spPr>
        <a:xfrm>
          <a:off x="22212300" y="10206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6" name="直線コネクタ 815">
          <a:extLst>
            <a:ext uri="{FF2B5EF4-FFF2-40B4-BE49-F238E27FC236}">
              <a16:creationId xmlns:a16="http://schemas.microsoft.com/office/drawing/2014/main" id="{00000000-0008-0000-0700-000030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40022</xdr:rowOff>
    </xdr:from>
    <xdr:ext cx="534377" cy="259045"/>
    <xdr:sp macro="" textlink="">
      <xdr:nvSpPr>
        <xdr:cNvPr id="817" name="前年度繰上充用金最大値テキスト">
          <a:extLst>
            <a:ext uri="{FF2B5EF4-FFF2-40B4-BE49-F238E27FC236}">
              <a16:creationId xmlns:a16="http://schemas.microsoft.com/office/drawing/2014/main" id="{00000000-0008-0000-0700-000031030000}"/>
            </a:ext>
          </a:extLst>
        </xdr:cNvPr>
        <xdr:cNvSpPr txBox="1"/>
      </xdr:nvSpPr>
      <xdr:spPr>
        <a:xfrm>
          <a:off x="22212300" y="844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11,765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93345</xdr:rowOff>
    </xdr:from>
    <xdr:to>
      <xdr:col>116</xdr:col>
      <xdr:colOff>152400</xdr:colOff>
      <xdr:row>50</xdr:row>
      <xdr:rowOff>93345</xdr:rowOff>
    </xdr:to>
    <xdr:cxnSp macro="">
      <xdr:nvCxnSpPr>
        <xdr:cNvPr id="818" name="直線コネクタ 817">
          <a:extLst>
            <a:ext uri="{FF2B5EF4-FFF2-40B4-BE49-F238E27FC236}">
              <a16:creationId xmlns:a16="http://schemas.microsoft.com/office/drawing/2014/main" id="{00000000-0008-0000-0700-000032030000}"/>
            </a:ext>
          </a:extLst>
        </xdr:cNvPr>
        <xdr:cNvCxnSpPr/>
      </xdr:nvCxnSpPr>
      <xdr:spPr>
        <a:xfrm>
          <a:off x="22072600" y="8665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19" name="直線コネクタ 818">
          <a:extLst>
            <a:ext uri="{FF2B5EF4-FFF2-40B4-BE49-F238E27FC236}">
              <a16:creationId xmlns:a16="http://schemas.microsoft.com/office/drawing/2014/main" id="{00000000-0008-0000-0700-000033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8399</xdr:rowOff>
    </xdr:from>
    <xdr:ext cx="313932" cy="259045"/>
    <xdr:sp macro="" textlink="">
      <xdr:nvSpPr>
        <xdr:cNvPr id="820" name="前年度繰上充用金平均値テキスト">
          <a:extLst>
            <a:ext uri="{FF2B5EF4-FFF2-40B4-BE49-F238E27FC236}">
              <a16:creationId xmlns:a16="http://schemas.microsoft.com/office/drawing/2014/main" id="{00000000-0008-0000-0700-000034030000}"/>
            </a:ext>
          </a:extLst>
        </xdr:cNvPr>
        <xdr:cNvSpPr txBox="1"/>
      </xdr:nvSpPr>
      <xdr:spPr>
        <a:xfrm>
          <a:off x="22212300" y="995249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156972</xdr:rowOff>
    </xdr:from>
    <xdr:to>
      <xdr:col>116</xdr:col>
      <xdr:colOff>114300</xdr:colOff>
      <xdr:row>59</xdr:row>
      <xdr:rowOff>87122</xdr:rowOff>
    </xdr:to>
    <xdr:sp macro="" textlink="">
      <xdr:nvSpPr>
        <xdr:cNvPr id="821" name="フローチャート: 判断 820">
          <a:extLst>
            <a:ext uri="{FF2B5EF4-FFF2-40B4-BE49-F238E27FC236}">
              <a16:creationId xmlns:a16="http://schemas.microsoft.com/office/drawing/2014/main" id="{00000000-0008-0000-0700-000035030000}"/>
            </a:ext>
          </a:extLst>
        </xdr:cNvPr>
        <xdr:cNvSpPr/>
      </xdr:nvSpPr>
      <xdr:spPr>
        <a:xfrm>
          <a:off x="221107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22" name="直線コネクタ 821">
          <a:extLst>
            <a:ext uri="{FF2B5EF4-FFF2-40B4-BE49-F238E27FC236}">
              <a16:creationId xmlns:a16="http://schemas.microsoft.com/office/drawing/2014/main" id="{00000000-0008-0000-0700-000036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156718</xdr:rowOff>
    </xdr:from>
    <xdr:to>
      <xdr:col>112</xdr:col>
      <xdr:colOff>38100</xdr:colOff>
      <xdr:row>59</xdr:row>
      <xdr:rowOff>86868</xdr:rowOff>
    </xdr:to>
    <xdr:sp macro="" textlink="">
      <xdr:nvSpPr>
        <xdr:cNvPr id="823" name="フローチャート: 判断 822">
          <a:extLst>
            <a:ext uri="{FF2B5EF4-FFF2-40B4-BE49-F238E27FC236}">
              <a16:creationId xmlns:a16="http://schemas.microsoft.com/office/drawing/2014/main" id="{00000000-0008-0000-0700-000037030000}"/>
            </a:ext>
          </a:extLst>
        </xdr:cNvPr>
        <xdr:cNvSpPr/>
      </xdr:nvSpPr>
      <xdr:spPr>
        <a:xfrm>
          <a:off x="21272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103395</xdr:rowOff>
    </xdr:from>
    <xdr:ext cx="313932"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1166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25" name="直線コネクタ 824">
          <a:extLst>
            <a:ext uri="{FF2B5EF4-FFF2-40B4-BE49-F238E27FC236}">
              <a16:creationId xmlns:a16="http://schemas.microsoft.com/office/drawing/2014/main" id="{00000000-0008-0000-0700-000039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157353</xdr:rowOff>
    </xdr:from>
    <xdr:to>
      <xdr:col>107</xdr:col>
      <xdr:colOff>101600</xdr:colOff>
      <xdr:row>59</xdr:row>
      <xdr:rowOff>87503</xdr:rowOff>
    </xdr:to>
    <xdr:sp macro="" textlink="">
      <xdr:nvSpPr>
        <xdr:cNvPr id="826" name="フローチャート: 判断 825">
          <a:extLst>
            <a:ext uri="{FF2B5EF4-FFF2-40B4-BE49-F238E27FC236}">
              <a16:creationId xmlns:a16="http://schemas.microsoft.com/office/drawing/2014/main" id="{00000000-0008-0000-0700-00003A030000}"/>
            </a:ext>
          </a:extLst>
        </xdr:cNvPr>
        <xdr:cNvSpPr/>
      </xdr:nvSpPr>
      <xdr:spPr>
        <a:xfrm>
          <a:off x="20383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104030</xdr:rowOff>
    </xdr:from>
    <xdr:ext cx="313932"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0277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28" name="直線コネクタ 827">
          <a:extLst>
            <a:ext uri="{FF2B5EF4-FFF2-40B4-BE49-F238E27FC236}">
              <a16:creationId xmlns:a16="http://schemas.microsoft.com/office/drawing/2014/main" id="{00000000-0008-0000-0700-00003C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158115</xdr:rowOff>
    </xdr:from>
    <xdr:to>
      <xdr:col>102</xdr:col>
      <xdr:colOff>165100</xdr:colOff>
      <xdr:row>59</xdr:row>
      <xdr:rowOff>88265</xdr:rowOff>
    </xdr:to>
    <xdr:sp macro="" textlink="">
      <xdr:nvSpPr>
        <xdr:cNvPr id="829" name="フローチャート: 判断 828">
          <a:extLst>
            <a:ext uri="{FF2B5EF4-FFF2-40B4-BE49-F238E27FC236}">
              <a16:creationId xmlns:a16="http://schemas.microsoft.com/office/drawing/2014/main" id="{00000000-0008-0000-0700-00003D030000}"/>
            </a:ext>
          </a:extLst>
        </xdr:cNvPr>
        <xdr:cNvSpPr/>
      </xdr:nvSpPr>
      <xdr:spPr>
        <a:xfrm>
          <a:off x="19494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104792</xdr:rowOff>
    </xdr:from>
    <xdr:ext cx="313932"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9388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157861</xdr:rowOff>
    </xdr:from>
    <xdr:to>
      <xdr:col>98</xdr:col>
      <xdr:colOff>38100</xdr:colOff>
      <xdr:row>59</xdr:row>
      <xdr:rowOff>88011</xdr:rowOff>
    </xdr:to>
    <xdr:sp macro="" textlink="">
      <xdr:nvSpPr>
        <xdr:cNvPr id="831" name="フローチャート: 判断 830">
          <a:extLst>
            <a:ext uri="{FF2B5EF4-FFF2-40B4-BE49-F238E27FC236}">
              <a16:creationId xmlns:a16="http://schemas.microsoft.com/office/drawing/2014/main" id="{00000000-0008-0000-0700-00003F030000}"/>
            </a:ext>
          </a:extLst>
        </xdr:cNvPr>
        <xdr:cNvSpPr/>
      </xdr:nvSpPr>
      <xdr:spPr>
        <a:xfrm>
          <a:off x="18605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104538</xdr:rowOff>
    </xdr:from>
    <xdr:ext cx="313932"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8499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6" name="テキスト ボックス 835">
          <a:extLst>
            <a:ext uri="{FF2B5EF4-FFF2-40B4-BE49-F238E27FC236}">
              <a16:creationId xmlns:a16="http://schemas.microsoft.com/office/drawing/2014/main" id="{00000000-0008-0000-0700-00004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7" name="テキスト ボックス 836">
          <a:extLst>
            <a:ext uri="{FF2B5EF4-FFF2-40B4-BE49-F238E27FC236}">
              <a16:creationId xmlns:a16="http://schemas.microsoft.com/office/drawing/2014/main" id="{00000000-0008-0000-0700-00004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38" name="楕円 837">
          <a:extLst>
            <a:ext uri="{FF2B5EF4-FFF2-40B4-BE49-F238E27FC236}">
              <a16:creationId xmlns:a16="http://schemas.microsoft.com/office/drawing/2014/main" id="{00000000-0008-0000-0700-000046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135399</xdr:rowOff>
    </xdr:from>
    <xdr:ext cx="249299" cy="259045"/>
    <xdr:sp macro="" textlink="">
      <xdr:nvSpPr>
        <xdr:cNvPr id="839" name="前年度繰上充用金該当値テキスト">
          <a:extLst>
            <a:ext uri="{FF2B5EF4-FFF2-40B4-BE49-F238E27FC236}">
              <a16:creationId xmlns:a16="http://schemas.microsoft.com/office/drawing/2014/main" id="{00000000-0008-0000-0700-000047030000}"/>
            </a:ext>
          </a:extLst>
        </xdr:cNvPr>
        <xdr:cNvSpPr txBox="1"/>
      </xdr:nvSpPr>
      <xdr:spPr>
        <a:xfrm>
          <a:off x="22212300" y="10079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40" name="楕円 839">
          <a:extLst>
            <a:ext uri="{FF2B5EF4-FFF2-40B4-BE49-F238E27FC236}">
              <a16:creationId xmlns:a16="http://schemas.microsoft.com/office/drawing/2014/main" id="{00000000-0008-0000-0700-000048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41" name="テキスト ボックス 840">
          <a:extLst>
            <a:ext uri="{FF2B5EF4-FFF2-40B4-BE49-F238E27FC236}">
              <a16:creationId xmlns:a16="http://schemas.microsoft.com/office/drawing/2014/main" id="{00000000-0008-0000-0700-000049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42" name="楕円 841">
          <a:extLst>
            <a:ext uri="{FF2B5EF4-FFF2-40B4-BE49-F238E27FC236}">
              <a16:creationId xmlns:a16="http://schemas.microsoft.com/office/drawing/2014/main" id="{00000000-0008-0000-0700-00004A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43" name="テキスト ボックス 842">
          <a:extLst>
            <a:ext uri="{FF2B5EF4-FFF2-40B4-BE49-F238E27FC236}">
              <a16:creationId xmlns:a16="http://schemas.microsoft.com/office/drawing/2014/main" id="{00000000-0008-0000-0700-00004B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44" name="楕円 843">
          <a:extLst>
            <a:ext uri="{FF2B5EF4-FFF2-40B4-BE49-F238E27FC236}">
              <a16:creationId xmlns:a16="http://schemas.microsoft.com/office/drawing/2014/main" id="{00000000-0008-0000-0700-00004C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45" name="テキスト ボックス 844">
          <a:extLst>
            <a:ext uri="{FF2B5EF4-FFF2-40B4-BE49-F238E27FC236}">
              <a16:creationId xmlns:a16="http://schemas.microsoft.com/office/drawing/2014/main" id="{00000000-0008-0000-0700-00004D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46" name="楕円 845">
          <a:extLst>
            <a:ext uri="{FF2B5EF4-FFF2-40B4-BE49-F238E27FC236}">
              <a16:creationId xmlns:a16="http://schemas.microsoft.com/office/drawing/2014/main" id="{00000000-0008-0000-0700-00004E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47" name="テキスト ボックス 846">
          <a:extLst>
            <a:ext uri="{FF2B5EF4-FFF2-40B4-BE49-F238E27FC236}">
              <a16:creationId xmlns:a16="http://schemas.microsoft.com/office/drawing/2014/main" id="{00000000-0008-0000-0700-00004F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8" name="正方形/長方形 847">
          <a:extLst>
            <a:ext uri="{FF2B5EF4-FFF2-40B4-BE49-F238E27FC236}">
              <a16:creationId xmlns:a16="http://schemas.microsoft.com/office/drawing/2014/main" id="{00000000-0008-0000-0700-00005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9" name="正方形/長方形 848">
          <a:extLst>
            <a:ext uri="{FF2B5EF4-FFF2-40B4-BE49-F238E27FC236}">
              <a16:creationId xmlns:a16="http://schemas.microsoft.com/office/drawing/2014/main" id="{00000000-0008-0000-0700-00005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50" name="テキスト ボックス 849">
          <a:extLst>
            <a:ext uri="{FF2B5EF4-FFF2-40B4-BE49-F238E27FC236}">
              <a16:creationId xmlns:a16="http://schemas.microsoft.com/office/drawing/2014/main" id="{00000000-0008-0000-0700-00005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令和元年度は、平成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月に発生した豪雨等により被災した箇所の復旧を引き続き行ったため、災害復旧費については前年度比</a:t>
          </a:r>
          <a:r>
            <a:rPr kumimoji="1" lang="en-US" altLang="ja-JP" sz="1300">
              <a:latin typeface="ＭＳ Ｐゴシック" panose="020B0600070205080204" pitchFamily="50" charset="-128"/>
              <a:ea typeface="ＭＳ Ｐゴシック" panose="020B0600070205080204" pitchFamily="50" charset="-128"/>
            </a:rPr>
            <a:t>37.2</a:t>
          </a:r>
          <a:r>
            <a:rPr kumimoji="1" lang="ja-JP" altLang="en-US" sz="1300">
              <a:latin typeface="ＭＳ Ｐゴシック" panose="020B0600070205080204" pitchFamily="50" charset="-128"/>
              <a:ea typeface="ＭＳ Ｐゴシック" panose="020B0600070205080204" pitchFamily="50" charset="-128"/>
            </a:rPr>
            <a:t>％の増となっており、類似団体平均を上回った。</a:t>
          </a:r>
        </a:p>
        <a:p>
          <a:r>
            <a:rPr kumimoji="1" lang="ja-JP" altLang="en-US" sz="1300">
              <a:latin typeface="ＭＳ Ｐゴシック" panose="020B0600070205080204" pitchFamily="50" charset="-128"/>
              <a:ea typeface="ＭＳ Ｐゴシック" panose="020B0600070205080204" pitchFamily="50" charset="-128"/>
            </a:rPr>
            <a:t>災害復旧費以外の各費目については、概ね類似団体平均に近い数値を示している。</a:t>
          </a:r>
        </a:p>
        <a:p>
          <a:r>
            <a:rPr kumimoji="1" lang="ja-JP" altLang="en-US" sz="1300">
              <a:latin typeface="ＭＳ Ｐゴシック" panose="020B0600070205080204" pitchFamily="50" charset="-128"/>
              <a:ea typeface="ＭＳ Ｐゴシック" panose="020B0600070205080204" pitchFamily="50" charset="-128"/>
            </a:rPr>
            <a:t>総務費は、令和元年度に寄附を受けた金地金の売却益を基金に積立てたことにより、前年度比</a:t>
          </a:r>
          <a:r>
            <a:rPr kumimoji="1" lang="en-US" altLang="ja-JP" sz="1300">
              <a:latin typeface="ＭＳ Ｐゴシック" panose="020B0600070205080204" pitchFamily="50" charset="-128"/>
              <a:ea typeface="ＭＳ Ｐゴシック" panose="020B0600070205080204" pitchFamily="50" charset="-128"/>
            </a:rPr>
            <a:t>29.9</a:t>
          </a:r>
          <a:r>
            <a:rPr kumimoji="1" lang="ja-JP" altLang="en-US" sz="1300">
              <a:latin typeface="ＭＳ Ｐゴシック" panose="020B0600070205080204" pitchFamily="50" charset="-128"/>
              <a:ea typeface="ＭＳ Ｐゴシック" panose="020B0600070205080204" pitchFamily="50" charset="-128"/>
            </a:rPr>
            <a:t>％の増となった。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労働費は、市内団体の施設移転に対して補助を行ったことにより、前年度比</a:t>
          </a:r>
          <a:r>
            <a:rPr kumimoji="1" lang="en-US" altLang="ja-JP" sz="1300">
              <a:latin typeface="ＭＳ Ｐゴシック" panose="020B0600070205080204" pitchFamily="50" charset="-128"/>
              <a:ea typeface="ＭＳ Ｐゴシック" panose="020B0600070205080204" pitchFamily="50" charset="-128"/>
            </a:rPr>
            <a:t>23.9</a:t>
          </a:r>
          <a:r>
            <a:rPr kumimoji="1" lang="ja-JP" altLang="en-US" sz="1300">
              <a:latin typeface="ＭＳ Ｐゴシック" panose="020B0600070205080204" pitchFamily="50" charset="-128"/>
              <a:ea typeface="ＭＳ Ｐゴシック" panose="020B0600070205080204" pitchFamily="50" charset="-128"/>
            </a:rPr>
            <a:t>％の増となった。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教育費は、令和元年度の当初に社会体育施設整備事業が完了し、普通建設事業費が減少したことにより、前年度比</a:t>
          </a:r>
          <a:r>
            <a:rPr kumimoji="1" lang="en-US" altLang="ja-JP" sz="1300">
              <a:latin typeface="ＭＳ Ｐゴシック" panose="020B0600070205080204" pitchFamily="50" charset="-128"/>
              <a:ea typeface="ＭＳ Ｐゴシック" panose="020B0600070205080204" pitchFamily="50" charset="-128"/>
            </a:rPr>
            <a:t>23.4</a:t>
          </a:r>
          <a:r>
            <a:rPr kumimoji="1" lang="ja-JP" altLang="en-US" sz="1300">
              <a:latin typeface="ＭＳ Ｐゴシック" panose="020B0600070205080204" pitchFamily="50" charset="-128"/>
              <a:ea typeface="ＭＳ Ｐゴシック" panose="020B0600070205080204" pitchFamily="50" charset="-128"/>
            </a:rPr>
            <a:t>％の減となった。</a:t>
          </a:r>
        </a:p>
        <a:p>
          <a:r>
            <a:rPr kumimoji="1" lang="ja-JP" altLang="en-US" sz="1300">
              <a:latin typeface="ＭＳ Ｐゴシック" panose="020B0600070205080204" pitchFamily="50" charset="-128"/>
              <a:ea typeface="ＭＳ Ｐゴシック" panose="020B0600070205080204" pitchFamily="50" charset="-128"/>
            </a:rPr>
            <a:t>人口減少が続いており、住民一人当たりコストは高くなる傾向にあり、財源が厳しくなる中、今後も老朽化した施設改修等の増が見込まれるため、実施すべき事業の厳選を行い、各目的への経費配分を適正に行う必要が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京都府綾部市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30">
              <a:latin typeface="ＭＳ ゴシック" pitchFamily="49" charset="-128"/>
              <a:ea typeface="ＭＳ ゴシック" pitchFamily="49" charset="-128"/>
            </a:rPr>
            <a:t>　第</a:t>
          </a:r>
          <a:r>
            <a:rPr kumimoji="1" lang="en-US" altLang="ja-JP" sz="1330">
              <a:latin typeface="ＭＳ ゴシック" pitchFamily="49" charset="-128"/>
              <a:ea typeface="ＭＳ ゴシック" pitchFamily="49" charset="-128"/>
            </a:rPr>
            <a:t>6</a:t>
          </a:r>
          <a:r>
            <a:rPr kumimoji="1" lang="ja-JP" altLang="en-US" sz="1330">
              <a:latin typeface="ＭＳ ゴシック" pitchFamily="49" charset="-128"/>
              <a:ea typeface="ＭＳ ゴシック" pitchFamily="49" charset="-128"/>
            </a:rPr>
            <a:t>次綾部市行財政健全化の取組により、特別職の報酬、管理職手当のカット等による歳出削減策や、積極的な行政財産の処分による歳入確保等による健全な財政運営に努めたほか、大規模な災害発生に際し、当年度執行する事業を見直し、歳出を抑制したことにより、平成</a:t>
          </a:r>
          <a:r>
            <a:rPr kumimoji="1" lang="en-US" altLang="ja-JP" sz="1330">
              <a:latin typeface="ＭＳ ゴシック" pitchFamily="49" charset="-128"/>
              <a:ea typeface="ＭＳ ゴシック" pitchFamily="49" charset="-128"/>
            </a:rPr>
            <a:t>30</a:t>
          </a:r>
          <a:r>
            <a:rPr kumimoji="1" lang="ja-JP" altLang="en-US" sz="1330">
              <a:latin typeface="ＭＳ ゴシック" pitchFamily="49" charset="-128"/>
              <a:ea typeface="ＭＳ ゴシック" pitchFamily="49" charset="-128"/>
            </a:rPr>
            <a:t>年度に引き続き財政調整基金の取崩しを回避した。これに伴い、実質単年度収支・実質収支ともに黒字となった。</a:t>
          </a:r>
        </a:p>
        <a:p>
          <a:r>
            <a:rPr kumimoji="1" lang="ja-JP" altLang="en-US" sz="1330">
              <a:latin typeface="ＭＳ ゴシック" pitchFamily="49" charset="-128"/>
              <a:ea typeface="ＭＳ ゴシック" pitchFamily="49" charset="-128"/>
            </a:rPr>
            <a:t>　今後も安定した財政運営を行うため、行政需要に対応できるよう一定の基金残高の維持に努めていく必要がある。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京都府綾部市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すべての会計において、黒字又は収支均衡</a:t>
          </a:r>
        </a:p>
        <a:p>
          <a:r>
            <a:rPr kumimoji="1" lang="ja-JP" altLang="en-US" sz="1400">
              <a:latin typeface="ＭＳ ゴシック" pitchFamily="49" charset="-128"/>
              <a:ea typeface="ＭＳ ゴシック" pitchFamily="49" charset="-128"/>
            </a:rPr>
            <a:t>　○病院事業会計、上水道事業会計、住宅・工業団地事業特別会計、</a:t>
          </a:r>
        </a:p>
        <a:p>
          <a:r>
            <a:rPr kumimoji="1" lang="ja-JP" altLang="en-US" sz="1400">
              <a:latin typeface="ＭＳ ゴシック" pitchFamily="49" charset="-128"/>
              <a:ea typeface="ＭＳ ゴシック" pitchFamily="49" charset="-128"/>
            </a:rPr>
            <a:t>　　介護保険特別会計、下水道事業会計、一般会計、後期高齢者医</a:t>
          </a:r>
          <a:endParaRPr kumimoji="1" lang="en-US" altLang="ja-JP" sz="1400">
            <a:latin typeface="ＭＳ ゴシック" pitchFamily="49" charset="-128"/>
            <a:ea typeface="ＭＳ ゴシック" pitchFamily="49" charset="-128"/>
          </a:endParaRPr>
        </a:p>
        <a:p>
          <a:r>
            <a:rPr kumimoji="1" lang="en-US" altLang="ja-JP" sz="1400">
              <a:latin typeface="ＭＳ ゴシック" pitchFamily="49" charset="-128"/>
              <a:ea typeface="ＭＳ ゴシック" pitchFamily="49" charset="-128"/>
            </a:rPr>
            <a:t>    </a:t>
          </a:r>
          <a:r>
            <a:rPr kumimoji="1" lang="ja-JP" altLang="en-US" sz="1400">
              <a:latin typeface="ＭＳ ゴシック" pitchFamily="49" charset="-128"/>
              <a:ea typeface="ＭＳ ゴシック" pitchFamily="49" charset="-128"/>
            </a:rPr>
            <a:t>療特別会計については、健全経営に努めた結果、黒字となった。</a:t>
          </a:r>
        </a:p>
        <a:p>
          <a:r>
            <a:rPr kumimoji="1" lang="ja-JP" altLang="en-US" sz="1400">
              <a:latin typeface="ＭＳ ゴシック" pitchFamily="49" charset="-128"/>
              <a:ea typeface="ＭＳ ゴシック" pitchFamily="49" charset="-128"/>
            </a:rPr>
            <a:t>　○その他会計は、農林業者労働災害共済特別会計、国民健康保険</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特別会計の</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会計については健全経営に努めた結果黒字、市立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診療所等特別会計、駐車場特別会計の</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会計については実質収</a:t>
          </a:r>
          <a:endParaRPr kumimoji="1" lang="en-US" altLang="ja-JP" sz="1400">
            <a:latin typeface="ＭＳ ゴシック" pitchFamily="49" charset="-128"/>
            <a:ea typeface="ＭＳ ゴシック" pitchFamily="49" charset="-128"/>
          </a:endParaRPr>
        </a:p>
        <a:p>
          <a:r>
            <a:rPr kumimoji="1" lang="en-US" altLang="ja-JP" sz="1400">
              <a:latin typeface="ＭＳ ゴシック" pitchFamily="49" charset="-128"/>
              <a:ea typeface="ＭＳ ゴシック" pitchFamily="49" charset="-128"/>
            </a:rPr>
            <a:t>    </a:t>
          </a:r>
          <a:r>
            <a:rPr kumimoji="1" lang="ja-JP" altLang="en-US" sz="1400">
              <a:latin typeface="ＭＳ ゴシック" pitchFamily="49" charset="-128"/>
              <a:ea typeface="ＭＳ ゴシック" pitchFamily="49" charset="-128"/>
            </a:rPr>
            <a:t>支は収支均衡となった。</a:t>
          </a:r>
        </a:p>
        <a:p>
          <a:r>
            <a:rPr kumimoji="1" lang="ja-JP" altLang="en-US" sz="1400">
              <a:latin typeface="ＭＳ ゴシック" pitchFamily="49" charset="-128"/>
              <a:ea typeface="ＭＳ ゴシック" pitchFamily="49" charset="-128"/>
            </a:rPr>
            <a:t>　○簡易水道特別会計については、令和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年度からの公営企業会計</a:t>
          </a:r>
          <a:endParaRPr kumimoji="1" lang="en-US" altLang="ja-JP" sz="1400">
            <a:latin typeface="ＭＳ ゴシック" pitchFamily="49" charset="-128"/>
            <a:ea typeface="ＭＳ ゴシック" pitchFamily="49" charset="-128"/>
          </a:endParaRPr>
        </a:p>
        <a:p>
          <a:r>
            <a:rPr kumimoji="1" lang="en-US" altLang="ja-JP" sz="1400">
              <a:latin typeface="ＭＳ ゴシック" pitchFamily="49" charset="-128"/>
              <a:ea typeface="ＭＳ ゴシック" pitchFamily="49" charset="-128"/>
            </a:rPr>
            <a:t>    </a:t>
          </a:r>
          <a:r>
            <a:rPr kumimoji="1" lang="ja-JP" altLang="en-US" sz="1400">
              <a:latin typeface="ＭＳ ゴシック" pitchFamily="49" charset="-128"/>
              <a:ea typeface="ＭＳ ゴシック" pitchFamily="49" charset="-128"/>
            </a:rPr>
            <a:t>移行による打切決算の影響で黒字となっている。</a:t>
          </a:r>
        </a:p>
        <a:p>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今後においても、基金や市債に過度に依存することなく、適正な行政サービスの提供を図るため、継続的な財政改革の推進が必要である。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H27</v>
          </cell>
          <cell r="BX50" t="str">
            <v>H28</v>
          </cell>
          <cell r="CF50" t="str">
            <v>H29</v>
          </cell>
          <cell r="CN50" t="str">
            <v>H30</v>
          </cell>
          <cell r="CV50" t="str">
            <v>R01</v>
          </cell>
        </row>
        <row r="51">
          <cell r="AN51" t="str">
            <v>当該団体値</v>
          </cell>
          <cell r="BP51">
            <v>77.5</v>
          </cell>
          <cell r="BX51">
            <v>79.400000000000006</v>
          </cell>
          <cell r="CF51">
            <v>113.8</v>
          </cell>
          <cell r="CN51">
            <v>109.2</v>
          </cell>
          <cell r="CV51">
            <v>129.5</v>
          </cell>
        </row>
        <row r="53">
          <cell r="BP53">
            <v>56.8</v>
          </cell>
          <cell r="BX53">
            <v>58.4</v>
          </cell>
          <cell r="CF53">
            <v>63.5</v>
          </cell>
          <cell r="CN53">
            <v>65.400000000000006</v>
          </cell>
          <cell r="CV53">
            <v>66.8</v>
          </cell>
        </row>
        <row r="55">
          <cell r="AN55" t="str">
            <v>類似団体内平均値</v>
          </cell>
          <cell r="BP55">
            <v>58.5</v>
          </cell>
          <cell r="BX55">
            <v>54.6</v>
          </cell>
          <cell r="CF55">
            <v>53.2</v>
          </cell>
          <cell r="CN55">
            <v>47.9</v>
          </cell>
          <cell r="CV55">
            <v>49</v>
          </cell>
        </row>
        <row r="57">
          <cell r="BP57">
            <v>52.9</v>
          </cell>
          <cell r="BX57">
            <v>58.3</v>
          </cell>
          <cell r="CF57">
            <v>59.6</v>
          </cell>
          <cell r="CN57">
            <v>60.7</v>
          </cell>
          <cell r="CV57">
            <v>62</v>
          </cell>
        </row>
        <row r="72">
          <cell r="BP72" t="str">
            <v>H27</v>
          </cell>
          <cell r="BX72" t="str">
            <v>H28</v>
          </cell>
          <cell r="CF72" t="str">
            <v>H29</v>
          </cell>
          <cell r="CN72" t="str">
            <v>H30</v>
          </cell>
          <cell r="CV72" t="str">
            <v>R01</v>
          </cell>
        </row>
        <row r="73">
          <cell r="AN73" t="str">
            <v>当該団体値</v>
          </cell>
          <cell r="BP73">
            <v>77.5</v>
          </cell>
          <cell r="BX73">
            <v>79.400000000000006</v>
          </cell>
          <cell r="CF73">
            <v>113.8</v>
          </cell>
          <cell r="CN73">
            <v>109.2</v>
          </cell>
          <cell r="CV73">
            <v>129.5</v>
          </cell>
        </row>
        <row r="75">
          <cell r="BP75">
            <v>12.1</v>
          </cell>
          <cell r="BX75">
            <v>10.9</v>
          </cell>
          <cell r="CF75">
            <v>10.4</v>
          </cell>
          <cell r="CN75">
            <v>9.8000000000000007</v>
          </cell>
          <cell r="CV75">
            <v>9.5</v>
          </cell>
        </row>
        <row r="77">
          <cell r="AN77" t="str">
            <v>類似団体内平均値</v>
          </cell>
          <cell r="BP77">
            <v>58.5</v>
          </cell>
          <cell r="BX77">
            <v>54.6</v>
          </cell>
          <cell r="CF77">
            <v>53.2</v>
          </cell>
          <cell r="CN77">
            <v>47.9</v>
          </cell>
          <cell r="CV77">
            <v>49</v>
          </cell>
        </row>
        <row r="79">
          <cell r="BP79">
            <v>10.7</v>
          </cell>
          <cell r="BX79">
            <v>10</v>
          </cell>
          <cell r="CF79">
            <v>9.8000000000000007</v>
          </cell>
          <cell r="CN79">
            <v>9.6</v>
          </cell>
          <cell r="CV79">
            <v>9.5</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 Id="rId1" Type="http://schemas.openxmlformats.org/officeDocument/2006/relationships/printerSettings" Target="../printerSettings/printerSettings10.bin"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10.xml" />
  <Relationship Id="rId1" Type="http://schemas.openxmlformats.org/officeDocument/2006/relationships/printerSettings" Target="../printerSettings/printerSettings11.bin"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1.xml" />
  <Relationship Id="rId1" Type="http://schemas.openxmlformats.org/officeDocument/2006/relationships/printerSettings" Target="../printerSettings/printerSettings12.bin"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2.xml" />
  <Relationship Id="rId1" Type="http://schemas.openxmlformats.org/officeDocument/2006/relationships/printerSettings" Target="../printerSettings/printerSettings13.bin" />
</Relationships>
</file>

<file path=xl/worksheets/_rels/sheet14.xml.rels>&#65279;<?xml version="1.0" encoding="utf-8" standalone="yes"?>
<Relationships xmlns="http://schemas.openxmlformats.org/package/2006/relationships">
  <Relationship Id="rId2" Type="http://schemas.openxmlformats.org/officeDocument/2006/relationships/drawing" Target="../drawings/drawing13.xml" />
  <Relationship Id="rId1" Type="http://schemas.openxmlformats.org/officeDocument/2006/relationships/printerSettings" Target="../printerSettings/printerSettings14.bin" />
</Relationships>
</file>

<file path=xl/worksheets/_rels/sheet15.xml.rels>&#65279;<?xml version="1.0" encoding="utf-8" standalone="yes"?>
<Relationships xmlns="http://schemas.openxmlformats.org/package/2006/relationships">
  <Relationship Id="rId2" Type="http://schemas.openxmlformats.org/officeDocument/2006/relationships/drawing" Target="../drawings/drawing14.xml" />
  <Relationship Id="rId1" Type="http://schemas.openxmlformats.org/officeDocument/2006/relationships/printerSettings" Target="../printerSettings/printerSettings15.bin" />
</Relationships>
</file>

<file path=xl/worksheets/_rels/sheet16.xml.rels>&#65279;<?xml version="1.0" encoding="utf-8" standalone="yes"?>
<Relationships xmlns="http://schemas.openxmlformats.org/package/2006/relationships">
  <Relationship Id="rId2" Type="http://schemas.openxmlformats.org/officeDocument/2006/relationships/drawing" Target="../drawings/drawing15.xml" />
  <Relationship Id="rId1" Type="http://schemas.openxmlformats.org/officeDocument/2006/relationships/printerSettings" Target="../printerSettings/printerSettings16.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 Id="rId1" Type="http://schemas.openxmlformats.org/officeDocument/2006/relationships/printerSettings" Target="../printerSettings/printerSettings8.bin"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 Id="rId1" Type="http://schemas.openxmlformats.org/officeDocument/2006/relationships/printerSettings" Target="../printerSettings/printerSettings9.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workbookViewId="0">
      <selection activeCell="AC3" sqref="AC3:AL5"/>
    </sheetView>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0" t="s">
        <v>80</v>
      </c>
      <c r="C1" s="610"/>
      <c r="D1" s="610"/>
      <c r="E1" s="610"/>
      <c r="F1" s="610"/>
      <c r="G1" s="610"/>
      <c r="H1" s="610"/>
      <c r="I1" s="610"/>
      <c r="J1" s="610"/>
      <c r="K1" s="610"/>
      <c r="L1" s="610"/>
      <c r="M1" s="610"/>
      <c r="N1" s="610"/>
      <c r="O1" s="610"/>
      <c r="P1" s="610"/>
      <c r="Q1" s="610"/>
      <c r="R1" s="610"/>
      <c r="S1" s="610"/>
      <c r="T1" s="610"/>
      <c r="U1" s="610"/>
      <c r="V1" s="610"/>
      <c r="W1" s="610"/>
      <c r="X1" s="610"/>
      <c r="Y1" s="610"/>
      <c r="Z1" s="610"/>
      <c r="AA1" s="610"/>
      <c r="AB1" s="610"/>
      <c r="AC1" s="610"/>
      <c r="AD1" s="610"/>
      <c r="AE1" s="610"/>
      <c r="AF1" s="610"/>
      <c r="AG1" s="610"/>
      <c r="AH1" s="610"/>
      <c r="AI1" s="610"/>
      <c r="AJ1" s="610"/>
      <c r="AK1" s="610"/>
      <c r="AL1" s="610"/>
      <c r="AM1" s="610"/>
      <c r="AN1" s="610"/>
      <c r="AO1" s="610"/>
      <c r="AP1" s="610"/>
      <c r="AQ1" s="610"/>
      <c r="AR1" s="610"/>
      <c r="AS1" s="610"/>
      <c r="AT1" s="610"/>
      <c r="AU1" s="610"/>
      <c r="AV1" s="610"/>
      <c r="AW1" s="610"/>
      <c r="AX1" s="610"/>
      <c r="AY1" s="610"/>
      <c r="AZ1" s="610"/>
      <c r="BA1" s="610"/>
      <c r="BB1" s="610"/>
      <c r="BC1" s="610"/>
      <c r="BD1" s="610"/>
      <c r="BE1" s="610"/>
      <c r="BF1" s="610"/>
      <c r="BG1" s="610"/>
      <c r="BH1" s="610"/>
      <c r="BI1" s="610"/>
      <c r="BJ1" s="610"/>
      <c r="BK1" s="610"/>
      <c r="BL1" s="610"/>
      <c r="BM1" s="610"/>
      <c r="BN1" s="610"/>
      <c r="BO1" s="610"/>
      <c r="BP1" s="610"/>
      <c r="BQ1" s="610"/>
      <c r="BR1" s="610"/>
      <c r="BS1" s="610"/>
      <c r="BT1" s="610"/>
      <c r="BU1" s="610"/>
      <c r="BV1" s="610"/>
      <c r="BW1" s="610"/>
      <c r="BX1" s="610"/>
      <c r="BY1" s="610"/>
      <c r="BZ1" s="610"/>
      <c r="CA1" s="610"/>
      <c r="CB1" s="610"/>
      <c r="CC1" s="610"/>
      <c r="CD1" s="610"/>
      <c r="CE1" s="610"/>
      <c r="CF1" s="610"/>
      <c r="CG1" s="610"/>
      <c r="CH1" s="610"/>
      <c r="CI1" s="610"/>
      <c r="CJ1" s="610"/>
      <c r="CK1" s="610"/>
      <c r="CL1" s="610"/>
      <c r="CM1" s="610"/>
      <c r="CN1" s="610"/>
      <c r="CO1" s="610"/>
      <c r="CP1" s="610"/>
      <c r="CQ1" s="610"/>
      <c r="CR1" s="610"/>
      <c r="CS1" s="610"/>
      <c r="CT1" s="610"/>
      <c r="CU1" s="610"/>
      <c r="CV1" s="610"/>
      <c r="CW1" s="610"/>
      <c r="CX1" s="610"/>
      <c r="CY1" s="610"/>
      <c r="CZ1" s="610"/>
      <c r="DA1" s="610"/>
      <c r="DB1" s="610"/>
      <c r="DC1" s="610"/>
      <c r="DD1" s="610"/>
      <c r="DE1" s="610"/>
      <c r="DF1" s="610"/>
      <c r="DG1" s="610"/>
      <c r="DH1" s="610"/>
      <c r="DI1" s="61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1" t="s">
        <v>82</v>
      </c>
      <c r="C3" s="612"/>
      <c r="D3" s="612"/>
      <c r="E3" s="613"/>
      <c r="F3" s="613"/>
      <c r="G3" s="613"/>
      <c r="H3" s="613"/>
      <c r="I3" s="613"/>
      <c r="J3" s="613"/>
      <c r="K3" s="613"/>
      <c r="L3" s="613" t="s">
        <v>83</v>
      </c>
      <c r="M3" s="613"/>
      <c r="N3" s="613"/>
      <c r="O3" s="613"/>
      <c r="P3" s="613"/>
      <c r="Q3" s="613"/>
      <c r="R3" s="616"/>
      <c r="S3" s="616"/>
      <c r="T3" s="616"/>
      <c r="U3" s="616"/>
      <c r="V3" s="617"/>
      <c r="W3" s="507" t="s">
        <v>84</v>
      </c>
      <c r="X3" s="508"/>
      <c r="Y3" s="508"/>
      <c r="Z3" s="508"/>
      <c r="AA3" s="508"/>
      <c r="AB3" s="612"/>
      <c r="AC3" s="616" t="s">
        <v>85</v>
      </c>
      <c r="AD3" s="508"/>
      <c r="AE3" s="508"/>
      <c r="AF3" s="508"/>
      <c r="AG3" s="508"/>
      <c r="AH3" s="508"/>
      <c r="AI3" s="508"/>
      <c r="AJ3" s="508"/>
      <c r="AK3" s="508"/>
      <c r="AL3" s="578"/>
      <c r="AM3" s="507" t="s">
        <v>86</v>
      </c>
      <c r="AN3" s="508"/>
      <c r="AO3" s="508"/>
      <c r="AP3" s="508"/>
      <c r="AQ3" s="508"/>
      <c r="AR3" s="508"/>
      <c r="AS3" s="508"/>
      <c r="AT3" s="508"/>
      <c r="AU3" s="508"/>
      <c r="AV3" s="508"/>
      <c r="AW3" s="508"/>
      <c r="AX3" s="578"/>
      <c r="AY3" s="570" t="s">
        <v>1</v>
      </c>
      <c r="AZ3" s="571"/>
      <c r="BA3" s="571"/>
      <c r="BB3" s="571"/>
      <c r="BC3" s="571"/>
      <c r="BD3" s="571"/>
      <c r="BE3" s="571"/>
      <c r="BF3" s="571"/>
      <c r="BG3" s="571"/>
      <c r="BH3" s="571"/>
      <c r="BI3" s="571"/>
      <c r="BJ3" s="571"/>
      <c r="BK3" s="571"/>
      <c r="BL3" s="571"/>
      <c r="BM3" s="620"/>
      <c r="BN3" s="507" t="s">
        <v>87</v>
      </c>
      <c r="BO3" s="508"/>
      <c r="BP3" s="508"/>
      <c r="BQ3" s="508"/>
      <c r="BR3" s="508"/>
      <c r="BS3" s="508"/>
      <c r="BT3" s="508"/>
      <c r="BU3" s="578"/>
      <c r="BV3" s="507" t="s">
        <v>88</v>
      </c>
      <c r="BW3" s="508"/>
      <c r="BX3" s="508"/>
      <c r="BY3" s="508"/>
      <c r="BZ3" s="508"/>
      <c r="CA3" s="508"/>
      <c r="CB3" s="508"/>
      <c r="CC3" s="578"/>
      <c r="CD3" s="570" t="s">
        <v>1</v>
      </c>
      <c r="CE3" s="571"/>
      <c r="CF3" s="571"/>
      <c r="CG3" s="571"/>
      <c r="CH3" s="571"/>
      <c r="CI3" s="571"/>
      <c r="CJ3" s="571"/>
      <c r="CK3" s="571"/>
      <c r="CL3" s="571"/>
      <c r="CM3" s="571"/>
      <c r="CN3" s="571"/>
      <c r="CO3" s="571"/>
      <c r="CP3" s="571"/>
      <c r="CQ3" s="571"/>
      <c r="CR3" s="571"/>
      <c r="CS3" s="620"/>
      <c r="CT3" s="507" t="s">
        <v>89</v>
      </c>
      <c r="CU3" s="508"/>
      <c r="CV3" s="508"/>
      <c r="CW3" s="508"/>
      <c r="CX3" s="508"/>
      <c r="CY3" s="508"/>
      <c r="CZ3" s="508"/>
      <c r="DA3" s="578"/>
      <c r="DB3" s="507" t="s">
        <v>90</v>
      </c>
      <c r="DC3" s="508"/>
      <c r="DD3" s="508"/>
      <c r="DE3" s="508"/>
      <c r="DF3" s="508"/>
      <c r="DG3" s="508"/>
      <c r="DH3" s="508"/>
      <c r="DI3" s="578"/>
      <c r="DJ3" s="186"/>
      <c r="DK3" s="186"/>
      <c r="DL3" s="186"/>
      <c r="DM3" s="186"/>
      <c r="DN3" s="186"/>
      <c r="DO3" s="186"/>
    </row>
    <row r="4" spans="1:119" ht="18.75" customHeight="1" x14ac:dyDescent="0.15">
      <c r="A4" s="187"/>
      <c r="B4" s="586"/>
      <c r="C4" s="587"/>
      <c r="D4" s="587"/>
      <c r="E4" s="588"/>
      <c r="F4" s="588"/>
      <c r="G4" s="588"/>
      <c r="H4" s="588"/>
      <c r="I4" s="588"/>
      <c r="J4" s="588"/>
      <c r="K4" s="588"/>
      <c r="L4" s="588"/>
      <c r="M4" s="588"/>
      <c r="N4" s="588"/>
      <c r="O4" s="588"/>
      <c r="P4" s="588"/>
      <c r="Q4" s="588"/>
      <c r="R4" s="592"/>
      <c r="S4" s="592"/>
      <c r="T4" s="592"/>
      <c r="U4" s="592"/>
      <c r="V4" s="593"/>
      <c r="W4" s="579"/>
      <c r="X4" s="390"/>
      <c r="Y4" s="390"/>
      <c r="Z4" s="390"/>
      <c r="AA4" s="390"/>
      <c r="AB4" s="587"/>
      <c r="AC4" s="592"/>
      <c r="AD4" s="390"/>
      <c r="AE4" s="390"/>
      <c r="AF4" s="390"/>
      <c r="AG4" s="390"/>
      <c r="AH4" s="390"/>
      <c r="AI4" s="390"/>
      <c r="AJ4" s="390"/>
      <c r="AK4" s="390"/>
      <c r="AL4" s="580"/>
      <c r="AM4" s="534"/>
      <c r="AN4" s="444"/>
      <c r="AO4" s="444"/>
      <c r="AP4" s="444"/>
      <c r="AQ4" s="444"/>
      <c r="AR4" s="444"/>
      <c r="AS4" s="444"/>
      <c r="AT4" s="444"/>
      <c r="AU4" s="444"/>
      <c r="AV4" s="444"/>
      <c r="AW4" s="444"/>
      <c r="AX4" s="619"/>
      <c r="AY4" s="420" t="s">
        <v>91</v>
      </c>
      <c r="AZ4" s="421"/>
      <c r="BA4" s="421"/>
      <c r="BB4" s="421"/>
      <c r="BC4" s="421"/>
      <c r="BD4" s="421"/>
      <c r="BE4" s="421"/>
      <c r="BF4" s="421"/>
      <c r="BG4" s="421"/>
      <c r="BH4" s="421"/>
      <c r="BI4" s="421"/>
      <c r="BJ4" s="421"/>
      <c r="BK4" s="421"/>
      <c r="BL4" s="421"/>
      <c r="BM4" s="422"/>
      <c r="BN4" s="423">
        <v>17296936</v>
      </c>
      <c r="BO4" s="424"/>
      <c r="BP4" s="424"/>
      <c r="BQ4" s="424"/>
      <c r="BR4" s="424"/>
      <c r="BS4" s="424"/>
      <c r="BT4" s="424"/>
      <c r="BU4" s="425"/>
      <c r="BV4" s="423">
        <v>16806654</v>
      </c>
      <c r="BW4" s="424"/>
      <c r="BX4" s="424"/>
      <c r="BY4" s="424"/>
      <c r="BZ4" s="424"/>
      <c r="CA4" s="424"/>
      <c r="CB4" s="424"/>
      <c r="CC4" s="425"/>
      <c r="CD4" s="604" t="s">
        <v>92</v>
      </c>
      <c r="CE4" s="605"/>
      <c r="CF4" s="605"/>
      <c r="CG4" s="605"/>
      <c r="CH4" s="605"/>
      <c r="CI4" s="605"/>
      <c r="CJ4" s="605"/>
      <c r="CK4" s="605"/>
      <c r="CL4" s="605"/>
      <c r="CM4" s="605"/>
      <c r="CN4" s="605"/>
      <c r="CO4" s="605"/>
      <c r="CP4" s="605"/>
      <c r="CQ4" s="605"/>
      <c r="CR4" s="605"/>
      <c r="CS4" s="606"/>
      <c r="CT4" s="607">
        <v>0.3</v>
      </c>
      <c r="CU4" s="608"/>
      <c r="CV4" s="608"/>
      <c r="CW4" s="608"/>
      <c r="CX4" s="608"/>
      <c r="CY4" s="608"/>
      <c r="CZ4" s="608"/>
      <c r="DA4" s="609"/>
      <c r="DB4" s="607">
        <v>0.2</v>
      </c>
      <c r="DC4" s="608"/>
      <c r="DD4" s="608"/>
      <c r="DE4" s="608"/>
      <c r="DF4" s="608"/>
      <c r="DG4" s="608"/>
      <c r="DH4" s="608"/>
      <c r="DI4" s="609"/>
      <c r="DJ4" s="186"/>
      <c r="DK4" s="186"/>
      <c r="DL4" s="186"/>
      <c r="DM4" s="186"/>
      <c r="DN4" s="186"/>
      <c r="DO4" s="186"/>
    </row>
    <row r="5" spans="1:119" ht="18.75" customHeight="1" x14ac:dyDescent="0.15">
      <c r="A5" s="187"/>
      <c r="B5" s="614"/>
      <c r="C5" s="445"/>
      <c r="D5" s="445"/>
      <c r="E5" s="615"/>
      <c r="F5" s="615"/>
      <c r="G5" s="615"/>
      <c r="H5" s="615"/>
      <c r="I5" s="615"/>
      <c r="J5" s="615"/>
      <c r="K5" s="615"/>
      <c r="L5" s="615"/>
      <c r="M5" s="615"/>
      <c r="N5" s="615"/>
      <c r="O5" s="615"/>
      <c r="P5" s="615"/>
      <c r="Q5" s="615"/>
      <c r="R5" s="443"/>
      <c r="S5" s="443"/>
      <c r="T5" s="443"/>
      <c r="U5" s="443"/>
      <c r="V5" s="618"/>
      <c r="W5" s="534"/>
      <c r="X5" s="444"/>
      <c r="Y5" s="444"/>
      <c r="Z5" s="444"/>
      <c r="AA5" s="444"/>
      <c r="AB5" s="445"/>
      <c r="AC5" s="443"/>
      <c r="AD5" s="444"/>
      <c r="AE5" s="444"/>
      <c r="AF5" s="444"/>
      <c r="AG5" s="444"/>
      <c r="AH5" s="444"/>
      <c r="AI5" s="444"/>
      <c r="AJ5" s="444"/>
      <c r="AK5" s="444"/>
      <c r="AL5" s="619"/>
      <c r="AM5" s="497" t="s">
        <v>93</v>
      </c>
      <c r="AN5" s="402"/>
      <c r="AO5" s="402"/>
      <c r="AP5" s="402"/>
      <c r="AQ5" s="402"/>
      <c r="AR5" s="402"/>
      <c r="AS5" s="402"/>
      <c r="AT5" s="403"/>
      <c r="AU5" s="485" t="s">
        <v>94</v>
      </c>
      <c r="AV5" s="486"/>
      <c r="AW5" s="486"/>
      <c r="AX5" s="486"/>
      <c r="AY5" s="408" t="s">
        <v>95</v>
      </c>
      <c r="AZ5" s="409"/>
      <c r="BA5" s="409"/>
      <c r="BB5" s="409"/>
      <c r="BC5" s="409"/>
      <c r="BD5" s="409"/>
      <c r="BE5" s="409"/>
      <c r="BF5" s="409"/>
      <c r="BG5" s="409"/>
      <c r="BH5" s="409"/>
      <c r="BI5" s="409"/>
      <c r="BJ5" s="409"/>
      <c r="BK5" s="409"/>
      <c r="BL5" s="409"/>
      <c r="BM5" s="410"/>
      <c r="BN5" s="428">
        <v>17257469</v>
      </c>
      <c r="BO5" s="429"/>
      <c r="BP5" s="429"/>
      <c r="BQ5" s="429"/>
      <c r="BR5" s="429"/>
      <c r="BS5" s="429"/>
      <c r="BT5" s="429"/>
      <c r="BU5" s="430"/>
      <c r="BV5" s="428">
        <v>16772869</v>
      </c>
      <c r="BW5" s="429"/>
      <c r="BX5" s="429"/>
      <c r="BY5" s="429"/>
      <c r="BZ5" s="429"/>
      <c r="CA5" s="429"/>
      <c r="CB5" s="429"/>
      <c r="CC5" s="430"/>
      <c r="CD5" s="437" t="s">
        <v>96</v>
      </c>
      <c r="CE5" s="438"/>
      <c r="CF5" s="438"/>
      <c r="CG5" s="438"/>
      <c r="CH5" s="438"/>
      <c r="CI5" s="438"/>
      <c r="CJ5" s="438"/>
      <c r="CK5" s="438"/>
      <c r="CL5" s="438"/>
      <c r="CM5" s="438"/>
      <c r="CN5" s="438"/>
      <c r="CO5" s="438"/>
      <c r="CP5" s="438"/>
      <c r="CQ5" s="438"/>
      <c r="CR5" s="438"/>
      <c r="CS5" s="439"/>
      <c r="CT5" s="398">
        <v>93.5</v>
      </c>
      <c r="CU5" s="399"/>
      <c r="CV5" s="399"/>
      <c r="CW5" s="399"/>
      <c r="CX5" s="399"/>
      <c r="CY5" s="399"/>
      <c r="CZ5" s="399"/>
      <c r="DA5" s="400"/>
      <c r="DB5" s="398">
        <v>91.7</v>
      </c>
      <c r="DC5" s="399"/>
      <c r="DD5" s="399"/>
      <c r="DE5" s="399"/>
      <c r="DF5" s="399"/>
      <c r="DG5" s="399"/>
      <c r="DH5" s="399"/>
      <c r="DI5" s="400"/>
      <c r="DJ5" s="186"/>
      <c r="DK5" s="186"/>
      <c r="DL5" s="186"/>
      <c r="DM5" s="186"/>
      <c r="DN5" s="186"/>
      <c r="DO5" s="186"/>
    </row>
    <row r="6" spans="1:119" ht="18.75" customHeight="1" x14ac:dyDescent="0.15">
      <c r="A6" s="187"/>
      <c r="B6" s="584" t="s">
        <v>97</v>
      </c>
      <c r="C6" s="442"/>
      <c r="D6" s="442"/>
      <c r="E6" s="585"/>
      <c r="F6" s="585"/>
      <c r="G6" s="585"/>
      <c r="H6" s="585"/>
      <c r="I6" s="585"/>
      <c r="J6" s="585"/>
      <c r="K6" s="585"/>
      <c r="L6" s="585" t="s">
        <v>98</v>
      </c>
      <c r="M6" s="585"/>
      <c r="N6" s="585"/>
      <c r="O6" s="585"/>
      <c r="P6" s="585"/>
      <c r="Q6" s="585"/>
      <c r="R6" s="466"/>
      <c r="S6" s="466"/>
      <c r="T6" s="466"/>
      <c r="U6" s="466"/>
      <c r="V6" s="591"/>
      <c r="W6" s="519" t="s">
        <v>99</v>
      </c>
      <c r="X6" s="441"/>
      <c r="Y6" s="441"/>
      <c r="Z6" s="441"/>
      <c r="AA6" s="441"/>
      <c r="AB6" s="442"/>
      <c r="AC6" s="596" t="s">
        <v>100</v>
      </c>
      <c r="AD6" s="597"/>
      <c r="AE6" s="597"/>
      <c r="AF6" s="597"/>
      <c r="AG6" s="597"/>
      <c r="AH6" s="597"/>
      <c r="AI6" s="597"/>
      <c r="AJ6" s="597"/>
      <c r="AK6" s="597"/>
      <c r="AL6" s="598"/>
      <c r="AM6" s="497" t="s">
        <v>101</v>
      </c>
      <c r="AN6" s="402"/>
      <c r="AO6" s="402"/>
      <c r="AP6" s="402"/>
      <c r="AQ6" s="402"/>
      <c r="AR6" s="402"/>
      <c r="AS6" s="402"/>
      <c r="AT6" s="403"/>
      <c r="AU6" s="485" t="s">
        <v>102</v>
      </c>
      <c r="AV6" s="486"/>
      <c r="AW6" s="486"/>
      <c r="AX6" s="486"/>
      <c r="AY6" s="408" t="s">
        <v>103</v>
      </c>
      <c r="AZ6" s="409"/>
      <c r="BA6" s="409"/>
      <c r="BB6" s="409"/>
      <c r="BC6" s="409"/>
      <c r="BD6" s="409"/>
      <c r="BE6" s="409"/>
      <c r="BF6" s="409"/>
      <c r="BG6" s="409"/>
      <c r="BH6" s="409"/>
      <c r="BI6" s="409"/>
      <c r="BJ6" s="409"/>
      <c r="BK6" s="409"/>
      <c r="BL6" s="409"/>
      <c r="BM6" s="410"/>
      <c r="BN6" s="428">
        <v>39467</v>
      </c>
      <c r="BO6" s="429"/>
      <c r="BP6" s="429"/>
      <c r="BQ6" s="429"/>
      <c r="BR6" s="429"/>
      <c r="BS6" s="429"/>
      <c r="BT6" s="429"/>
      <c r="BU6" s="430"/>
      <c r="BV6" s="428">
        <v>33785</v>
      </c>
      <c r="BW6" s="429"/>
      <c r="BX6" s="429"/>
      <c r="BY6" s="429"/>
      <c r="BZ6" s="429"/>
      <c r="CA6" s="429"/>
      <c r="CB6" s="429"/>
      <c r="CC6" s="430"/>
      <c r="CD6" s="437" t="s">
        <v>104</v>
      </c>
      <c r="CE6" s="438"/>
      <c r="CF6" s="438"/>
      <c r="CG6" s="438"/>
      <c r="CH6" s="438"/>
      <c r="CI6" s="438"/>
      <c r="CJ6" s="438"/>
      <c r="CK6" s="438"/>
      <c r="CL6" s="438"/>
      <c r="CM6" s="438"/>
      <c r="CN6" s="438"/>
      <c r="CO6" s="438"/>
      <c r="CP6" s="438"/>
      <c r="CQ6" s="438"/>
      <c r="CR6" s="438"/>
      <c r="CS6" s="439"/>
      <c r="CT6" s="581">
        <v>97.7</v>
      </c>
      <c r="CU6" s="582"/>
      <c r="CV6" s="582"/>
      <c r="CW6" s="582"/>
      <c r="CX6" s="582"/>
      <c r="CY6" s="582"/>
      <c r="CZ6" s="582"/>
      <c r="DA6" s="583"/>
      <c r="DB6" s="581">
        <v>96.9</v>
      </c>
      <c r="DC6" s="582"/>
      <c r="DD6" s="582"/>
      <c r="DE6" s="582"/>
      <c r="DF6" s="582"/>
      <c r="DG6" s="582"/>
      <c r="DH6" s="582"/>
      <c r="DI6" s="583"/>
      <c r="DJ6" s="186"/>
      <c r="DK6" s="186"/>
      <c r="DL6" s="186"/>
      <c r="DM6" s="186"/>
      <c r="DN6" s="186"/>
      <c r="DO6" s="186"/>
    </row>
    <row r="7" spans="1:119" ht="18.75" customHeight="1" x14ac:dyDescent="0.15">
      <c r="A7" s="187"/>
      <c r="B7" s="586"/>
      <c r="C7" s="587"/>
      <c r="D7" s="587"/>
      <c r="E7" s="588"/>
      <c r="F7" s="588"/>
      <c r="G7" s="588"/>
      <c r="H7" s="588"/>
      <c r="I7" s="588"/>
      <c r="J7" s="588"/>
      <c r="K7" s="588"/>
      <c r="L7" s="588"/>
      <c r="M7" s="588"/>
      <c r="N7" s="588"/>
      <c r="O7" s="588"/>
      <c r="P7" s="588"/>
      <c r="Q7" s="588"/>
      <c r="R7" s="592"/>
      <c r="S7" s="592"/>
      <c r="T7" s="592"/>
      <c r="U7" s="592"/>
      <c r="V7" s="593"/>
      <c r="W7" s="579"/>
      <c r="X7" s="390"/>
      <c r="Y7" s="390"/>
      <c r="Z7" s="390"/>
      <c r="AA7" s="390"/>
      <c r="AB7" s="587"/>
      <c r="AC7" s="599"/>
      <c r="AD7" s="391"/>
      <c r="AE7" s="391"/>
      <c r="AF7" s="391"/>
      <c r="AG7" s="391"/>
      <c r="AH7" s="391"/>
      <c r="AI7" s="391"/>
      <c r="AJ7" s="391"/>
      <c r="AK7" s="391"/>
      <c r="AL7" s="600"/>
      <c r="AM7" s="497" t="s">
        <v>105</v>
      </c>
      <c r="AN7" s="402"/>
      <c r="AO7" s="402"/>
      <c r="AP7" s="402"/>
      <c r="AQ7" s="402"/>
      <c r="AR7" s="402"/>
      <c r="AS7" s="402"/>
      <c r="AT7" s="403"/>
      <c r="AU7" s="485" t="s">
        <v>106</v>
      </c>
      <c r="AV7" s="486"/>
      <c r="AW7" s="486"/>
      <c r="AX7" s="486"/>
      <c r="AY7" s="408" t="s">
        <v>107</v>
      </c>
      <c r="AZ7" s="409"/>
      <c r="BA7" s="409"/>
      <c r="BB7" s="409"/>
      <c r="BC7" s="409"/>
      <c r="BD7" s="409"/>
      <c r="BE7" s="409"/>
      <c r="BF7" s="409"/>
      <c r="BG7" s="409"/>
      <c r="BH7" s="409"/>
      <c r="BI7" s="409"/>
      <c r="BJ7" s="409"/>
      <c r="BK7" s="409"/>
      <c r="BL7" s="409"/>
      <c r="BM7" s="410"/>
      <c r="BN7" s="428">
        <v>12823</v>
      </c>
      <c r="BO7" s="429"/>
      <c r="BP7" s="429"/>
      <c r="BQ7" s="429"/>
      <c r="BR7" s="429"/>
      <c r="BS7" s="429"/>
      <c r="BT7" s="429"/>
      <c r="BU7" s="430"/>
      <c r="BV7" s="428">
        <v>14753</v>
      </c>
      <c r="BW7" s="429"/>
      <c r="BX7" s="429"/>
      <c r="BY7" s="429"/>
      <c r="BZ7" s="429"/>
      <c r="CA7" s="429"/>
      <c r="CB7" s="429"/>
      <c r="CC7" s="430"/>
      <c r="CD7" s="437" t="s">
        <v>108</v>
      </c>
      <c r="CE7" s="438"/>
      <c r="CF7" s="438"/>
      <c r="CG7" s="438"/>
      <c r="CH7" s="438"/>
      <c r="CI7" s="438"/>
      <c r="CJ7" s="438"/>
      <c r="CK7" s="438"/>
      <c r="CL7" s="438"/>
      <c r="CM7" s="438"/>
      <c r="CN7" s="438"/>
      <c r="CO7" s="438"/>
      <c r="CP7" s="438"/>
      <c r="CQ7" s="438"/>
      <c r="CR7" s="438"/>
      <c r="CS7" s="439"/>
      <c r="CT7" s="428">
        <v>9592032</v>
      </c>
      <c r="CU7" s="429"/>
      <c r="CV7" s="429"/>
      <c r="CW7" s="429"/>
      <c r="CX7" s="429"/>
      <c r="CY7" s="429"/>
      <c r="CZ7" s="429"/>
      <c r="DA7" s="430"/>
      <c r="DB7" s="428">
        <v>9567850</v>
      </c>
      <c r="DC7" s="429"/>
      <c r="DD7" s="429"/>
      <c r="DE7" s="429"/>
      <c r="DF7" s="429"/>
      <c r="DG7" s="429"/>
      <c r="DH7" s="429"/>
      <c r="DI7" s="430"/>
      <c r="DJ7" s="186"/>
      <c r="DK7" s="186"/>
      <c r="DL7" s="186"/>
      <c r="DM7" s="186"/>
      <c r="DN7" s="186"/>
      <c r="DO7" s="186"/>
    </row>
    <row r="8" spans="1:119" ht="18.75" customHeight="1" thickBot="1" x14ac:dyDescent="0.2">
      <c r="A8" s="187"/>
      <c r="B8" s="589"/>
      <c r="C8" s="520"/>
      <c r="D8" s="520"/>
      <c r="E8" s="590"/>
      <c r="F8" s="590"/>
      <c r="G8" s="590"/>
      <c r="H8" s="590"/>
      <c r="I8" s="590"/>
      <c r="J8" s="590"/>
      <c r="K8" s="590"/>
      <c r="L8" s="590"/>
      <c r="M8" s="590"/>
      <c r="N8" s="590"/>
      <c r="O8" s="590"/>
      <c r="P8" s="590"/>
      <c r="Q8" s="590"/>
      <c r="R8" s="594"/>
      <c r="S8" s="594"/>
      <c r="T8" s="594"/>
      <c r="U8" s="594"/>
      <c r="V8" s="595"/>
      <c r="W8" s="509"/>
      <c r="X8" s="510"/>
      <c r="Y8" s="510"/>
      <c r="Z8" s="510"/>
      <c r="AA8" s="510"/>
      <c r="AB8" s="520"/>
      <c r="AC8" s="601"/>
      <c r="AD8" s="602"/>
      <c r="AE8" s="602"/>
      <c r="AF8" s="602"/>
      <c r="AG8" s="602"/>
      <c r="AH8" s="602"/>
      <c r="AI8" s="602"/>
      <c r="AJ8" s="602"/>
      <c r="AK8" s="602"/>
      <c r="AL8" s="603"/>
      <c r="AM8" s="497" t="s">
        <v>109</v>
      </c>
      <c r="AN8" s="402"/>
      <c r="AO8" s="402"/>
      <c r="AP8" s="402"/>
      <c r="AQ8" s="402"/>
      <c r="AR8" s="402"/>
      <c r="AS8" s="402"/>
      <c r="AT8" s="403"/>
      <c r="AU8" s="485" t="s">
        <v>110</v>
      </c>
      <c r="AV8" s="486"/>
      <c r="AW8" s="486"/>
      <c r="AX8" s="486"/>
      <c r="AY8" s="408" t="s">
        <v>111</v>
      </c>
      <c r="AZ8" s="409"/>
      <c r="BA8" s="409"/>
      <c r="BB8" s="409"/>
      <c r="BC8" s="409"/>
      <c r="BD8" s="409"/>
      <c r="BE8" s="409"/>
      <c r="BF8" s="409"/>
      <c r="BG8" s="409"/>
      <c r="BH8" s="409"/>
      <c r="BI8" s="409"/>
      <c r="BJ8" s="409"/>
      <c r="BK8" s="409"/>
      <c r="BL8" s="409"/>
      <c r="BM8" s="410"/>
      <c r="BN8" s="428">
        <v>26644</v>
      </c>
      <c r="BO8" s="429"/>
      <c r="BP8" s="429"/>
      <c r="BQ8" s="429"/>
      <c r="BR8" s="429"/>
      <c r="BS8" s="429"/>
      <c r="BT8" s="429"/>
      <c r="BU8" s="430"/>
      <c r="BV8" s="428">
        <v>19032</v>
      </c>
      <c r="BW8" s="429"/>
      <c r="BX8" s="429"/>
      <c r="BY8" s="429"/>
      <c r="BZ8" s="429"/>
      <c r="CA8" s="429"/>
      <c r="CB8" s="429"/>
      <c r="CC8" s="430"/>
      <c r="CD8" s="437" t="s">
        <v>112</v>
      </c>
      <c r="CE8" s="438"/>
      <c r="CF8" s="438"/>
      <c r="CG8" s="438"/>
      <c r="CH8" s="438"/>
      <c r="CI8" s="438"/>
      <c r="CJ8" s="438"/>
      <c r="CK8" s="438"/>
      <c r="CL8" s="438"/>
      <c r="CM8" s="438"/>
      <c r="CN8" s="438"/>
      <c r="CO8" s="438"/>
      <c r="CP8" s="438"/>
      <c r="CQ8" s="438"/>
      <c r="CR8" s="438"/>
      <c r="CS8" s="439"/>
      <c r="CT8" s="541">
        <v>0.51</v>
      </c>
      <c r="CU8" s="542"/>
      <c r="CV8" s="542"/>
      <c r="CW8" s="542"/>
      <c r="CX8" s="542"/>
      <c r="CY8" s="542"/>
      <c r="CZ8" s="542"/>
      <c r="DA8" s="543"/>
      <c r="DB8" s="541">
        <v>0.51</v>
      </c>
      <c r="DC8" s="542"/>
      <c r="DD8" s="542"/>
      <c r="DE8" s="542"/>
      <c r="DF8" s="542"/>
      <c r="DG8" s="542"/>
      <c r="DH8" s="542"/>
      <c r="DI8" s="543"/>
      <c r="DJ8" s="186"/>
      <c r="DK8" s="186"/>
      <c r="DL8" s="186"/>
      <c r="DM8" s="186"/>
      <c r="DN8" s="186"/>
      <c r="DO8" s="186"/>
    </row>
    <row r="9" spans="1:119" ht="18.75" customHeight="1" thickBot="1" x14ac:dyDescent="0.2">
      <c r="A9" s="187"/>
      <c r="B9" s="570" t="s">
        <v>113</v>
      </c>
      <c r="C9" s="571"/>
      <c r="D9" s="571"/>
      <c r="E9" s="571"/>
      <c r="F9" s="571"/>
      <c r="G9" s="571"/>
      <c r="H9" s="571"/>
      <c r="I9" s="571"/>
      <c r="J9" s="571"/>
      <c r="K9" s="491"/>
      <c r="L9" s="572" t="s">
        <v>114</v>
      </c>
      <c r="M9" s="573"/>
      <c r="N9" s="573"/>
      <c r="O9" s="573"/>
      <c r="P9" s="573"/>
      <c r="Q9" s="574"/>
      <c r="R9" s="575">
        <v>33821</v>
      </c>
      <c r="S9" s="576"/>
      <c r="T9" s="576"/>
      <c r="U9" s="576"/>
      <c r="V9" s="577"/>
      <c r="W9" s="507" t="s">
        <v>115</v>
      </c>
      <c r="X9" s="508"/>
      <c r="Y9" s="508"/>
      <c r="Z9" s="508"/>
      <c r="AA9" s="508"/>
      <c r="AB9" s="508"/>
      <c r="AC9" s="508"/>
      <c r="AD9" s="508"/>
      <c r="AE9" s="508"/>
      <c r="AF9" s="508"/>
      <c r="AG9" s="508"/>
      <c r="AH9" s="508"/>
      <c r="AI9" s="508"/>
      <c r="AJ9" s="508"/>
      <c r="AK9" s="508"/>
      <c r="AL9" s="578"/>
      <c r="AM9" s="497" t="s">
        <v>116</v>
      </c>
      <c r="AN9" s="402"/>
      <c r="AO9" s="402"/>
      <c r="AP9" s="402"/>
      <c r="AQ9" s="402"/>
      <c r="AR9" s="402"/>
      <c r="AS9" s="402"/>
      <c r="AT9" s="403"/>
      <c r="AU9" s="485" t="s">
        <v>106</v>
      </c>
      <c r="AV9" s="486"/>
      <c r="AW9" s="486"/>
      <c r="AX9" s="486"/>
      <c r="AY9" s="408" t="s">
        <v>117</v>
      </c>
      <c r="AZ9" s="409"/>
      <c r="BA9" s="409"/>
      <c r="BB9" s="409"/>
      <c r="BC9" s="409"/>
      <c r="BD9" s="409"/>
      <c r="BE9" s="409"/>
      <c r="BF9" s="409"/>
      <c r="BG9" s="409"/>
      <c r="BH9" s="409"/>
      <c r="BI9" s="409"/>
      <c r="BJ9" s="409"/>
      <c r="BK9" s="409"/>
      <c r="BL9" s="409"/>
      <c r="BM9" s="410"/>
      <c r="BN9" s="428">
        <v>7612</v>
      </c>
      <c r="BO9" s="429"/>
      <c r="BP9" s="429"/>
      <c r="BQ9" s="429"/>
      <c r="BR9" s="429"/>
      <c r="BS9" s="429"/>
      <c r="BT9" s="429"/>
      <c r="BU9" s="430"/>
      <c r="BV9" s="428">
        <v>7368</v>
      </c>
      <c r="BW9" s="429"/>
      <c r="BX9" s="429"/>
      <c r="BY9" s="429"/>
      <c r="BZ9" s="429"/>
      <c r="CA9" s="429"/>
      <c r="CB9" s="429"/>
      <c r="CC9" s="430"/>
      <c r="CD9" s="437" t="s">
        <v>118</v>
      </c>
      <c r="CE9" s="438"/>
      <c r="CF9" s="438"/>
      <c r="CG9" s="438"/>
      <c r="CH9" s="438"/>
      <c r="CI9" s="438"/>
      <c r="CJ9" s="438"/>
      <c r="CK9" s="438"/>
      <c r="CL9" s="438"/>
      <c r="CM9" s="438"/>
      <c r="CN9" s="438"/>
      <c r="CO9" s="438"/>
      <c r="CP9" s="438"/>
      <c r="CQ9" s="438"/>
      <c r="CR9" s="438"/>
      <c r="CS9" s="439"/>
      <c r="CT9" s="398">
        <v>11.7</v>
      </c>
      <c r="CU9" s="399"/>
      <c r="CV9" s="399"/>
      <c r="CW9" s="399"/>
      <c r="CX9" s="399"/>
      <c r="CY9" s="399"/>
      <c r="CZ9" s="399"/>
      <c r="DA9" s="400"/>
      <c r="DB9" s="398">
        <v>11.6</v>
      </c>
      <c r="DC9" s="399"/>
      <c r="DD9" s="399"/>
      <c r="DE9" s="399"/>
      <c r="DF9" s="399"/>
      <c r="DG9" s="399"/>
      <c r="DH9" s="399"/>
      <c r="DI9" s="400"/>
      <c r="DJ9" s="186"/>
      <c r="DK9" s="186"/>
      <c r="DL9" s="186"/>
      <c r="DM9" s="186"/>
      <c r="DN9" s="186"/>
      <c r="DO9" s="186"/>
    </row>
    <row r="10" spans="1:119" ht="18.75" customHeight="1" thickBot="1" x14ac:dyDescent="0.2">
      <c r="A10" s="187"/>
      <c r="B10" s="570"/>
      <c r="C10" s="571"/>
      <c r="D10" s="571"/>
      <c r="E10" s="571"/>
      <c r="F10" s="571"/>
      <c r="G10" s="571"/>
      <c r="H10" s="571"/>
      <c r="I10" s="571"/>
      <c r="J10" s="571"/>
      <c r="K10" s="491"/>
      <c r="L10" s="401" t="s">
        <v>119</v>
      </c>
      <c r="M10" s="402"/>
      <c r="N10" s="402"/>
      <c r="O10" s="402"/>
      <c r="P10" s="402"/>
      <c r="Q10" s="403"/>
      <c r="R10" s="404">
        <v>35836</v>
      </c>
      <c r="S10" s="405"/>
      <c r="T10" s="405"/>
      <c r="U10" s="405"/>
      <c r="V10" s="407"/>
      <c r="W10" s="579"/>
      <c r="X10" s="390"/>
      <c r="Y10" s="390"/>
      <c r="Z10" s="390"/>
      <c r="AA10" s="390"/>
      <c r="AB10" s="390"/>
      <c r="AC10" s="390"/>
      <c r="AD10" s="390"/>
      <c r="AE10" s="390"/>
      <c r="AF10" s="390"/>
      <c r="AG10" s="390"/>
      <c r="AH10" s="390"/>
      <c r="AI10" s="390"/>
      <c r="AJ10" s="390"/>
      <c r="AK10" s="390"/>
      <c r="AL10" s="580"/>
      <c r="AM10" s="497" t="s">
        <v>120</v>
      </c>
      <c r="AN10" s="402"/>
      <c r="AO10" s="402"/>
      <c r="AP10" s="402"/>
      <c r="AQ10" s="402"/>
      <c r="AR10" s="402"/>
      <c r="AS10" s="402"/>
      <c r="AT10" s="403"/>
      <c r="AU10" s="485" t="s">
        <v>121</v>
      </c>
      <c r="AV10" s="486"/>
      <c r="AW10" s="486"/>
      <c r="AX10" s="486"/>
      <c r="AY10" s="408" t="s">
        <v>122</v>
      </c>
      <c r="AZ10" s="409"/>
      <c r="BA10" s="409"/>
      <c r="BB10" s="409"/>
      <c r="BC10" s="409"/>
      <c r="BD10" s="409"/>
      <c r="BE10" s="409"/>
      <c r="BF10" s="409"/>
      <c r="BG10" s="409"/>
      <c r="BH10" s="409"/>
      <c r="BI10" s="409"/>
      <c r="BJ10" s="409"/>
      <c r="BK10" s="409"/>
      <c r="BL10" s="409"/>
      <c r="BM10" s="410"/>
      <c r="BN10" s="428">
        <v>48763</v>
      </c>
      <c r="BO10" s="429"/>
      <c r="BP10" s="429"/>
      <c r="BQ10" s="429"/>
      <c r="BR10" s="429"/>
      <c r="BS10" s="429"/>
      <c r="BT10" s="429"/>
      <c r="BU10" s="430"/>
      <c r="BV10" s="428">
        <v>10502</v>
      </c>
      <c r="BW10" s="429"/>
      <c r="BX10" s="429"/>
      <c r="BY10" s="429"/>
      <c r="BZ10" s="429"/>
      <c r="CA10" s="429"/>
      <c r="CB10" s="429"/>
      <c r="CC10" s="430"/>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0"/>
      <c r="C11" s="571"/>
      <c r="D11" s="571"/>
      <c r="E11" s="571"/>
      <c r="F11" s="571"/>
      <c r="G11" s="571"/>
      <c r="H11" s="571"/>
      <c r="I11" s="571"/>
      <c r="J11" s="571"/>
      <c r="K11" s="491"/>
      <c r="L11" s="474" t="s">
        <v>124</v>
      </c>
      <c r="M11" s="475"/>
      <c r="N11" s="475"/>
      <c r="O11" s="475"/>
      <c r="P11" s="475"/>
      <c r="Q11" s="476"/>
      <c r="R11" s="567" t="s">
        <v>125</v>
      </c>
      <c r="S11" s="568"/>
      <c r="T11" s="568"/>
      <c r="U11" s="568"/>
      <c r="V11" s="569"/>
      <c r="W11" s="579"/>
      <c r="X11" s="390"/>
      <c r="Y11" s="390"/>
      <c r="Z11" s="390"/>
      <c r="AA11" s="390"/>
      <c r="AB11" s="390"/>
      <c r="AC11" s="390"/>
      <c r="AD11" s="390"/>
      <c r="AE11" s="390"/>
      <c r="AF11" s="390"/>
      <c r="AG11" s="390"/>
      <c r="AH11" s="390"/>
      <c r="AI11" s="390"/>
      <c r="AJ11" s="390"/>
      <c r="AK11" s="390"/>
      <c r="AL11" s="580"/>
      <c r="AM11" s="497" t="s">
        <v>126</v>
      </c>
      <c r="AN11" s="402"/>
      <c r="AO11" s="402"/>
      <c r="AP11" s="402"/>
      <c r="AQ11" s="402"/>
      <c r="AR11" s="402"/>
      <c r="AS11" s="402"/>
      <c r="AT11" s="403"/>
      <c r="AU11" s="485" t="s">
        <v>127</v>
      </c>
      <c r="AV11" s="486"/>
      <c r="AW11" s="486"/>
      <c r="AX11" s="486"/>
      <c r="AY11" s="408" t="s">
        <v>128</v>
      </c>
      <c r="AZ11" s="409"/>
      <c r="BA11" s="409"/>
      <c r="BB11" s="409"/>
      <c r="BC11" s="409"/>
      <c r="BD11" s="409"/>
      <c r="BE11" s="409"/>
      <c r="BF11" s="409"/>
      <c r="BG11" s="409"/>
      <c r="BH11" s="409"/>
      <c r="BI11" s="409"/>
      <c r="BJ11" s="409"/>
      <c r="BK11" s="409"/>
      <c r="BL11" s="409"/>
      <c r="BM11" s="410"/>
      <c r="BN11" s="428">
        <v>9561</v>
      </c>
      <c r="BO11" s="429"/>
      <c r="BP11" s="429"/>
      <c r="BQ11" s="429"/>
      <c r="BR11" s="429"/>
      <c r="BS11" s="429"/>
      <c r="BT11" s="429"/>
      <c r="BU11" s="430"/>
      <c r="BV11" s="428">
        <v>0</v>
      </c>
      <c r="BW11" s="429"/>
      <c r="BX11" s="429"/>
      <c r="BY11" s="429"/>
      <c r="BZ11" s="429"/>
      <c r="CA11" s="429"/>
      <c r="CB11" s="429"/>
      <c r="CC11" s="430"/>
      <c r="CD11" s="437" t="s">
        <v>129</v>
      </c>
      <c r="CE11" s="438"/>
      <c r="CF11" s="438"/>
      <c r="CG11" s="438"/>
      <c r="CH11" s="438"/>
      <c r="CI11" s="438"/>
      <c r="CJ11" s="438"/>
      <c r="CK11" s="438"/>
      <c r="CL11" s="438"/>
      <c r="CM11" s="438"/>
      <c r="CN11" s="438"/>
      <c r="CO11" s="438"/>
      <c r="CP11" s="438"/>
      <c r="CQ11" s="438"/>
      <c r="CR11" s="438"/>
      <c r="CS11" s="439"/>
      <c r="CT11" s="541" t="s">
        <v>130</v>
      </c>
      <c r="CU11" s="542"/>
      <c r="CV11" s="542"/>
      <c r="CW11" s="542"/>
      <c r="CX11" s="542"/>
      <c r="CY11" s="542"/>
      <c r="CZ11" s="542"/>
      <c r="DA11" s="543"/>
      <c r="DB11" s="541" t="s">
        <v>131</v>
      </c>
      <c r="DC11" s="542"/>
      <c r="DD11" s="542"/>
      <c r="DE11" s="542"/>
      <c r="DF11" s="542"/>
      <c r="DG11" s="542"/>
      <c r="DH11" s="542"/>
      <c r="DI11" s="543"/>
      <c r="DJ11" s="186"/>
      <c r="DK11" s="186"/>
      <c r="DL11" s="186"/>
      <c r="DM11" s="186"/>
      <c r="DN11" s="186"/>
      <c r="DO11" s="186"/>
    </row>
    <row r="12" spans="1:119" ht="18.75" customHeight="1" x14ac:dyDescent="0.15">
      <c r="A12" s="187"/>
      <c r="B12" s="544" t="s">
        <v>132</v>
      </c>
      <c r="C12" s="545"/>
      <c r="D12" s="545"/>
      <c r="E12" s="545"/>
      <c r="F12" s="545"/>
      <c r="G12" s="545"/>
      <c r="H12" s="545"/>
      <c r="I12" s="545"/>
      <c r="J12" s="545"/>
      <c r="K12" s="546"/>
      <c r="L12" s="553" t="s">
        <v>133</v>
      </c>
      <c r="M12" s="554"/>
      <c r="N12" s="554"/>
      <c r="O12" s="554"/>
      <c r="P12" s="554"/>
      <c r="Q12" s="555"/>
      <c r="R12" s="556">
        <v>33212</v>
      </c>
      <c r="S12" s="557"/>
      <c r="T12" s="557"/>
      <c r="U12" s="557"/>
      <c r="V12" s="558"/>
      <c r="W12" s="559" t="s">
        <v>1</v>
      </c>
      <c r="X12" s="486"/>
      <c r="Y12" s="486"/>
      <c r="Z12" s="486"/>
      <c r="AA12" s="486"/>
      <c r="AB12" s="560"/>
      <c r="AC12" s="561" t="s">
        <v>134</v>
      </c>
      <c r="AD12" s="562"/>
      <c r="AE12" s="562"/>
      <c r="AF12" s="562"/>
      <c r="AG12" s="563"/>
      <c r="AH12" s="561" t="s">
        <v>135</v>
      </c>
      <c r="AI12" s="562"/>
      <c r="AJ12" s="562"/>
      <c r="AK12" s="562"/>
      <c r="AL12" s="564"/>
      <c r="AM12" s="497" t="s">
        <v>136</v>
      </c>
      <c r="AN12" s="402"/>
      <c r="AO12" s="402"/>
      <c r="AP12" s="402"/>
      <c r="AQ12" s="402"/>
      <c r="AR12" s="402"/>
      <c r="AS12" s="402"/>
      <c r="AT12" s="403"/>
      <c r="AU12" s="485" t="s">
        <v>94</v>
      </c>
      <c r="AV12" s="486"/>
      <c r="AW12" s="486"/>
      <c r="AX12" s="486"/>
      <c r="AY12" s="408" t="s">
        <v>137</v>
      </c>
      <c r="AZ12" s="409"/>
      <c r="BA12" s="409"/>
      <c r="BB12" s="409"/>
      <c r="BC12" s="409"/>
      <c r="BD12" s="409"/>
      <c r="BE12" s="409"/>
      <c r="BF12" s="409"/>
      <c r="BG12" s="409"/>
      <c r="BH12" s="409"/>
      <c r="BI12" s="409"/>
      <c r="BJ12" s="409"/>
      <c r="BK12" s="409"/>
      <c r="BL12" s="409"/>
      <c r="BM12" s="410"/>
      <c r="BN12" s="428">
        <v>0</v>
      </c>
      <c r="BO12" s="429"/>
      <c r="BP12" s="429"/>
      <c r="BQ12" s="429"/>
      <c r="BR12" s="429"/>
      <c r="BS12" s="429"/>
      <c r="BT12" s="429"/>
      <c r="BU12" s="430"/>
      <c r="BV12" s="428">
        <v>0</v>
      </c>
      <c r="BW12" s="429"/>
      <c r="BX12" s="429"/>
      <c r="BY12" s="429"/>
      <c r="BZ12" s="429"/>
      <c r="CA12" s="429"/>
      <c r="CB12" s="429"/>
      <c r="CC12" s="430"/>
      <c r="CD12" s="437" t="s">
        <v>138</v>
      </c>
      <c r="CE12" s="438"/>
      <c r="CF12" s="438"/>
      <c r="CG12" s="438"/>
      <c r="CH12" s="438"/>
      <c r="CI12" s="438"/>
      <c r="CJ12" s="438"/>
      <c r="CK12" s="438"/>
      <c r="CL12" s="438"/>
      <c r="CM12" s="438"/>
      <c r="CN12" s="438"/>
      <c r="CO12" s="438"/>
      <c r="CP12" s="438"/>
      <c r="CQ12" s="438"/>
      <c r="CR12" s="438"/>
      <c r="CS12" s="439"/>
      <c r="CT12" s="541" t="s">
        <v>139</v>
      </c>
      <c r="CU12" s="542"/>
      <c r="CV12" s="542"/>
      <c r="CW12" s="542"/>
      <c r="CX12" s="542"/>
      <c r="CY12" s="542"/>
      <c r="CZ12" s="542"/>
      <c r="DA12" s="543"/>
      <c r="DB12" s="541" t="s">
        <v>140</v>
      </c>
      <c r="DC12" s="542"/>
      <c r="DD12" s="542"/>
      <c r="DE12" s="542"/>
      <c r="DF12" s="542"/>
      <c r="DG12" s="542"/>
      <c r="DH12" s="542"/>
      <c r="DI12" s="543"/>
      <c r="DJ12" s="186"/>
      <c r="DK12" s="186"/>
      <c r="DL12" s="186"/>
      <c r="DM12" s="186"/>
      <c r="DN12" s="186"/>
      <c r="DO12" s="186"/>
    </row>
    <row r="13" spans="1:119" ht="18.75" customHeight="1" x14ac:dyDescent="0.15">
      <c r="A13" s="187"/>
      <c r="B13" s="547"/>
      <c r="C13" s="548"/>
      <c r="D13" s="548"/>
      <c r="E13" s="548"/>
      <c r="F13" s="548"/>
      <c r="G13" s="548"/>
      <c r="H13" s="548"/>
      <c r="I13" s="548"/>
      <c r="J13" s="548"/>
      <c r="K13" s="549"/>
      <c r="L13" s="197"/>
      <c r="M13" s="528" t="s">
        <v>141</v>
      </c>
      <c r="N13" s="529"/>
      <c r="O13" s="529"/>
      <c r="P13" s="529"/>
      <c r="Q13" s="530"/>
      <c r="R13" s="531">
        <v>32741</v>
      </c>
      <c r="S13" s="532"/>
      <c r="T13" s="532"/>
      <c r="U13" s="532"/>
      <c r="V13" s="533"/>
      <c r="W13" s="519" t="s">
        <v>142</v>
      </c>
      <c r="X13" s="441"/>
      <c r="Y13" s="441"/>
      <c r="Z13" s="441"/>
      <c r="AA13" s="441"/>
      <c r="AB13" s="442"/>
      <c r="AC13" s="404">
        <v>1481</v>
      </c>
      <c r="AD13" s="405"/>
      <c r="AE13" s="405"/>
      <c r="AF13" s="405"/>
      <c r="AG13" s="406"/>
      <c r="AH13" s="404">
        <v>1463</v>
      </c>
      <c r="AI13" s="405"/>
      <c r="AJ13" s="405"/>
      <c r="AK13" s="405"/>
      <c r="AL13" s="407"/>
      <c r="AM13" s="497" t="s">
        <v>143</v>
      </c>
      <c r="AN13" s="402"/>
      <c r="AO13" s="402"/>
      <c r="AP13" s="402"/>
      <c r="AQ13" s="402"/>
      <c r="AR13" s="402"/>
      <c r="AS13" s="402"/>
      <c r="AT13" s="403"/>
      <c r="AU13" s="485" t="s">
        <v>127</v>
      </c>
      <c r="AV13" s="486"/>
      <c r="AW13" s="486"/>
      <c r="AX13" s="486"/>
      <c r="AY13" s="408" t="s">
        <v>144</v>
      </c>
      <c r="AZ13" s="409"/>
      <c r="BA13" s="409"/>
      <c r="BB13" s="409"/>
      <c r="BC13" s="409"/>
      <c r="BD13" s="409"/>
      <c r="BE13" s="409"/>
      <c r="BF13" s="409"/>
      <c r="BG13" s="409"/>
      <c r="BH13" s="409"/>
      <c r="BI13" s="409"/>
      <c r="BJ13" s="409"/>
      <c r="BK13" s="409"/>
      <c r="BL13" s="409"/>
      <c r="BM13" s="410"/>
      <c r="BN13" s="428">
        <v>65936</v>
      </c>
      <c r="BO13" s="429"/>
      <c r="BP13" s="429"/>
      <c r="BQ13" s="429"/>
      <c r="BR13" s="429"/>
      <c r="BS13" s="429"/>
      <c r="BT13" s="429"/>
      <c r="BU13" s="430"/>
      <c r="BV13" s="428">
        <v>17870</v>
      </c>
      <c r="BW13" s="429"/>
      <c r="BX13" s="429"/>
      <c r="BY13" s="429"/>
      <c r="BZ13" s="429"/>
      <c r="CA13" s="429"/>
      <c r="CB13" s="429"/>
      <c r="CC13" s="430"/>
      <c r="CD13" s="437" t="s">
        <v>145</v>
      </c>
      <c r="CE13" s="438"/>
      <c r="CF13" s="438"/>
      <c r="CG13" s="438"/>
      <c r="CH13" s="438"/>
      <c r="CI13" s="438"/>
      <c r="CJ13" s="438"/>
      <c r="CK13" s="438"/>
      <c r="CL13" s="438"/>
      <c r="CM13" s="438"/>
      <c r="CN13" s="438"/>
      <c r="CO13" s="438"/>
      <c r="CP13" s="438"/>
      <c r="CQ13" s="438"/>
      <c r="CR13" s="438"/>
      <c r="CS13" s="439"/>
      <c r="CT13" s="398">
        <v>9.5</v>
      </c>
      <c r="CU13" s="399"/>
      <c r="CV13" s="399"/>
      <c r="CW13" s="399"/>
      <c r="CX13" s="399"/>
      <c r="CY13" s="399"/>
      <c r="CZ13" s="399"/>
      <c r="DA13" s="400"/>
      <c r="DB13" s="398">
        <v>9.8000000000000007</v>
      </c>
      <c r="DC13" s="399"/>
      <c r="DD13" s="399"/>
      <c r="DE13" s="399"/>
      <c r="DF13" s="399"/>
      <c r="DG13" s="399"/>
      <c r="DH13" s="399"/>
      <c r="DI13" s="400"/>
      <c r="DJ13" s="186"/>
      <c r="DK13" s="186"/>
      <c r="DL13" s="186"/>
      <c r="DM13" s="186"/>
      <c r="DN13" s="186"/>
      <c r="DO13" s="186"/>
    </row>
    <row r="14" spans="1:119" ht="18.75" customHeight="1" thickBot="1" x14ac:dyDescent="0.2">
      <c r="A14" s="187"/>
      <c r="B14" s="547"/>
      <c r="C14" s="548"/>
      <c r="D14" s="548"/>
      <c r="E14" s="548"/>
      <c r="F14" s="548"/>
      <c r="G14" s="548"/>
      <c r="H14" s="548"/>
      <c r="I14" s="548"/>
      <c r="J14" s="548"/>
      <c r="K14" s="549"/>
      <c r="L14" s="521" t="s">
        <v>146</v>
      </c>
      <c r="M14" s="565"/>
      <c r="N14" s="565"/>
      <c r="O14" s="565"/>
      <c r="P14" s="565"/>
      <c r="Q14" s="566"/>
      <c r="R14" s="531">
        <v>33721</v>
      </c>
      <c r="S14" s="532"/>
      <c r="T14" s="532"/>
      <c r="U14" s="532"/>
      <c r="V14" s="533"/>
      <c r="W14" s="534"/>
      <c r="X14" s="444"/>
      <c r="Y14" s="444"/>
      <c r="Z14" s="444"/>
      <c r="AA14" s="444"/>
      <c r="AB14" s="445"/>
      <c r="AC14" s="524">
        <v>9.3000000000000007</v>
      </c>
      <c r="AD14" s="525"/>
      <c r="AE14" s="525"/>
      <c r="AF14" s="525"/>
      <c r="AG14" s="526"/>
      <c r="AH14" s="524">
        <v>9</v>
      </c>
      <c r="AI14" s="525"/>
      <c r="AJ14" s="525"/>
      <c r="AK14" s="525"/>
      <c r="AL14" s="527"/>
      <c r="AM14" s="497"/>
      <c r="AN14" s="402"/>
      <c r="AO14" s="402"/>
      <c r="AP14" s="402"/>
      <c r="AQ14" s="402"/>
      <c r="AR14" s="402"/>
      <c r="AS14" s="402"/>
      <c r="AT14" s="403"/>
      <c r="AU14" s="485"/>
      <c r="AV14" s="486"/>
      <c r="AW14" s="486"/>
      <c r="AX14" s="486"/>
      <c r="AY14" s="408"/>
      <c r="AZ14" s="409"/>
      <c r="BA14" s="409"/>
      <c r="BB14" s="409"/>
      <c r="BC14" s="409"/>
      <c r="BD14" s="409"/>
      <c r="BE14" s="409"/>
      <c r="BF14" s="409"/>
      <c r="BG14" s="409"/>
      <c r="BH14" s="409"/>
      <c r="BI14" s="409"/>
      <c r="BJ14" s="409"/>
      <c r="BK14" s="409"/>
      <c r="BL14" s="409"/>
      <c r="BM14" s="410"/>
      <c r="BN14" s="428"/>
      <c r="BO14" s="429"/>
      <c r="BP14" s="429"/>
      <c r="BQ14" s="429"/>
      <c r="BR14" s="429"/>
      <c r="BS14" s="429"/>
      <c r="BT14" s="429"/>
      <c r="BU14" s="430"/>
      <c r="BV14" s="428"/>
      <c r="BW14" s="429"/>
      <c r="BX14" s="429"/>
      <c r="BY14" s="429"/>
      <c r="BZ14" s="429"/>
      <c r="CA14" s="429"/>
      <c r="CB14" s="429"/>
      <c r="CC14" s="430"/>
      <c r="CD14" s="434" t="s">
        <v>147</v>
      </c>
      <c r="CE14" s="435"/>
      <c r="CF14" s="435"/>
      <c r="CG14" s="435"/>
      <c r="CH14" s="435"/>
      <c r="CI14" s="435"/>
      <c r="CJ14" s="435"/>
      <c r="CK14" s="435"/>
      <c r="CL14" s="435"/>
      <c r="CM14" s="435"/>
      <c r="CN14" s="435"/>
      <c r="CO14" s="435"/>
      <c r="CP14" s="435"/>
      <c r="CQ14" s="435"/>
      <c r="CR14" s="435"/>
      <c r="CS14" s="436"/>
      <c r="CT14" s="535">
        <v>129.5</v>
      </c>
      <c r="CU14" s="536"/>
      <c r="CV14" s="536"/>
      <c r="CW14" s="536"/>
      <c r="CX14" s="536"/>
      <c r="CY14" s="536"/>
      <c r="CZ14" s="536"/>
      <c r="DA14" s="537"/>
      <c r="DB14" s="535">
        <v>109.2</v>
      </c>
      <c r="DC14" s="536"/>
      <c r="DD14" s="536"/>
      <c r="DE14" s="536"/>
      <c r="DF14" s="536"/>
      <c r="DG14" s="536"/>
      <c r="DH14" s="536"/>
      <c r="DI14" s="537"/>
      <c r="DJ14" s="186"/>
      <c r="DK14" s="186"/>
      <c r="DL14" s="186"/>
      <c r="DM14" s="186"/>
      <c r="DN14" s="186"/>
      <c r="DO14" s="186"/>
    </row>
    <row r="15" spans="1:119" ht="18.75" customHeight="1" x14ac:dyDescent="0.15">
      <c r="A15" s="187"/>
      <c r="B15" s="547"/>
      <c r="C15" s="548"/>
      <c r="D15" s="548"/>
      <c r="E15" s="548"/>
      <c r="F15" s="548"/>
      <c r="G15" s="548"/>
      <c r="H15" s="548"/>
      <c r="I15" s="548"/>
      <c r="J15" s="548"/>
      <c r="K15" s="549"/>
      <c r="L15" s="197"/>
      <c r="M15" s="528" t="s">
        <v>148</v>
      </c>
      <c r="N15" s="529"/>
      <c r="O15" s="529"/>
      <c r="P15" s="529"/>
      <c r="Q15" s="530"/>
      <c r="R15" s="531">
        <v>33295</v>
      </c>
      <c r="S15" s="532"/>
      <c r="T15" s="532"/>
      <c r="U15" s="532"/>
      <c r="V15" s="533"/>
      <c r="W15" s="519" t="s">
        <v>149</v>
      </c>
      <c r="X15" s="441"/>
      <c r="Y15" s="441"/>
      <c r="Z15" s="441"/>
      <c r="AA15" s="441"/>
      <c r="AB15" s="442"/>
      <c r="AC15" s="404">
        <v>4932</v>
      </c>
      <c r="AD15" s="405"/>
      <c r="AE15" s="405"/>
      <c r="AF15" s="405"/>
      <c r="AG15" s="406"/>
      <c r="AH15" s="404">
        <v>5212</v>
      </c>
      <c r="AI15" s="405"/>
      <c r="AJ15" s="405"/>
      <c r="AK15" s="405"/>
      <c r="AL15" s="407"/>
      <c r="AM15" s="497"/>
      <c r="AN15" s="402"/>
      <c r="AO15" s="402"/>
      <c r="AP15" s="402"/>
      <c r="AQ15" s="402"/>
      <c r="AR15" s="402"/>
      <c r="AS15" s="402"/>
      <c r="AT15" s="403"/>
      <c r="AU15" s="485"/>
      <c r="AV15" s="486"/>
      <c r="AW15" s="486"/>
      <c r="AX15" s="486"/>
      <c r="AY15" s="420" t="s">
        <v>150</v>
      </c>
      <c r="AZ15" s="421"/>
      <c r="BA15" s="421"/>
      <c r="BB15" s="421"/>
      <c r="BC15" s="421"/>
      <c r="BD15" s="421"/>
      <c r="BE15" s="421"/>
      <c r="BF15" s="421"/>
      <c r="BG15" s="421"/>
      <c r="BH15" s="421"/>
      <c r="BI15" s="421"/>
      <c r="BJ15" s="421"/>
      <c r="BK15" s="421"/>
      <c r="BL15" s="421"/>
      <c r="BM15" s="422"/>
      <c r="BN15" s="423">
        <v>4147148</v>
      </c>
      <c r="BO15" s="424"/>
      <c r="BP15" s="424"/>
      <c r="BQ15" s="424"/>
      <c r="BR15" s="424"/>
      <c r="BS15" s="424"/>
      <c r="BT15" s="424"/>
      <c r="BU15" s="425"/>
      <c r="BV15" s="423">
        <v>4100673</v>
      </c>
      <c r="BW15" s="424"/>
      <c r="BX15" s="424"/>
      <c r="BY15" s="424"/>
      <c r="BZ15" s="424"/>
      <c r="CA15" s="424"/>
      <c r="CB15" s="424"/>
      <c r="CC15" s="425"/>
      <c r="CD15" s="538" t="s">
        <v>151</v>
      </c>
      <c r="CE15" s="539"/>
      <c r="CF15" s="539"/>
      <c r="CG15" s="539"/>
      <c r="CH15" s="539"/>
      <c r="CI15" s="539"/>
      <c r="CJ15" s="539"/>
      <c r="CK15" s="539"/>
      <c r="CL15" s="539"/>
      <c r="CM15" s="539"/>
      <c r="CN15" s="539"/>
      <c r="CO15" s="539"/>
      <c r="CP15" s="539"/>
      <c r="CQ15" s="539"/>
      <c r="CR15" s="539"/>
      <c r="CS15" s="54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7"/>
      <c r="C16" s="548"/>
      <c r="D16" s="548"/>
      <c r="E16" s="548"/>
      <c r="F16" s="548"/>
      <c r="G16" s="548"/>
      <c r="H16" s="548"/>
      <c r="I16" s="548"/>
      <c r="J16" s="548"/>
      <c r="K16" s="549"/>
      <c r="L16" s="521" t="s">
        <v>152</v>
      </c>
      <c r="M16" s="522"/>
      <c r="N16" s="522"/>
      <c r="O16" s="522"/>
      <c r="P16" s="522"/>
      <c r="Q16" s="523"/>
      <c r="R16" s="516" t="s">
        <v>153</v>
      </c>
      <c r="S16" s="517"/>
      <c r="T16" s="517"/>
      <c r="U16" s="517"/>
      <c r="V16" s="518"/>
      <c r="W16" s="534"/>
      <c r="X16" s="444"/>
      <c r="Y16" s="444"/>
      <c r="Z16" s="444"/>
      <c r="AA16" s="444"/>
      <c r="AB16" s="445"/>
      <c r="AC16" s="524">
        <v>31</v>
      </c>
      <c r="AD16" s="525"/>
      <c r="AE16" s="525"/>
      <c r="AF16" s="525"/>
      <c r="AG16" s="526"/>
      <c r="AH16" s="524">
        <v>32.1</v>
      </c>
      <c r="AI16" s="525"/>
      <c r="AJ16" s="525"/>
      <c r="AK16" s="525"/>
      <c r="AL16" s="527"/>
      <c r="AM16" s="497"/>
      <c r="AN16" s="402"/>
      <c r="AO16" s="402"/>
      <c r="AP16" s="402"/>
      <c r="AQ16" s="402"/>
      <c r="AR16" s="402"/>
      <c r="AS16" s="402"/>
      <c r="AT16" s="403"/>
      <c r="AU16" s="485"/>
      <c r="AV16" s="486"/>
      <c r="AW16" s="486"/>
      <c r="AX16" s="486"/>
      <c r="AY16" s="408" t="s">
        <v>154</v>
      </c>
      <c r="AZ16" s="409"/>
      <c r="BA16" s="409"/>
      <c r="BB16" s="409"/>
      <c r="BC16" s="409"/>
      <c r="BD16" s="409"/>
      <c r="BE16" s="409"/>
      <c r="BF16" s="409"/>
      <c r="BG16" s="409"/>
      <c r="BH16" s="409"/>
      <c r="BI16" s="409"/>
      <c r="BJ16" s="409"/>
      <c r="BK16" s="409"/>
      <c r="BL16" s="409"/>
      <c r="BM16" s="410"/>
      <c r="BN16" s="428">
        <v>8017127</v>
      </c>
      <c r="BO16" s="429"/>
      <c r="BP16" s="429"/>
      <c r="BQ16" s="429"/>
      <c r="BR16" s="429"/>
      <c r="BS16" s="429"/>
      <c r="BT16" s="429"/>
      <c r="BU16" s="430"/>
      <c r="BV16" s="428">
        <v>7925983</v>
      </c>
      <c r="BW16" s="429"/>
      <c r="BX16" s="429"/>
      <c r="BY16" s="429"/>
      <c r="BZ16" s="429"/>
      <c r="CA16" s="429"/>
      <c r="CB16" s="429"/>
      <c r="CC16" s="430"/>
      <c r="CD16" s="201"/>
      <c r="CE16" s="426"/>
      <c r="CF16" s="426"/>
      <c r="CG16" s="426"/>
      <c r="CH16" s="426"/>
      <c r="CI16" s="426"/>
      <c r="CJ16" s="426"/>
      <c r="CK16" s="426"/>
      <c r="CL16" s="426"/>
      <c r="CM16" s="426"/>
      <c r="CN16" s="426"/>
      <c r="CO16" s="426"/>
      <c r="CP16" s="426"/>
      <c r="CQ16" s="426"/>
      <c r="CR16" s="426"/>
      <c r="CS16" s="427"/>
      <c r="CT16" s="398"/>
      <c r="CU16" s="399"/>
      <c r="CV16" s="399"/>
      <c r="CW16" s="399"/>
      <c r="CX16" s="399"/>
      <c r="CY16" s="399"/>
      <c r="CZ16" s="399"/>
      <c r="DA16" s="400"/>
      <c r="DB16" s="398"/>
      <c r="DC16" s="399"/>
      <c r="DD16" s="399"/>
      <c r="DE16" s="399"/>
      <c r="DF16" s="399"/>
      <c r="DG16" s="399"/>
      <c r="DH16" s="399"/>
      <c r="DI16" s="400"/>
      <c r="DJ16" s="186"/>
      <c r="DK16" s="186"/>
      <c r="DL16" s="186"/>
      <c r="DM16" s="186"/>
      <c r="DN16" s="186"/>
      <c r="DO16" s="186"/>
    </row>
    <row r="17" spans="1:119" ht="18.75" customHeight="1" thickBot="1" x14ac:dyDescent="0.2">
      <c r="A17" s="187"/>
      <c r="B17" s="550"/>
      <c r="C17" s="551"/>
      <c r="D17" s="551"/>
      <c r="E17" s="551"/>
      <c r="F17" s="551"/>
      <c r="G17" s="551"/>
      <c r="H17" s="551"/>
      <c r="I17" s="551"/>
      <c r="J17" s="551"/>
      <c r="K17" s="552"/>
      <c r="L17" s="202"/>
      <c r="M17" s="513" t="s">
        <v>155</v>
      </c>
      <c r="N17" s="514"/>
      <c r="O17" s="514"/>
      <c r="P17" s="514"/>
      <c r="Q17" s="515"/>
      <c r="R17" s="516" t="s">
        <v>156</v>
      </c>
      <c r="S17" s="517"/>
      <c r="T17" s="517"/>
      <c r="U17" s="517"/>
      <c r="V17" s="518"/>
      <c r="W17" s="519" t="s">
        <v>157</v>
      </c>
      <c r="X17" s="441"/>
      <c r="Y17" s="441"/>
      <c r="Z17" s="441"/>
      <c r="AA17" s="441"/>
      <c r="AB17" s="442"/>
      <c r="AC17" s="404">
        <v>9522</v>
      </c>
      <c r="AD17" s="405"/>
      <c r="AE17" s="405"/>
      <c r="AF17" s="405"/>
      <c r="AG17" s="406"/>
      <c r="AH17" s="404">
        <v>9548</v>
      </c>
      <c r="AI17" s="405"/>
      <c r="AJ17" s="405"/>
      <c r="AK17" s="405"/>
      <c r="AL17" s="407"/>
      <c r="AM17" s="497"/>
      <c r="AN17" s="402"/>
      <c r="AO17" s="402"/>
      <c r="AP17" s="402"/>
      <c r="AQ17" s="402"/>
      <c r="AR17" s="402"/>
      <c r="AS17" s="402"/>
      <c r="AT17" s="403"/>
      <c r="AU17" s="485"/>
      <c r="AV17" s="486"/>
      <c r="AW17" s="486"/>
      <c r="AX17" s="486"/>
      <c r="AY17" s="408" t="s">
        <v>158</v>
      </c>
      <c r="AZ17" s="409"/>
      <c r="BA17" s="409"/>
      <c r="BB17" s="409"/>
      <c r="BC17" s="409"/>
      <c r="BD17" s="409"/>
      <c r="BE17" s="409"/>
      <c r="BF17" s="409"/>
      <c r="BG17" s="409"/>
      <c r="BH17" s="409"/>
      <c r="BI17" s="409"/>
      <c r="BJ17" s="409"/>
      <c r="BK17" s="409"/>
      <c r="BL17" s="409"/>
      <c r="BM17" s="410"/>
      <c r="BN17" s="428">
        <v>5281286</v>
      </c>
      <c r="BO17" s="429"/>
      <c r="BP17" s="429"/>
      <c r="BQ17" s="429"/>
      <c r="BR17" s="429"/>
      <c r="BS17" s="429"/>
      <c r="BT17" s="429"/>
      <c r="BU17" s="430"/>
      <c r="BV17" s="428">
        <v>5222722</v>
      </c>
      <c r="BW17" s="429"/>
      <c r="BX17" s="429"/>
      <c r="BY17" s="429"/>
      <c r="BZ17" s="429"/>
      <c r="CA17" s="429"/>
      <c r="CB17" s="429"/>
      <c r="CC17" s="430"/>
      <c r="CD17" s="201"/>
      <c r="CE17" s="426"/>
      <c r="CF17" s="426"/>
      <c r="CG17" s="426"/>
      <c r="CH17" s="426"/>
      <c r="CI17" s="426"/>
      <c r="CJ17" s="426"/>
      <c r="CK17" s="426"/>
      <c r="CL17" s="426"/>
      <c r="CM17" s="426"/>
      <c r="CN17" s="426"/>
      <c r="CO17" s="426"/>
      <c r="CP17" s="426"/>
      <c r="CQ17" s="426"/>
      <c r="CR17" s="426"/>
      <c r="CS17" s="427"/>
      <c r="CT17" s="398"/>
      <c r="CU17" s="399"/>
      <c r="CV17" s="399"/>
      <c r="CW17" s="399"/>
      <c r="CX17" s="399"/>
      <c r="CY17" s="399"/>
      <c r="CZ17" s="399"/>
      <c r="DA17" s="400"/>
      <c r="DB17" s="398"/>
      <c r="DC17" s="399"/>
      <c r="DD17" s="399"/>
      <c r="DE17" s="399"/>
      <c r="DF17" s="399"/>
      <c r="DG17" s="399"/>
      <c r="DH17" s="399"/>
      <c r="DI17" s="400"/>
      <c r="DJ17" s="186"/>
      <c r="DK17" s="186"/>
      <c r="DL17" s="186"/>
      <c r="DM17" s="186"/>
      <c r="DN17" s="186"/>
      <c r="DO17" s="186"/>
    </row>
    <row r="18" spans="1:119" ht="18.75" customHeight="1" thickBot="1" x14ac:dyDescent="0.2">
      <c r="A18" s="187"/>
      <c r="B18" s="490" t="s">
        <v>159</v>
      </c>
      <c r="C18" s="491"/>
      <c r="D18" s="491"/>
      <c r="E18" s="492"/>
      <c r="F18" s="492"/>
      <c r="G18" s="492"/>
      <c r="H18" s="492"/>
      <c r="I18" s="492"/>
      <c r="J18" s="492"/>
      <c r="K18" s="492"/>
      <c r="L18" s="493">
        <v>347.1</v>
      </c>
      <c r="M18" s="493"/>
      <c r="N18" s="493"/>
      <c r="O18" s="493"/>
      <c r="P18" s="493"/>
      <c r="Q18" s="493"/>
      <c r="R18" s="494"/>
      <c r="S18" s="494"/>
      <c r="T18" s="494"/>
      <c r="U18" s="494"/>
      <c r="V18" s="495"/>
      <c r="W18" s="509"/>
      <c r="X18" s="510"/>
      <c r="Y18" s="510"/>
      <c r="Z18" s="510"/>
      <c r="AA18" s="510"/>
      <c r="AB18" s="520"/>
      <c r="AC18" s="392">
        <v>59.8</v>
      </c>
      <c r="AD18" s="393"/>
      <c r="AE18" s="393"/>
      <c r="AF18" s="393"/>
      <c r="AG18" s="496"/>
      <c r="AH18" s="392">
        <v>58.9</v>
      </c>
      <c r="AI18" s="393"/>
      <c r="AJ18" s="393"/>
      <c r="AK18" s="393"/>
      <c r="AL18" s="394"/>
      <c r="AM18" s="497"/>
      <c r="AN18" s="402"/>
      <c r="AO18" s="402"/>
      <c r="AP18" s="402"/>
      <c r="AQ18" s="402"/>
      <c r="AR18" s="402"/>
      <c r="AS18" s="402"/>
      <c r="AT18" s="403"/>
      <c r="AU18" s="485"/>
      <c r="AV18" s="486"/>
      <c r="AW18" s="486"/>
      <c r="AX18" s="486"/>
      <c r="AY18" s="408" t="s">
        <v>160</v>
      </c>
      <c r="AZ18" s="409"/>
      <c r="BA18" s="409"/>
      <c r="BB18" s="409"/>
      <c r="BC18" s="409"/>
      <c r="BD18" s="409"/>
      <c r="BE18" s="409"/>
      <c r="BF18" s="409"/>
      <c r="BG18" s="409"/>
      <c r="BH18" s="409"/>
      <c r="BI18" s="409"/>
      <c r="BJ18" s="409"/>
      <c r="BK18" s="409"/>
      <c r="BL18" s="409"/>
      <c r="BM18" s="410"/>
      <c r="BN18" s="428">
        <v>9211916</v>
      </c>
      <c r="BO18" s="429"/>
      <c r="BP18" s="429"/>
      <c r="BQ18" s="429"/>
      <c r="BR18" s="429"/>
      <c r="BS18" s="429"/>
      <c r="BT18" s="429"/>
      <c r="BU18" s="430"/>
      <c r="BV18" s="428">
        <v>9066302</v>
      </c>
      <c r="BW18" s="429"/>
      <c r="BX18" s="429"/>
      <c r="BY18" s="429"/>
      <c r="BZ18" s="429"/>
      <c r="CA18" s="429"/>
      <c r="CB18" s="429"/>
      <c r="CC18" s="430"/>
      <c r="CD18" s="201"/>
      <c r="CE18" s="426"/>
      <c r="CF18" s="426"/>
      <c r="CG18" s="426"/>
      <c r="CH18" s="426"/>
      <c r="CI18" s="426"/>
      <c r="CJ18" s="426"/>
      <c r="CK18" s="426"/>
      <c r="CL18" s="426"/>
      <c r="CM18" s="426"/>
      <c r="CN18" s="426"/>
      <c r="CO18" s="426"/>
      <c r="CP18" s="426"/>
      <c r="CQ18" s="426"/>
      <c r="CR18" s="426"/>
      <c r="CS18" s="427"/>
      <c r="CT18" s="398"/>
      <c r="CU18" s="399"/>
      <c r="CV18" s="399"/>
      <c r="CW18" s="399"/>
      <c r="CX18" s="399"/>
      <c r="CY18" s="399"/>
      <c r="CZ18" s="399"/>
      <c r="DA18" s="400"/>
      <c r="DB18" s="398"/>
      <c r="DC18" s="399"/>
      <c r="DD18" s="399"/>
      <c r="DE18" s="399"/>
      <c r="DF18" s="399"/>
      <c r="DG18" s="399"/>
      <c r="DH18" s="399"/>
      <c r="DI18" s="400"/>
      <c r="DJ18" s="186"/>
      <c r="DK18" s="186"/>
      <c r="DL18" s="186"/>
      <c r="DM18" s="186"/>
      <c r="DN18" s="186"/>
      <c r="DO18" s="186"/>
    </row>
    <row r="19" spans="1:119" ht="18.75" customHeight="1" thickBot="1" x14ac:dyDescent="0.2">
      <c r="A19" s="187"/>
      <c r="B19" s="490" t="s">
        <v>161</v>
      </c>
      <c r="C19" s="491"/>
      <c r="D19" s="491"/>
      <c r="E19" s="492"/>
      <c r="F19" s="492"/>
      <c r="G19" s="492"/>
      <c r="H19" s="492"/>
      <c r="I19" s="492"/>
      <c r="J19" s="492"/>
      <c r="K19" s="492"/>
      <c r="L19" s="498">
        <v>97</v>
      </c>
      <c r="M19" s="498"/>
      <c r="N19" s="498"/>
      <c r="O19" s="498"/>
      <c r="P19" s="498"/>
      <c r="Q19" s="498"/>
      <c r="R19" s="499"/>
      <c r="S19" s="499"/>
      <c r="T19" s="499"/>
      <c r="U19" s="499"/>
      <c r="V19" s="500"/>
      <c r="W19" s="507"/>
      <c r="X19" s="508"/>
      <c r="Y19" s="508"/>
      <c r="Z19" s="508"/>
      <c r="AA19" s="508"/>
      <c r="AB19" s="508"/>
      <c r="AC19" s="511"/>
      <c r="AD19" s="511"/>
      <c r="AE19" s="511"/>
      <c r="AF19" s="511"/>
      <c r="AG19" s="511"/>
      <c r="AH19" s="511"/>
      <c r="AI19" s="511"/>
      <c r="AJ19" s="511"/>
      <c r="AK19" s="511"/>
      <c r="AL19" s="512"/>
      <c r="AM19" s="497"/>
      <c r="AN19" s="402"/>
      <c r="AO19" s="402"/>
      <c r="AP19" s="402"/>
      <c r="AQ19" s="402"/>
      <c r="AR19" s="402"/>
      <c r="AS19" s="402"/>
      <c r="AT19" s="403"/>
      <c r="AU19" s="485"/>
      <c r="AV19" s="486"/>
      <c r="AW19" s="486"/>
      <c r="AX19" s="486"/>
      <c r="AY19" s="408" t="s">
        <v>162</v>
      </c>
      <c r="AZ19" s="409"/>
      <c r="BA19" s="409"/>
      <c r="BB19" s="409"/>
      <c r="BC19" s="409"/>
      <c r="BD19" s="409"/>
      <c r="BE19" s="409"/>
      <c r="BF19" s="409"/>
      <c r="BG19" s="409"/>
      <c r="BH19" s="409"/>
      <c r="BI19" s="409"/>
      <c r="BJ19" s="409"/>
      <c r="BK19" s="409"/>
      <c r="BL19" s="409"/>
      <c r="BM19" s="410"/>
      <c r="BN19" s="428">
        <v>10898441</v>
      </c>
      <c r="BO19" s="429"/>
      <c r="BP19" s="429"/>
      <c r="BQ19" s="429"/>
      <c r="BR19" s="429"/>
      <c r="BS19" s="429"/>
      <c r="BT19" s="429"/>
      <c r="BU19" s="430"/>
      <c r="BV19" s="428">
        <v>11120585</v>
      </c>
      <c r="BW19" s="429"/>
      <c r="BX19" s="429"/>
      <c r="BY19" s="429"/>
      <c r="BZ19" s="429"/>
      <c r="CA19" s="429"/>
      <c r="CB19" s="429"/>
      <c r="CC19" s="430"/>
      <c r="CD19" s="201"/>
      <c r="CE19" s="426"/>
      <c r="CF19" s="426"/>
      <c r="CG19" s="426"/>
      <c r="CH19" s="426"/>
      <c r="CI19" s="426"/>
      <c r="CJ19" s="426"/>
      <c r="CK19" s="426"/>
      <c r="CL19" s="426"/>
      <c r="CM19" s="426"/>
      <c r="CN19" s="426"/>
      <c r="CO19" s="426"/>
      <c r="CP19" s="426"/>
      <c r="CQ19" s="426"/>
      <c r="CR19" s="426"/>
      <c r="CS19" s="427"/>
      <c r="CT19" s="398"/>
      <c r="CU19" s="399"/>
      <c r="CV19" s="399"/>
      <c r="CW19" s="399"/>
      <c r="CX19" s="399"/>
      <c r="CY19" s="399"/>
      <c r="CZ19" s="399"/>
      <c r="DA19" s="400"/>
      <c r="DB19" s="398"/>
      <c r="DC19" s="399"/>
      <c r="DD19" s="399"/>
      <c r="DE19" s="399"/>
      <c r="DF19" s="399"/>
      <c r="DG19" s="399"/>
      <c r="DH19" s="399"/>
      <c r="DI19" s="400"/>
      <c r="DJ19" s="186"/>
      <c r="DK19" s="186"/>
      <c r="DL19" s="186"/>
      <c r="DM19" s="186"/>
      <c r="DN19" s="186"/>
      <c r="DO19" s="186"/>
    </row>
    <row r="20" spans="1:119" ht="18.75" customHeight="1" thickBot="1" x14ac:dyDescent="0.2">
      <c r="A20" s="187"/>
      <c r="B20" s="490" t="s">
        <v>163</v>
      </c>
      <c r="C20" s="491"/>
      <c r="D20" s="491"/>
      <c r="E20" s="492"/>
      <c r="F20" s="492"/>
      <c r="G20" s="492"/>
      <c r="H20" s="492"/>
      <c r="I20" s="492"/>
      <c r="J20" s="492"/>
      <c r="K20" s="492"/>
      <c r="L20" s="498">
        <v>13766</v>
      </c>
      <c r="M20" s="498"/>
      <c r="N20" s="498"/>
      <c r="O20" s="498"/>
      <c r="P20" s="498"/>
      <c r="Q20" s="498"/>
      <c r="R20" s="499"/>
      <c r="S20" s="499"/>
      <c r="T20" s="499"/>
      <c r="U20" s="499"/>
      <c r="V20" s="500"/>
      <c r="W20" s="509"/>
      <c r="X20" s="510"/>
      <c r="Y20" s="510"/>
      <c r="Z20" s="510"/>
      <c r="AA20" s="510"/>
      <c r="AB20" s="510"/>
      <c r="AC20" s="501"/>
      <c r="AD20" s="501"/>
      <c r="AE20" s="501"/>
      <c r="AF20" s="501"/>
      <c r="AG20" s="501"/>
      <c r="AH20" s="501"/>
      <c r="AI20" s="501"/>
      <c r="AJ20" s="501"/>
      <c r="AK20" s="501"/>
      <c r="AL20" s="502"/>
      <c r="AM20" s="503"/>
      <c r="AN20" s="475"/>
      <c r="AO20" s="475"/>
      <c r="AP20" s="475"/>
      <c r="AQ20" s="475"/>
      <c r="AR20" s="475"/>
      <c r="AS20" s="475"/>
      <c r="AT20" s="476"/>
      <c r="AU20" s="504"/>
      <c r="AV20" s="505"/>
      <c r="AW20" s="505"/>
      <c r="AX20" s="506"/>
      <c r="AY20" s="408"/>
      <c r="AZ20" s="409"/>
      <c r="BA20" s="409"/>
      <c r="BB20" s="409"/>
      <c r="BC20" s="409"/>
      <c r="BD20" s="409"/>
      <c r="BE20" s="409"/>
      <c r="BF20" s="409"/>
      <c r="BG20" s="409"/>
      <c r="BH20" s="409"/>
      <c r="BI20" s="409"/>
      <c r="BJ20" s="409"/>
      <c r="BK20" s="409"/>
      <c r="BL20" s="409"/>
      <c r="BM20" s="410"/>
      <c r="BN20" s="428"/>
      <c r="BO20" s="429"/>
      <c r="BP20" s="429"/>
      <c r="BQ20" s="429"/>
      <c r="BR20" s="429"/>
      <c r="BS20" s="429"/>
      <c r="BT20" s="429"/>
      <c r="BU20" s="430"/>
      <c r="BV20" s="428"/>
      <c r="BW20" s="429"/>
      <c r="BX20" s="429"/>
      <c r="BY20" s="429"/>
      <c r="BZ20" s="429"/>
      <c r="CA20" s="429"/>
      <c r="CB20" s="429"/>
      <c r="CC20" s="430"/>
      <c r="CD20" s="201"/>
      <c r="CE20" s="426"/>
      <c r="CF20" s="426"/>
      <c r="CG20" s="426"/>
      <c r="CH20" s="426"/>
      <c r="CI20" s="426"/>
      <c r="CJ20" s="426"/>
      <c r="CK20" s="426"/>
      <c r="CL20" s="426"/>
      <c r="CM20" s="426"/>
      <c r="CN20" s="426"/>
      <c r="CO20" s="426"/>
      <c r="CP20" s="426"/>
      <c r="CQ20" s="426"/>
      <c r="CR20" s="426"/>
      <c r="CS20" s="427"/>
      <c r="CT20" s="398"/>
      <c r="CU20" s="399"/>
      <c r="CV20" s="399"/>
      <c r="CW20" s="399"/>
      <c r="CX20" s="399"/>
      <c r="CY20" s="399"/>
      <c r="CZ20" s="399"/>
      <c r="DA20" s="400"/>
      <c r="DB20" s="398"/>
      <c r="DC20" s="399"/>
      <c r="DD20" s="399"/>
      <c r="DE20" s="399"/>
      <c r="DF20" s="399"/>
      <c r="DG20" s="399"/>
      <c r="DH20" s="399"/>
      <c r="DI20" s="400"/>
      <c r="DJ20" s="186"/>
      <c r="DK20" s="186"/>
      <c r="DL20" s="186"/>
      <c r="DM20" s="186"/>
      <c r="DN20" s="186"/>
      <c r="DO20" s="186"/>
    </row>
    <row r="21" spans="1:119" ht="18.75" customHeight="1" x14ac:dyDescent="0.15">
      <c r="A21" s="187"/>
      <c r="B21" s="487" t="s">
        <v>164</v>
      </c>
      <c r="C21" s="488"/>
      <c r="D21" s="488"/>
      <c r="E21" s="488"/>
      <c r="F21" s="488"/>
      <c r="G21" s="488"/>
      <c r="H21" s="488"/>
      <c r="I21" s="488"/>
      <c r="J21" s="488"/>
      <c r="K21" s="488"/>
      <c r="L21" s="488"/>
      <c r="M21" s="488"/>
      <c r="N21" s="488"/>
      <c r="O21" s="488"/>
      <c r="P21" s="488"/>
      <c r="Q21" s="488"/>
      <c r="R21" s="488"/>
      <c r="S21" s="488"/>
      <c r="T21" s="488"/>
      <c r="U21" s="488"/>
      <c r="V21" s="488"/>
      <c r="W21" s="488"/>
      <c r="X21" s="488"/>
      <c r="Y21" s="488"/>
      <c r="Z21" s="488"/>
      <c r="AA21" s="488"/>
      <c r="AB21" s="488"/>
      <c r="AC21" s="488"/>
      <c r="AD21" s="488"/>
      <c r="AE21" s="488"/>
      <c r="AF21" s="488"/>
      <c r="AG21" s="488"/>
      <c r="AH21" s="488"/>
      <c r="AI21" s="488"/>
      <c r="AJ21" s="488"/>
      <c r="AK21" s="488"/>
      <c r="AL21" s="488"/>
      <c r="AM21" s="488"/>
      <c r="AN21" s="488"/>
      <c r="AO21" s="488"/>
      <c r="AP21" s="488"/>
      <c r="AQ21" s="488"/>
      <c r="AR21" s="488"/>
      <c r="AS21" s="488"/>
      <c r="AT21" s="488"/>
      <c r="AU21" s="488"/>
      <c r="AV21" s="488"/>
      <c r="AW21" s="488"/>
      <c r="AX21" s="489"/>
      <c r="AY21" s="408"/>
      <c r="AZ21" s="409"/>
      <c r="BA21" s="409"/>
      <c r="BB21" s="409"/>
      <c r="BC21" s="409"/>
      <c r="BD21" s="409"/>
      <c r="BE21" s="409"/>
      <c r="BF21" s="409"/>
      <c r="BG21" s="409"/>
      <c r="BH21" s="409"/>
      <c r="BI21" s="409"/>
      <c r="BJ21" s="409"/>
      <c r="BK21" s="409"/>
      <c r="BL21" s="409"/>
      <c r="BM21" s="410"/>
      <c r="BN21" s="428"/>
      <c r="BO21" s="429"/>
      <c r="BP21" s="429"/>
      <c r="BQ21" s="429"/>
      <c r="BR21" s="429"/>
      <c r="BS21" s="429"/>
      <c r="BT21" s="429"/>
      <c r="BU21" s="430"/>
      <c r="BV21" s="428"/>
      <c r="BW21" s="429"/>
      <c r="BX21" s="429"/>
      <c r="BY21" s="429"/>
      <c r="BZ21" s="429"/>
      <c r="CA21" s="429"/>
      <c r="CB21" s="429"/>
      <c r="CC21" s="430"/>
      <c r="CD21" s="201"/>
      <c r="CE21" s="426"/>
      <c r="CF21" s="426"/>
      <c r="CG21" s="426"/>
      <c r="CH21" s="426"/>
      <c r="CI21" s="426"/>
      <c r="CJ21" s="426"/>
      <c r="CK21" s="426"/>
      <c r="CL21" s="426"/>
      <c r="CM21" s="426"/>
      <c r="CN21" s="426"/>
      <c r="CO21" s="426"/>
      <c r="CP21" s="426"/>
      <c r="CQ21" s="426"/>
      <c r="CR21" s="426"/>
      <c r="CS21" s="427"/>
      <c r="CT21" s="398"/>
      <c r="CU21" s="399"/>
      <c r="CV21" s="399"/>
      <c r="CW21" s="399"/>
      <c r="CX21" s="399"/>
      <c r="CY21" s="399"/>
      <c r="CZ21" s="399"/>
      <c r="DA21" s="400"/>
      <c r="DB21" s="398"/>
      <c r="DC21" s="399"/>
      <c r="DD21" s="399"/>
      <c r="DE21" s="399"/>
      <c r="DF21" s="399"/>
      <c r="DG21" s="399"/>
      <c r="DH21" s="399"/>
      <c r="DI21" s="400"/>
      <c r="DJ21" s="186"/>
      <c r="DK21" s="186"/>
      <c r="DL21" s="186"/>
      <c r="DM21" s="186"/>
      <c r="DN21" s="186"/>
      <c r="DO21" s="186"/>
    </row>
    <row r="22" spans="1:119" ht="18.75" customHeight="1" thickBot="1" x14ac:dyDescent="0.2">
      <c r="A22" s="187"/>
      <c r="B22" s="457" t="s">
        <v>165</v>
      </c>
      <c r="C22" s="458"/>
      <c r="D22" s="459"/>
      <c r="E22" s="466" t="s">
        <v>1</v>
      </c>
      <c r="F22" s="441"/>
      <c r="G22" s="441"/>
      <c r="H22" s="441"/>
      <c r="I22" s="441"/>
      <c r="J22" s="441"/>
      <c r="K22" s="442"/>
      <c r="L22" s="466" t="s">
        <v>166</v>
      </c>
      <c r="M22" s="441"/>
      <c r="N22" s="441"/>
      <c r="O22" s="441"/>
      <c r="P22" s="442"/>
      <c r="Q22" s="451" t="s">
        <v>167</v>
      </c>
      <c r="R22" s="452"/>
      <c r="S22" s="452"/>
      <c r="T22" s="452"/>
      <c r="U22" s="452"/>
      <c r="V22" s="467"/>
      <c r="W22" s="469" t="s">
        <v>168</v>
      </c>
      <c r="X22" s="458"/>
      <c r="Y22" s="459"/>
      <c r="Z22" s="466" t="s">
        <v>1</v>
      </c>
      <c r="AA22" s="441"/>
      <c r="AB22" s="441"/>
      <c r="AC22" s="441"/>
      <c r="AD22" s="441"/>
      <c r="AE22" s="441"/>
      <c r="AF22" s="441"/>
      <c r="AG22" s="442"/>
      <c r="AH22" s="440" t="s">
        <v>169</v>
      </c>
      <c r="AI22" s="441"/>
      <c r="AJ22" s="441"/>
      <c r="AK22" s="441"/>
      <c r="AL22" s="442"/>
      <c r="AM22" s="440" t="s">
        <v>170</v>
      </c>
      <c r="AN22" s="446"/>
      <c r="AO22" s="446"/>
      <c r="AP22" s="446"/>
      <c r="AQ22" s="446"/>
      <c r="AR22" s="447"/>
      <c r="AS22" s="451" t="s">
        <v>167</v>
      </c>
      <c r="AT22" s="452"/>
      <c r="AU22" s="452"/>
      <c r="AV22" s="452"/>
      <c r="AW22" s="452"/>
      <c r="AX22" s="453"/>
      <c r="AY22" s="395"/>
      <c r="AZ22" s="396"/>
      <c r="BA22" s="396"/>
      <c r="BB22" s="396"/>
      <c r="BC22" s="396"/>
      <c r="BD22" s="396"/>
      <c r="BE22" s="396"/>
      <c r="BF22" s="396"/>
      <c r="BG22" s="396"/>
      <c r="BH22" s="396"/>
      <c r="BI22" s="396"/>
      <c r="BJ22" s="396"/>
      <c r="BK22" s="396"/>
      <c r="BL22" s="396"/>
      <c r="BM22" s="397"/>
      <c r="BN22" s="431"/>
      <c r="BO22" s="432"/>
      <c r="BP22" s="432"/>
      <c r="BQ22" s="432"/>
      <c r="BR22" s="432"/>
      <c r="BS22" s="432"/>
      <c r="BT22" s="432"/>
      <c r="BU22" s="433"/>
      <c r="BV22" s="431"/>
      <c r="BW22" s="432"/>
      <c r="BX22" s="432"/>
      <c r="BY22" s="432"/>
      <c r="BZ22" s="432"/>
      <c r="CA22" s="432"/>
      <c r="CB22" s="432"/>
      <c r="CC22" s="433"/>
      <c r="CD22" s="201"/>
      <c r="CE22" s="426"/>
      <c r="CF22" s="426"/>
      <c r="CG22" s="426"/>
      <c r="CH22" s="426"/>
      <c r="CI22" s="426"/>
      <c r="CJ22" s="426"/>
      <c r="CK22" s="426"/>
      <c r="CL22" s="426"/>
      <c r="CM22" s="426"/>
      <c r="CN22" s="426"/>
      <c r="CO22" s="426"/>
      <c r="CP22" s="426"/>
      <c r="CQ22" s="426"/>
      <c r="CR22" s="426"/>
      <c r="CS22" s="427"/>
      <c r="CT22" s="398"/>
      <c r="CU22" s="399"/>
      <c r="CV22" s="399"/>
      <c r="CW22" s="399"/>
      <c r="CX22" s="399"/>
      <c r="CY22" s="399"/>
      <c r="CZ22" s="399"/>
      <c r="DA22" s="400"/>
      <c r="DB22" s="398"/>
      <c r="DC22" s="399"/>
      <c r="DD22" s="399"/>
      <c r="DE22" s="399"/>
      <c r="DF22" s="399"/>
      <c r="DG22" s="399"/>
      <c r="DH22" s="399"/>
      <c r="DI22" s="400"/>
      <c r="DJ22" s="186"/>
      <c r="DK22" s="186"/>
      <c r="DL22" s="186"/>
      <c r="DM22" s="186"/>
      <c r="DN22" s="186"/>
      <c r="DO22" s="186"/>
    </row>
    <row r="23" spans="1:119" ht="18.75" customHeight="1" x14ac:dyDescent="0.15">
      <c r="A23" s="187"/>
      <c r="B23" s="460"/>
      <c r="C23" s="461"/>
      <c r="D23" s="462"/>
      <c r="E23" s="443"/>
      <c r="F23" s="444"/>
      <c r="G23" s="444"/>
      <c r="H23" s="444"/>
      <c r="I23" s="444"/>
      <c r="J23" s="444"/>
      <c r="K23" s="445"/>
      <c r="L23" s="443"/>
      <c r="M23" s="444"/>
      <c r="N23" s="444"/>
      <c r="O23" s="444"/>
      <c r="P23" s="445"/>
      <c r="Q23" s="454"/>
      <c r="R23" s="455"/>
      <c r="S23" s="455"/>
      <c r="T23" s="455"/>
      <c r="U23" s="455"/>
      <c r="V23" s="468"/>
      <c r="W23" s="470"/>
      <c r="X23" s="461"/>
      <c r="Y23" s="462"/>
      <c r="Z23" s="443"/>
      <c r="AA23" s="444"/>
      <c r="AB23" s="444"/>
      <c r="AC23" s="444"/>
      <c r="AD23" s="444"/>
      <c r="AE23" s="444"/>
      <c r="AF23" s="444"/>
      <c r="AG23" s="445"/>
      <c r="AH23" s="443"/>
      <c r="AI23" s="444"/>
      <c r="AJ23" s="444"/>
      <c r="AK23" s="444"/>
      <c r="AL23" s="445"/>
      <c r="AM23" s="448"/>
      <c r="AN23" s="449"/>
      <c r="AO23" s="449"/>
      <c r="AP23" s="449"/>
      <c r="AQ23" s="449"/>
      <c r="AR23" s="450"/>
      <c r="AS23" s="454"/>
      <c r="AT23" s="455"/>
      <c r="AU23" s="455"/>
      <c r="AV23" s="455"/>
      <c r="AW23" s="455"/>
      <c r="AX23" s="456"/>
      <c r="AY23" s="420" t="s">
        <v>171</v>
      </c>
      <c r="AZ23" s="421"/>
      <c r="BA23" s="421"/>
      <c r="BB23" s="421"/>
      <c r="BC23" s="421"/>
      <c r="BD23" s="421"/>
      <c r="BE23" s="421"/>
      <c r="BF23" s="421"/>
      <c r="BG23" s="421"/>
      <c r="BH23" s="421"/>
      <c r="BI23" s="421"/>
      <c r="BJ23" s="421"/>
      <c r="BK23" s="421"/>
      <c r="BL23" s="421"/>
      <c r="BM23" s="422"/>
      <c r="BN23" s="428">
        <v>14435019</v>
      </c>
      <c r="BO23" s="429"/>
      <c r="BP23" s="429"/>
      <c r="BQ23" s="429"/>
      <c r="BR23" s="429"/>
      <c r="BS23" s="429"/>
      <c r="BT23" s="429"/>
      <c r="BU23" s="430"/>
      <c r="BV23" s="428">
        <v>14491016</v>
      </c>
      <c r="BW23" s="429"/>
      <c r="BX23" s="429"/>
      <c r="BY23" s="429"/>
      <c r="BZ23" s="429"/>
      <c r="CA23" s="429"/>
      <c r="CB23" s="429"/>
      <c r="CC23" s="430"/>
      <c r="CD23" s="201"/>
      <c r="CE23" s="426"/>
      <c r="CF23" s="426"/>
      <c r="CG23" s="426"/>
      <c r="CH23" s="426"/>
      <c r="CI23" s="426"/>
      <c r="CJ23" s="426"/>
      <c r="CK23" s="426"/>
      <c r="CL23" s="426"/>
      <c r="CM23" s="426"/>
      <c r="CN23" s="426"/>
      <c r="CO23" s="426"/>
      <c r="CP23" s="426"/>
      <c r="CQ23" s="426"/>
      <c r="CR23" s="426"/>
      <c r="CS23" s="427"/>
      <c r="CT23" s="398"/>
      <c r="CU23" s="399"/>
      <c r="CV23" s="399"/>
      <c r="CW23" s="399"/>
      <c r="CX23" s="399"/>
      <c r="CY23" s="399"/>
      <c r="CZ23" s="399"/>
      <c r="DA23" s="400"/>
      <c r="DB23" s="398"/>
      <c r="DC23" s="399"/>
      <c r="DD23" s="399"/>
      <c r="DE23" s="399"/>
      <c r="DF23" s="399"/>
      <c r="DG23" s="399"/>
      <c r="DH23" s="399"/>
      <c r="DI23" s="400"/>
      <c r="DJ23" s="186"/>
      <c r="DK23" s="186"/>
      <c r="DL23" s="186"/>
      <c r="DM23" s="186"/>
      <c r="DN23" s="186"/>
      <c r="DO23" s="186"/>
    </row>
    <row r="24" spans="1:119" ht="18.75" customHeight="1" thickBot="1" x14ac:dyDescent="0.2">
      <c r="A24" s="187"/>
      <c r="B24" s="460"/>
      <c r="C24" s="461"/>
      <c r="D24" s="462"/>
      <c r="E24" s="401" t="s">
        <v>172</v>
      </c>
      <c r="F24" s="402"/>
      <c r="G24" s="402"/>
      <c r="H24" s="402"/>
      <c r="I24" s="402"/>
      <c r="J24" s="402"/>
      <c r="K24" s="403"/>
      <c r="L24" s="404">
        <v>1</v>
      </c>
      <c r="M24" s="405"/>
      <c r="N24" s="405"/>
      <c r="O24" s="405"/>
      <c r="P24" s="406"/>
      <c r="Q24" s="404">
        <v>8800</v>
      </c>
      <c r="R24" s="405"/>
      <c r="S24" s="405"/>
      <c r="T24" s="405"/>
      <c r="U24" s="405"/>
      <c r="V24" s="406"/>
      <c r="W24" s="470"/>
      <c r="X24" s="461"/>
      <c r="Y24" s="462"/>
      <c r="Z24" s="401" t="s">
        <v>173</v>
      </c>
      <c r="AA24" s="402"/>
      <c r="AB24" s="402"/>
      <c r="AC24" s="402"/>
      <c r="AD24" s="402"/>
      <c r="AE24" s="402"/>
      <c r="AF24" s="402"/>
      <c r="AG24" s="403"/>
      <c r="AH24" s="404">
        <v>332</v>
      </c>
      <c r="AI24" s="405"/>
      <c r="AJ24" s="405"/>
      <c r="AK24" s="405"/>
      <c r="AL24" s="406"/>
      <c r="AM24" s="404">
        <v>1042480</v>
      </c>
      <c r="AN24" s="405"/>
      <c r="AO24" s="405"/>
      <c r="AP24" s="405"/>
      <c r="AQ24" s="405"/>
      <c r="AR24" s="406"/>
      <c r="AS24" s="404">
        <v>3140</v>
      </c>
      <c r="AT24" s="405"/>
      <c r="AU24" s="405"/>
      <c r="AV24" s="405"/>
      <c r="AW24" s="405"/>
      <c r="AX24" s="407"/>
      <c r="AY24" s="395" t="s">
        <v>174</v>
      </c>
      <c r="AZ24" s="396"/>
      <c r="BA24" s="396"/>
      <c r="BB24" s="396"/>
      <c r="BC24" s="396"/>
      <c r="BD24" s="396"/>
      <c r="BE24" s="396"/>
      <c r="BF24" s="396"/>
      <c r="BG24" s="396"/>
      <c r="BH24" s="396"/>
      <c r="BI24" s="396"/>
      <c r="BJ24" s="396"/>
      <c r="BK24" s="396"/>
      <c r="BL24" s="396"/>
      <c r="BM24" s="397"/>
      <c r="BN24" s="428">
        <v>13416803</v>
      </c>
      <c r="BO24" s="429"/>
      <c r="BP24" s="429"/>
      <c r="BQ24" s="429"/>
      <c r="BR24" s="429"/>
      <c r="BS24" s="429"/>
      <c r="BT24" s="429"/>
      <c r="BU24" s="430"/>
      <c r="BV24" s="428">
        <v>13322052</v>
      </c>
      <c r="BW24" s="429"/>
      <c r="BX24" s="429"/>
      <c r="BY24" s="429"/>
      <c r="BZ24" s="429"/>
      <c r="CA24" s="429"/>
      <c r="CB24" s="429"/>
      <c r="CC24" s="430"/>
      <c r="CD24" s="201"/>
      <c r="CE24" s="426"/>
      <c r="CF24" s="426"/>
      <c r="CG24" s="426"/>
      <c r="CH24" s="426"/>
      <c r="CI24" s="426"/>
      <c r="CJ24" s="426"/>
      <c r="CK24" s="426"/>
      <c r="CL24" s="426"/>
      <c r="CM24" s="426"/>
      <c r="CN24" s="426"/>
      <c r="CO24" s="426"/>
      <c r="CP24" s="426"/>
      <c r="CQ24" s="426"/>
      <c r="CR24" s="426"/>
      <c r="CS24" s="427"/>
      <c r="CT24" s="398"/>
      <c r="CU24" s="399"/>
      <c r="CV24" s="399"/>
      <c r="CW24" s="399"/>
      <c r="CX24" s="399"/>
      <c r="CY24" s="399"/>
      <c r="CZ24" s="399"/>
      <c r="DA24" s="400"/>
      <c r="DB24" s="398"/>
      <c r="DC24" s="399"/>
      <c r="DD24" s="399"/>
      <c r="DE24" s="399"/>
      <c r="DF24" s="399"/>
      <c r="DG24" s="399"/>
      <c r="DH24" s="399"/>
      <c r="DI24" s="400"/>
      <c r="DJ24" s="186"/>
      <c r="DK24" s="186"/>
      <c r="DL24" s="186"/>
      <c r="DM24" s="186"/>
      <c r="DN24" s="186"/>
      <c r="DO24" s="186"/>
    </row>
    <row r="25" spans="1:119" s="186" customFormat="1" ht="18.75" customHeight="1" x14ac:dyDescent="0.15">
      <c r="A25" s="187"/>
      <c r="B25" s="460"/>
      <c r="C25" s="461"/>
      <c r="D25" s="462"/>
      <c r="E25" s="401" t="s">
        <v>175</v>
      </c>
      <c r="F25" s="402"/>
      <c r="G25" s="402"/>
      <c r="H25" s="402"/>
      <c r="I25" s="402"/>
      <c r="J25" s="402"/>
      <c r="K25" s="403"/>
      <c r="L25" s="404">
        <v>1</v>
      </c>
      <c r="M25" s="405"/>
      <c r="N25" s="405"/>
      <c r="O25" s="405"/>
      <c r="P25" s="406"/>
      <c r="Q25" s="404">
        <v>7200</v>
      </c>
      <c r="R25" s="405"/>
      <c r="S25" s="405"/>
      <c r="T25" s="405"/>
      <c r="U25" s="405"/>
      <c r="V25" s="406"/>
      <c r="W25" s="470"/>
      <c r="X25" s="461"/>
      <c r="Y25" s="462"/>
      <c r="Z25" s="401" t="s">
        <v>176</v>
      </c>
      <c r="AA25" s="402"/>
      <c r="AB25" s="402"/>
      <c r="AC25" s="402"/>
      <c r="AD25" s="402"/>
      <c r="AE25" s="402"/>
      <c r="AF25" s="402"/>
      <c r="AG25" s="403"/>
      <c r="AH25" s="404">
        <v>58</v>
      </c>
      <c r="AI25" s="405"/>
      <c r="AJ25" s="405"/>
      <c r="AK25" s="405"/>
      <c r="AL25" s="406"/>
      <c r="AM25" s="404">
        <v>170056</v>
      </c>
      <c r="AN25" s="405"/>
      <c r="AO25" s="405"/>
      <c r="AP25" s="405"/>
      <c r="AQ25" s="405"/>
      <c r="AR25" s="406"/>
      <c r="AS25" s="404">
        <v>2932</v>
      </c>
      <c r="AT25" s="405"/>
      <c r="AU25" s="405"/>
      <c r="AV25" s="405"/>
      <c r="AW25" s="405"/>
      <c r="AX25" s="407"/>
      <c r="AY25" s="420" t="s">
        <v>177</v>
      </c>
      <c r="AZ25" s="421"/>
      <c r="BA25" s="421"/>
      <c r="BB25" s="421"/>
      <c r="BC25" s="421"/>
      <c r="BD25" s="421"/>
      <c r="BE25" s="421"/>
      <c r="BF25" s="421"/>
      <c r="BG25" s="421"/>
      <c r="BH25" s="421"/>
      <c r="BI25" s="421"/>
      <c r="BJ25" s="421"/>
      <c r="BK25" s="421"/>
      <c r="BL25" s="421"/>
      <c r="BM25" s="422"/>
      <c r="BN25" s="423">
        <v>1445514</v>
      </c>
      <c r="BO25" s="424"/>
      <c r="BP25" s="424"/>
      <c r="BQ25" s="424"/>
      <c r="BR25" s="424"/>
      <c r="BS25" s="424"/>
      <c r="BT25" s="424"/>
      <c r="BU25" s="425"/>
      <c r="BV25" s="423">
        <v>1854272</v>
      </c>
      <c r="BW25" s="424"/>
      <c r="BX25" s="424"/>
      <c r="BY25" s="424"/>
      <c r="BZ25" s="424"/>
      <c r="CA25" s="424"/>
      <c r="CB25" s="424"/>
      <c r="CC25" s="425"/>
      <c r="CD25" s="201"/>
      <c r="CE25" s="426"/>
      <c r="CF25" s="426"/>
      <c r="CG25" s="426"/>
      <c r="CH25" s="426"/>
      <c r="CI25" s="426"/>
      <c r="CJ25" s="426"/>
      <c r="CK25" s="426"/>
      <c r="CL25" s="426"/>
      <c r="CM25" s="426"/>
      <c r="CN25" s="426"/>
      <c r="CO25" s="426"/>
      <c r="CP25" s="426"/>
      <c r="CQ25" s="426"/>
      <c r="CR25" s="426"/>
      <c r="CS25" s="427"/>
      <c r="CT25" s="398"/>
      <c r="CU25" s="399"/>
      <c r="CV25" s="399"/>
      <c r="CW25" s="399"/>
      <c r="CX25" s="399"/>
      <c r="CY25" s="399"/>
      <c r="CZ25" s="399"/>
      <c r="DA25" s="400"/>
      <c r="DB25" s="398"/>
      <c r="DC25" s="399"/>
      <c r="DD25" s="399"/>
      <c r="DE25" s="399"/>
      <c r="DF25" s="399"/>
      <c r="DG25" s="399"/>
      <c r="DH25" s="399"/>
      <c r="DI25" s="400"/>
    </row>
    <row r="26" spans="1:119" s="186" customFormat="1" ht="18.75" customHeight="1" x14ac:dyDescent="0.15">
      <c r="A26" s="187"/>
      <c r="B26" s="460"/>
      <c r="C26" s="461"/>
      <c r="D26" s="462"/>
      <c r="E26" s="401" t="s">
        <v>178</v>
      </c>
      <c r="F26" s="402"/>
      <c r="G26" s="402"/>
      <c r="H26" s="402"/>
      <c r="I26" s="402"/>
      <c r="J26" s="402"/>
      <c r="K26" s="403"/>
      <c r="L26" s="404">
        <v>1</v>
      </c>
      <c r="M26" s="405"/>
      <c r="N26" s="405"/>
      <c r="O26" s="405"/>
      <c r="P26" s="406"/>
      <c r="Q26" s="404">
        <v>6400</v>
      </c>
      <c r="R26" s="405"/>
      <c r="S26" s="405"/>
      <c r="T26" s="405"/>
      <c r="U26" s="405"/>
      <c r="V26" s="406"/>
      <c r="W26" s="470"/>
      <c r="X26" s="461"/>
      <c r="Y26" s="462"/>
      <c r="Z26" s="401" t="s">
        <v>179</v>
      </c>
      <c r="AA26" s="483"/>
      <c r="AB26" s="483"/>
      <c r="AC26" s="483"/>
      <c r="AD26" s="483"/>
      <c r="AE26" s="483"/>
      <c r="AF26" s="483"/>
      <c r="AG26" s="484"/>
      <c r="AH26" s="404">
        <v>10</v>
      </c>
      <c r="AI26" s="405"/>
      <c r="AJ26" s="405"/>
      <c r="AK26" s="405"/>
      <c r="AL26" s="406"/>
      <c r="AM26" s="404">
        <v>32780</v>
      </c>
      <c r="AN26" s="405"/>
      <c r="AO26" s="405"/>
      <c r="AP26" s="405"/>
      <c r="AQ26" s="405"/>
      <c r="AR26" s="406"/>
      <c r="AS26" s="404">
        <v>3278</v>
      </c>
      <c r="AT26" s="405"/>
      <c r="AU26" s="405"/>
      <c r="AV26" s="405"/>
      <c r="AW26" s="405"/>
      <c r="AX26" s="407"/>
      <c r="AY26" s="437" t="s">
        <v>180</v>
      </c>
      <c r="AZ26" s="438"/>
      <c r="BA26" s="438"/>
      <c r="BB26" s="438"/>
      <c r="BC26" s="438"/>
      <c r="BD26" s="438"/>
      <c r="BE26" s="438"/>
      <c r="BF26" s="438"/>
      <c r="BG26" s="438"/>
      <c r="BH26" s="438"/>
      <c r="BI26" s="438"/>
      <c r="BJ26" s="438"/>
      <c r="BK26" s="438"/>
      <c r="BL26" s="438"/>
      <c r="BM26" s="439"/>
      <c r="BN26" s="428" t="s">
        <v>139</v>
      </c>
      <c r="BO26" s="429"/>
      <c r="BP26" s="429"/>
      <c r="BQ26" s="429"/>
      <c r="BR26" s="429"/>
      <c r="BS26" s="429"/>
      <c r="BT26" s="429"/>
      <c r="BU26" s="430"/>
      <c r="BV26" s="428" t="s">
        <v>130</v>
      </c>
      <c r="BW26" s="429"/>
      <c r="BX26" s="429"/>
      <c r="BY26" s="429"/>
      <c r="BZ26" s="429"/>
      <c r="CA26" s="429"/>
      <c r="CB26" s="429"/>
      <c r="CC26" s="430"/>
      <c r="CD26" s="201"/>
      <c r="CE26" s="426"/>
      <c r="CF26" s="426"/>
      <c r="CG26" s="426"/>
      <c r="CH26" s="426"/>
      <c r="CI26" s="426"/>
      <c r="CJ26" s="426"/>
      <c r="CK26" s="426"/>
      <c r="CL26" s="426"/>
      <c r="CM26" s="426"/>
      <c r="CN26" s="426"/>
      <c r="CO26" s="426"/>
      <c r="CP26" s="426"/>
      <c r="CQ26" s="426"/>
      <c r="CR26" s="426"/>
      <c r="CS26" s="427"/>
      <c r="CT26" s="398"/>
      <c r="CU26" s="399"/>
      <c r="CV26" s="399"/>
      <c r="CW26" s="399"/>
      <c r="CX26" s="399"/>
      <c r="CY26" s="399"/>
      <c r="CZ26" s="399"/>
      <c r="DA26" s="400"/>
      <c r="DB26" s="398"/>
      <c r="DC26" s="399"/>
      <c r="DD26" s="399"/>
      <c r="DE26" s="399"/>
      <c r="DF26" s="399"/>
      <c r="DG26" s="399"/>
      <c r="DH26" s="399"/>
      <c r="DI26" s="400"/>
    </row>
    <row r="27" spans="1:119" ht="18.75" customHeight="1" thickBot="1" x14ac:dyDescent="0.2">
      <c r="A27" s="187"/>
      <c r="B27" s="460"/>
      <c r="C27" s="461"/>
      <c r="D27" s="462"/>
      <c r="E27" s="401" t="s">
        <v>181</v>
      </c>
      <c r="F27" s="402"/>
      <c r="G27" s="402"/>
      <c r="H27" s="402"/>
      <c r="I27" s="402"/>
      <c r="J27" s="402"/>
      <c r="K27" s="403"/>
      <c r="L27" s="404">
        <v>1</v>
      </c>
      <c r="M27" s="405"/>
      <c r="N27" s="405"/>
      <c r="O27" s="405"/>
      <c r="P27" s="406"/>
      <c r="Q27" s="404">
        <v>4500</v>
      </c>
      <c r="R27" s="405"/>
      <c r="S27" s="405"/>
      <c r="T27" s="405"/>
      <c r="U27" s="405"/>
      <c r="V27" s="406"/>
      <c r="W27" s="470"/>
      <c r="X27" s="461"/>
      <c r="Y27" s="462"/>
      <c r="Z27" s="401" t="s">
        <v>182</v>
      </c>
      <c r="AA27" s="402"/>
      <c r="AB27" s="402"/>
      <c r="AC27" s="402"/>
      <c r="AD27" s="402"/>
      <c r="AE27" s="402"/>
      <c r="AF27" s="402"/>
      <c r="AG27" s="403"/>
      <c r="AH27" s="404">
        <v>10</v>
      </c>
      <c r="AI27" s="405"/>
      <c r="AJ27" s="405"/>
      <c r="AK27" s="405"/>
      <c r="AL27" s="406"/>
      <c r="AM27" s="404">
        <v>35744</v>
      </c>
      <c r="AN27" s="405"/>
      <c r="AO27" s="405"/>
      <c r="AP27" s="405"/>
      <c r="AQ27" s="405"/>
      <c r="AR27" s="406"/>
      <c r="AS27" s="404">
        <v>3574</v>
      </c>
      <c r="AT27" s="405"/>
      <c r="AU27" s="405"/>
      <c r="AV27" s="405"/>
      <c r="AW27" s="405"/>
      <c r="AX27" s="407"/>
      <c r="AY27" s="434" t="s">
        <v>183</v>
      </c>
      <c r="AZ27" s="435"/>
      <c r="BA27" s="435"/>
      <c r="BB27" s="435"/>
      <c r="BC27" s="435"/>
      <c r="BD27" s="435"/>
      <c r="BE27" s="435"/>
      <c r="BF27" s="435"/>
      <c r="BG27" s="435"/>
      <c r="BH27" s="435"/>
      <c r="BI27" s="435"/>
      <c r="BJ27" s="435"/>
      <c r="BK27" s="435"/>
      <c r="BL27" s="435"/>
      <c r="BM27" s="436"/>
      <c r="BN27" s="431">
        <v>353538</v>
      </c>
      <c r="BO27" s="432"/>
      <c r="BP27" s="432"/>
      <c r="BQ27" s="432"/>
      <c r="BR27" s="432"/>
      <c r="BS27" s="432"/>
      <c r="BT27" s="432"/>
      <c r="BU27" s="433"/>
      <c r="BV27" s="431">
        <v>353523</v>
      </c>
      <c r="BW27" s="432"/>
      <c r="BX27" s="432"/>
      <c r="BY27" s="432"/>
      <c r="BZ27" s="432"/>
      <c r="CA27" s="432"/>
      <c r="CB27" s="432"/>
      <c r="CC27" s="433"/>
      <c r="CD27" s="203"/>
      <c r="CE27" s="426"/>
      <c r="CF27" s="426"/>
      <c r="CG27" s="426"/>
      <c r="CH27" s="426"/>
      <c r="CI27" s="426"/>
      <c r="CJ27" s="426"/>
      <c r="CK27" s="426"/>
      <c r="CL27" s="426"/>
      <c r="CM27" s="426"/>
      <c r="CN27" s="426"/>
      <c r="CO27" s="426"/>
      <c r="CP27" s="426"/>
      <c r="CQ27" s="426"/>
      <c r="CR27" s="426"/>
      <c r="CS27" s="427"/>
      <c r="CT27" s="398"/>
      <c r="CU27" s="399"/>
      <c r="CV27" s="399"/>
      <c r="CW27" s="399"/>
      <c r="CX27" s="399"/>
      <c r="CY27" s="399"/>
      <c r="CZ27" s="399"/>
      <c r="DA27" s="400"/>
      <c r="DB27" s="398"/>
      <c r="DC27" s="399"/>
      <c r="DD27" s="399"/>
      <c r="DE27" s="399"/>
      <c r="DF27" s="399"/>
      <c r="DG27" s="399"/>
      <c r="DH27" s="399"/>
      <c r="DI27" s="400"/>
      <c r="DJ27" s="186"/>
      <c r="DK27" s="186"/>
      <c r="DL27" s="186"/>
      <c r="DM27" s="186"/>
      <c r="DN27" s="186"/>
      <c r="DO27" s="186"/>
    </row>
    <row r="28" spans="1:119" ht="18.75" customHeight="1" x14ac:dyDescent="0.15">
      <c r="A28" s="187"/>
      <c r="B28" s="460"/>
      <c r="C28" s="461"/>
      <c r="D28" s="462"/>
      <c r="E28" s="401" t="s">
        <v>184</v>
      </c>
      <c r="F28" s="402"/>
      <c r="G28" s="402"/>
      <c r="H28" s="402"/>
      <c r="I28" s="402"/>
      <c r="J28" s="402"/>
      <c r="K28" s="403"/>
      <c r="L28" s="404">
        <v>1</v>
      </c>
      <c r="M28" s="405"/>
      <c r="N28" s="405"/>
      <c r="O28" s="405"/>
      <c r="P28" s="406"/>
      <c r="Q28" s="404">
        <v>4000</v>
      </c>
      <c r="R28" s="405"/>
      <c r="S28" s="405"/>
      <c r="T28" s="405"/>
      <c r="U28" s="405"/>
      <c r="V28" s="406"/>
      <c r="W28" s="470"/>
      <c r="X28" s="461"/>
      <c r="Y28" s="462"/>
      <c r="Z28" s="401" t="s">
        <v>185</v>
      </c>
      <c r="AA28" s="402"/>
      <c r="AB28" s="402"/>
      <c r="AC28" s="402"/>
      <c r="AD28" s="402"/>
      <c r="AE28" s="402"/>
      <c r="AF28" s="402"/>
      <c r="AG28" s="403"/>
      <c r="AH28" s="404" t="s">
        <v>131</v>
      </c>
      <c r="AI28" s="405"/>
      <c r="AJ28" s="405"/>
      <c r="AK28" s="405"/>
      <c r="AL28" s="406"/>
      <c r="AM28" s="404" t="s">
        <v>131</v>
      </c>
      <c r="AN28" s="405"/>
      <c r="AO28" s="405"/>
      <c r="AP28" s="405"/>
      <c r="AQ28" s="405"/>
      <c r="AR28" s="406"/>
      <c r="AS28" s="404" t="s">
        <v>131</v>
      </c>
      <c r="AT28" s="405"/>
      <c r="AU28" s="405"/>
      <c r="AV28" s="405"/>
      <c r="AW28" s="405"/>
      <c r="AX28" s="407"/>
      <c r="AY28" s="411" t="s">
        <v>186</v>
      </c>
      <c r="AZ28" s="412"/>
      <c r="BA28" s="412"/>
      <c r="BB28" s="413"/>
      <c r="BC28" s="420" t="s">
        <v>48</v>
      </c>
      <c r="BD28" s="421"/>
      <c r="BE28" s="421"/>
      <c r="BF28" s="421"/>
      <c r="BG28" s="421"/>
      <c r="BH28" s="421"/>
      <c r="BI28" s="421"/>
      <c r="BJ28" s="421"/>
      <c r="BK28" s="421"/>
      <c r="BL28" s="421"/>
      <c r="BM28" s="422"/>
      <c r="BN28" s="423">
        <v>1694390</v>
      </c>
      <c r="BO28" s="424"/>
      <c r="BP28" s="424"/>
      <c r="BQ28" s="424"/>
      <c r="BR28" s="424"/>
      <c r="BS28" s="424"/>
      <c r="BT28" s="424"/>
      <c r="BU28" s="425"/>
      <c r="BV28" s="423">
        <v>1645627</v>
      </c>
      <c r="BW28" s="424"/>
      <c r="BX28" s="424"/>
      <c r="BY28" s="424"/>
      <c r="BZ28" s="424"/>
      <c r="CA28" s="424"/>
      <c r="CB28" s="424"/>
      <c r="CC28" s="425"/>
      <c r="CD28" s="201"/>
      <c r="CE28" s="426"/>
      <c r="CF28" s="426"/>
      <c r="CG28" s="426"/>
      <c r="CH28" s="426"/>
      <c r="CI28" s="426"/>
      <c r="CJ28" s="426"/>
      <c r="CK28" s="426"/>
      <c r="CL28" s="426"/>
      <c r="CM28" s="426"/>
      <c r="CN28" s="426"/>
      <c r="CO28" s="426"/>
      <c r="CP28" s="426"/>
      <c r="CQ28" s="426"/>
      <c r="CR28" s="426"/>
      <c r="CS28" s="427"/>
      <c r="CT28" s="398"/>
      <c r="CU28" s="399"/>
      <c r="CV28" s="399"/>
      <c r="CW28" s="399"/>
      <c r="CX28" s="399"/>
      <c r="CY28" s="399"/>
      <c r="CZ28" s="399"/>
      <c r="DA28" s="400"/>
      <c r="DB28" s="398"/>
      <c r="DC28" s="399"/>
      <c r="DD28" s="399"/>
      <c r="DE28" s="399"/>
      <c r="DF28" s="399"/>
      <c r="DG28" s="399"/>
      <c r="DH28" s="399"/>
      <c r="DI28" s="400"/>
      <c r="DJ28" s="186"/>
      <c r="DK28" s="186"/>
      <c r="DL28" s="186"/>
      <c r="DM28" s="186"/>
      <c r="DN28" s="186"/>
      <c r="DO28" s="186"/>
    </row>
    <row r="29" spans="1:119" ht="18.75" customHeight="1" x14ac:dyDescent="0.15">
      <c r="A29" s="187"/>
      <c r="B29" s="460"/>
      <c r="C29" s="461"/>
      <c r="D29" s="462"/>
      <c r="E29" s="401" t="s">
        <v>187</v>
      </c>
      <c r="F29" s="402"/>
      <c r="G29" s="402"/>
      <c r="H29" s="402"/>
      <c r="I29" s="402"/>
      <c r="J29" s="402"/>
      <c r="K29" s="403"/>
      <c r="L29" s="404">
        <v>16</v>
      </c>
      <c r="M29" s="405"/>
      <c r="N29" s="405"/>
      <c r="O29" s="405"/>
      <c r="P29" s="406"/>
      <c r="Q29" s="404">
        <v>3650</v>
      </c>
      <c r="R29" s="405"/>
      <c r="S29" s="405"/>
      <c r="T29" s="405"/>
      <c r="U29" s="405"/>
      <c r="V29" s="406"/>
      <c r="W29" s="471"/>
      <c r="X29" s="472"/>
      <c r="Y29" s="473"/>
      <c r="Z29" s="401" t="s">
        <v>188</v>
      </c>
      <c r="AA29" s="402"/>
      <c r="AB29" s="402"/>
      <c r="AC29" s="402"/>
      <c r="AD29" s="402"/>
      <c r="AE29" s="402"/>
      <c r="AF29" s="402"/>
      <c r="AG29" s="403"/>
      <c r="AH29" s="404">
        <v>342</v>
      </c>
      <c r="AI29" s="405"/>
      <c r="AJ29" s="405"/>
      <c r="AK29" s="405"/>
      <c r="AL29" s="406"/>
      <c r="AM29" s="404">
        <v>1078224</v>
      </c>
      <c r="AN29" s="405"/>
      <c r="AO29" s="405"/>
      <c r="AP29" s="405"/>
      <c r="AQ29" s="405"/>
      <c r="AR29" s="406"/>
      <c r="AS29" s="404">
        <v>3153</v>
      </c>
      <c r="AT29" s="405"/>
      <c r="AU29" s="405"/>
      <c r="AV29" s="405"/>
      <c r="AW29" s="405"/>
      <c r="AX29" s="407"/>
      <c r="AY29" s="414"/>
      <c r="AZ29" s="415"/>
      <c r="BA29" s="415"/>
      <c r="BB29" s="416"/>
      <c r="BC29" s="408" t="s">
        <v>189</v>
      </c>
      <c r="BD29" s="409"/>
      <c r="BE29" s="409"/>
      <c r="BF29" s="409"/>
      <c r="BG29" s="409"/>
      <c r="BH29" s="409"/>
      <c r="BI29" s="409"/>
      <c r="BJ29" s="409"/>
      <c r="BK29" s="409"/>
      <c r="BL29" s="409"/>
      <c r="BM29" s="410"/>
      <c r="BN29" s="428">
        <v>317715</v>
      </c>
      <c r="BO29" s="429"/>
      <c r="BP29" s="429"/>
      <c r="BQ29" s="429"/>
      <c r="BR29" s="429"/>
      <c r="BS29" s="429"/>
      <c r="BT29" s="429"/>
      <c r="BU29" s="430"/>
      <c r="BV29" s="428">
        <v>316471</v>
      </c>
      <c r="BW29" s="429"/>
      <c r="BX29" s="429"/>
      <c r="BY29" s="429"/>
      <c r="BZ29" s="429"/>
      <c r="CA29" s="429"/>
      <c r="CB29" s="429"/>
      <c r="CC29" s="430"/>
      <c r="CD29" s="203"/>
      <c r="CE29" s="426"/>
      <c r="CF29" s="426"/>
      <c r="CG29" s="426"/>
      <c r="CH29" s="426"/>
      <c r="CI29" s="426"/>
      <c r="CJ29" s="426"/>
      <c r="CK29" s="426"/>
      <c r="CL29" s="426"/>
      <c r="CM29" s="426"/>
      <c r="CN29" s="426"/>
      <c r="CO29" s="426"/>
      <c r="CP29" s="426"/>
      <c r="CQ29" s="426"/>
      <c r="CR29" s="426"/>
      <c r="CS29" s="427"/>
      <c r="CT29" s="398"/>
      <c r="CU29" s="399"/>
      <c r="CV29" s="399"/>
      <c r="CW29" s="399"/>
      <c r="CX29" s="399"/>
      <c r="CY29" s="399"/>
      <c r="CZ29" s="399"/>
      <c r="DA29" s="400"/>
      <c r="DB29" s="398"/>
      <c r="DC29" s="399"/>
      <c r="DD29" s="399"/>
      <c r="DE29" s="399"/>
      <c r="DF29" s="399"/>
      <c r="DG29" s="399"/>
      <c r="DH29" s="399"/>
      <c r="DI29" s="400"/>
      <c r="DJ29" s="186"/>
      <c r="DK29" s="186"/>
      <c r="DL29" s="186"/>
      <c r="DM29" s="186"/>
      <c r="DN29" s="186"/>
      <c r="DO29" s="186"/>
    </row>
    <row r="30" spans="1:119" ht="18.75" customHeight="1" thickBot="1" x14ac:dyDescent="0.2">
      <c r="A30" s="187"/>
      <c r="B30" s="463"/>
      <c r="C30" s="464"/>
      <c r="D30" s="465"/>
      <c r="E30" s="474"/>
      <c r="F30" s="475"/>
      <c r="G30" s="475"/>
      <c r="H30" s="475"/>
      <c r="I30" s="475"/>
      <c r="J30" s="475"/>
      <c r="K30" s="476"/>
      <c r="L30" s="477"/>
      <c r="M30" s="478"/>
      <c r="N30" s="478"/>
      <c r="O30" s="478"/>
      <c r="P30" s="479"/>
      <c r="Q30" s="477"/>
      <c r="R30" s="478"/>
      <c r="S30" s="478"/>
      <c r="T30" s="478"/>
      <c r="U30" s="478"/>
      <c r="V30" s="479"/>
      <c r="W30" s="480" t="s">
        <v>190</v>
      </c>
      <c r="X30" s="481"/>
      <c r="Y30" s="481"/>
      <c r="Z30" s="481"/>
      <c r="AA30" s="481"/>
      <c r="AB30" s="481"/>
      <c r="AC30" s="481"/>
      <c r="AD30" s="481"/>
      <c r="AE30" s="481"/>
      <c r="AF30" s="481"/>
      <c r="AG30" s="482"/>
      <c r="AH30" s="392">
        <v>97.8</v>
      </c>
      <c r="AI30" s="393"/>
      <c r="AJ30" s="393"/>
      <c r="AK30" s="393"/>
      <c r="AL30" s="393"/>
      <c r="AM30" s="393"/>
      <c r="AN30" s="393"/>
      <c r="AO30" s="393"/>
      <c r="AP30" s="393"/>
      <c r="AQ30" s="393"/>
      <c r="AR30" s="393"/>
      <c r="AS30" s="393"/>
      <c r="AT30" s="393"/>
      <c r="AU30" s="393"/>
      <c r="AV30" s="393"/>
      <c r="AW30" s="393"/>
      <c r="AX30" s="394"/>
      <c r="AY30" s="417"/>
      <c r="AZ30" s="418"/>
      <c r="BA30" s="418"/>
      <c r="BB30" s="419"/>
      <c r="BC30" s="395" t="s">
        <v>50</v>
      </c>
      <c r="BD30" s="396"/>
      <c r="BE30" s="396"/>
      <c r="BF30" s="396"/>
      <c r="BG30" s="396"/>
      <c r="BH30" s="396"/>
      <c r="BI30" s="396"/>
      <c r="BJ30" s="396"/>
      <c r="BK30" s="396"/>
      <c r="BL30" s="396"/>
      <c r="BM30" s="397"/>
      <c r="BN30" s="431">
        <v>2531891</v>
      </c>
      <c r="BO30" s="432"/>
      <c r="BP30" s="432"/>
      <c r="BQ30" s="432"/>
      <c r="BR30" s="432"/>
      <c r="BS30" s="432"/>
      <c r="BT30" s="432"/>
      <c r="BU30" s="433"/>
      <c r="BV30" s="431">
        <v>1952218</v>
      </c>
      <c r="BW30" s="432"/>
      <c r="BX30" s="432"/>
      <c r="BY30" s="432"/>
      <c r="BZ30" s="432"/>
      <c r="CA30" s="432"/>
      <c r="CB30" s="432"/>
      <c r="CC30" s="43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1" t="s">
        <v>197</v>
      </c>
      <c r="D33" s="391"/>
      <c r="E33" s="390" t="s">
        <v>198</v>
      </c>
      <c r="F33" s="390"/>
      <c r="G33" s="390"/>
      <c r="H33" s="390"/>
      <c r="I33" s="390"/>
      <c r="J33" s="390"/>
      <c r="K33" s="390"/>
      <c r="L33" s="390"/>
      <c r="M33" s="390"/>
      <c r="N33" s="390"/>
      <c r="O33" s="390"/>
      <c r="P33" s="390"/>
      <c r="Q33" s="390"/>
      <c r="R33" s="390"/>
      <c r="S33" s="390"/>
      <c r="T33" s="216"/>
      <c r="U33" s="391" t="s">
        <v>197</v>
      </c>
      <c r="V33" s="391"/>
      <c r="W33" s="390" t="s">
        <v>199</v>
      </c>
      <c r="X33" s="390"/>
      <c r="Y33" s="390"/>
      <c r="Z33" s="390"/>
      <c r="AA33" s="390"/>
      <c r="AB33" s="390"/>
      <c r="AC33" s="390"/>
      <c r="AD33" s="390"/>
      <c r="AE33" s="390"/>
      <c r="AF33" s="390"/>
      <c r="AG33" s="390"/>
      <c r="AH33" s="390"/>
      <c r="AI33" s="390"/>
      <c r="AJ33" s="390"/>
      <c r="AK33" s="390"/>
      <c r="AL33" s="216"/>
      <c r="AM33" s="391" t="s">
        <v>200</v>
      </c>
      <c r="AN33" s="391"/>
      <c r="AO33" s="390" t="s">
        <v>199</v>
      </c>
      <c r="AP33" s="390"/>
      <c r="AQ33" s="390"/>
      <c r="AR33" s="390"/>
      <c r="AS33" s="390"/>
      <c r="AT33" s="390"/>
      <c r="AU33" s="390"/>
      <c r="AV33" s="390"/>
      <c r="AW33" s="390"/>
      <c r="AX33" s="390"/>
      <c r="AY33" s="390"/>
      <c r="AZ33" s="390"/>
      <c r="BA33" s="390"/>
      <c r="BB33" s="390"/>
      <c r="BC33" s="390"/>
      <c r="BD33" s="217"/>
      <c r="BE33" s="390" t="s">
        <v>201</v>
      </c>
      <c r="BF33" s="390"/>
      <c r="BG33" s="390" t="s">
        <v>202</v>
      </c>
      <c r="BH33" s="390"/>
      <c r="BI33" s="390"/>
      <c r="BJ33" s="390"/>
      <c r="BK33" s="390"/>
      <c r="BL33" s="390"/>
      <c r="BM33" s="390"/>
      <c r="BN33" s="390"/>
      <c r="BO33" s="390"/>
      <c r="BP33" s="390"/>
      <c r="BQ33" s="390"/>
      <c r="BR33" s="390"/>
      <c r="BS33" s="390"/>
      <c r="BT33" s="390"/>
      <c r="BU33" s="390"/>
      <c r="BV33" s="217"/>
      <c r="BW33" s="391" t="s">
        <v>201</v>
      </c>
      <c r="BX33" s="391"/>
      <c r="BY33" s="390" t="s">
        <v>203</v>
      </c>
      <c r="BZ33" s="390"/>
      <c r="CA33" s="390"/>
      <c r="CB33" s="390"/>
      <c r="CC33" s="390"/>
      <c r="CD33" s="390"/>
      <c r="CE33" s="390"/>
      <c r="CF33" s="390"/>
      <c r="CG33" s="390"/>
      <c r="CH33" s="390"/>
      <c r="CI33" s="390"/>
      <c r="CJ33" s="390"/>
      <c r="CK33" s="390"/>
      <c r="CL33" s="390"/>
      <c r="CM33" s="390"/>
      <c r="CN33" s="216"/>
      <c r="CO33" s="391" t="s">
        <v>204</v>
      </c>
      <c r="CP33" s="391"/>
      <c r="CQ33" s="390" t="s">
        <v>205</v>
      </c>
      <c r="CR33" s="390"/>
      <c r="CS33" s="390"/>
      <c r="CT33" s="390"/>
      <c r="CU33" s="390"/>
      <c r="CV33" s="390"/>
      <c r="CW33" s="390"/>
      <c r="CX33" s="390"/>
      <c r="CY33" s="390"/>
      <c r="CZ33" s="390"/>
      <c r="DA33" s="390"/>
      <c r="DB33" s="390"/>
      <c r="DC33" s="390"/>
      <c r="DD33" s="390"/>
      <c r="DE33" s="390"/>
      <c r="DF33" s="216"/>
      <c r="DG33" s="389" t="s">
        <v>206</v>
      </c>
      <c r="DH33" s="389"/>
      <c r="DI33" s="218"/>
      <c r="DJ33" s="186"/>
      <c r="DK33" s="186"/>
      <c r="DL33" s="186"/>
      <c r="DM33" s="186"/>
      <c r="DN33" s="186"/>
      <c r="DO33" s="186"/>
    </row>
    <row r="34" spans="1:119" ht="32.25" customHeight="1" x14ac:dyDescent="0.15">
      <c r="A34" s="187"/>
      <c r="B34" s="213"/>
      <c r="C34" s="387">
        <f>IF(E34="","",1)</f>
        <v>1</v>
      </c>
      <c r="D34" s="387"/>
      <c r="E34" s="386" t="str">
        <f>IF('各会計、関係団体の財政状況及び健全化判断比率'!B7="","",'各会計、関係団体の財政状況及び健全化判断比率'!B7)</f>
        <v>一般会計</v>
      </c>
      <c r="F34" s="386"/>
      <c r="G34" s="386"/>
      <c r="H34" s="386"/>
      <c r="I34" s="386"/>
      <c r="J34" s="386"/>
      <c r="K34" s="386"/>
      <c r="L34" s="386"/>
      <c r="M34" s="386"/>
      <c r="N34" s="386"/>
      <c r="O34" s="386"/>
      <c r="P34" s="386"/>
      <c r="Q34" s="386"/>
      <c r="R34" s="386"/>
      <c r="S34" s="386"/>
      <c r="T34" s="214"/>
      <c r="U34" s="387">
        <f>IF(W34="","",MAX(C34:D43)+1)</f>
        <v>4</v>
      </c>
      <c r="V34" s="387"/>
      <c r="W34" s="386" t="str">
        <f>IF('各会計、関係団体の財政状況及び健全化判断比率'!B28="","",'各会計、関係団体の財政状況及び健全化判断比率'!B28)</f>
        <v>国民健康保険特別会計</v>
      </c>
      <c r="X34" s="386"/>
      <c r="Y34" s="386"/>
      <c r="Z34" s="386"/>
      <c r="AA34" s="386"/>
      <c r="AB34" s="386"/>
      <c r="AC34" s="386"/>
      <c r="AD34" s="386"/>
      <c r="AE34" s="386"/>
      <c r="AF34" s="386"/>
      <c r="AG34" s="386"/>
      <c r="AH34" s="386"/>
      <c r="AI34" s="386"/>
      <c r="AJ34" s="386"/>
      <c r="AK34" s="386"/>
      <c r="AL34" s="214"/>
      <c r="AM34" s="387">
        <f>IF(AO34="","",MAX(C34:D43,U34:V43)+1)</f>
        <v>8</v>
      </c>
      <c r="AN34" s="387"/>
      <c r="AO34" s="386" t="str">
        <f>IF('各会計、関係団体の財政状況及び健全化判断比率'!B32="","",'各会計、関係団体の財政状況及び健全化判断比率'!B32)</f>
        <v>上水道事業会計</v>
      </c>
      <c r="AP34" s="386"/>
      <c r="AQ34" s="386"/>
      <c r="AR34" s="386"/>
      <c r="AS34" s="386"/>
      <c r="AT34" s="386"/>
      <c r="AU34" s="386"/>
      <c r="AV34" s="386"/>
      <c r="AW34" s="386"/>
      <c r="AX34" s="386"/>
      <c r="AY34" s="386"/>
      <c r="AZ34" s="386"/>
      <c r="BA34" s="386"/>
      <c r="BB34" s="386"/>
      <c r="BC34" s="386"/>
      <c r="BD34" s="214"/>
      <c r="BE34" s="387">
        <f>IF(BG34="","",MAX(C34:D43,U34:V43,AM34:AN43)+1)</f>
        <v>11</v>
      </c>
      <c r="BF34" s="387"/>
      <c r="BG34" s="386" t="str">
        <f>IF('各会計、関係団体の財政状況及び健全化判断比率'!B35="","",'各会計、関係団体の財政状況及び健全化判断比率'!B35)</f>
        <v>簡易水道特別会計</v>
      </c>
      <c r="BH34" s="386"/>
      <c r="BI34" s="386"/>
      <c r="BJ34" s="386"/>
      <c r="BK34" s="386"/>
      <c r="BL34" s="386"/>
      <c r="BM34" s="386"/>
      <c r="BN34" s="386"/>
      <c r="BO34" s="386"/>
      <c r="BP34" s="386"/>
      <c r="BQ34" s="386"/>
      <c r="BR34" s="386"/>
      <c r="BS34" s="386"/>
      <c r="BT34" s="386"/>
      <c r="BU34" s="386"/>
      <c r="BV34" s="214"/>
      <c r="BW34" s="387">
        <f>IF(BY34="","",MAX(C34:D43,U34:V43,AM34:AN43,BE34:BF43)+1)</f>
        <v>13</v>
      </c>
      <c r="BX34" s="387"/>
      <c r="BY34" s="386" t="str">
        <f>IF('各会計、関係団体の財政状況及び健全化判断比率'!B68="","",'各会計、関係団体の財政状況及び健全化判断比率'!B68)</f>
        <v>京都府市町村職員退職手当組合</v>
      </c>
      <c r="BZ34" s="386"/>
      <c r="CA34" s="386"/>
      <c r="CB34" s="386"/>
      <c r="CC34" s="386"/>
      <c r="CD34" s="386"/>
      <c r="CE34" s="386"/>
      <c r="CF34" s="386"/>
      <c r="CG34" s="386"/>
      <c r="CH34" s="386"/>
      <c r="CI34" s="386"/>
      <c r="CJ34" s="386"/>
      <c r="CK34" s="386"/>
      <c r="CL34" s="386"/>
      <c r="CM34" s="386"/>
      <c r="CN34" s="214"/>
      <c r="CO34" s="387">
        <f>IF(CQ34="","",MAX(C34:D43,U34:V43,AM34:AN43,BE34:BF43,BW34:BX43)+1)</f>
        <v>20</v>
      </c>
      <c r="CP34" s="387"/>
      <c r="CQ34" s="386" t="str">
        <f>IF('各会計、関係団体の財政状況及び健全化判断比率'!BS7="","",'各会計、関係団体の財政状況及び健全化判断比率'!BS7)</f>
        <v>綾部市スポーツ協会</v>
      </c>
      <c r="CR34" s="386"/>
      <c r="CS34" s="386"/>
      <c r="CT34" s="386"/>
      <c r="CU34" s="386"/>
      <c r="CV34" s="386"/>
      <c r="CW34" s="386"/>
      <c r="CX34" s="386"/>
      <c r="CY34" s="386"/>
      <c r="CZ34" s="386"/>
      <c r="DA34" s="386"/>
      <c r="DB34" s="386"/>
      <c r="DC34" s="386"/>
      <c r="DD34" s="386"/>
      <c r="DE34" s="386"/>
      <c r="DF34" s="211"/>
      <c r="DG34" s="388" t="str">
        <f>IF('各会計、関係団体の財政状況及び健全化判断比率'!BR7="","",'各会計、関係団体の財政状況及び健全化判断比率'!BR7)</f>
        <v/>
      </c>
      <c r="DH34" s="388"/>
      <c r="DI34" s="218"/>
      <c r="DJ34" s="186"/>
      <c r="DK34" s="186"/>
      <c r="DL34" s="186"/>
      <c r="DM34" s="186"/>
      <c r="DN34" s="186"/>
      <c r="DO34" s="186"/>
    </row>
    <row r="35" spans="1:119" ht="32.25" customHeight="1" x14ac:dyDescent="0.15">
      <c r="A35" s="187"/>
      <c r="B35" s="213"/>
      <c r="C35" s="387">
        <f>IF(E35="","",C34+1)</f>
        <v>2</v>
      </c>
      <c r="D35" s="387"/>
      <c r="E35" s="386" t="str">
        <f>IF('各会計、関係団体の財政状況及び健全化判断比率'!B8="","",'各会計、関係団体の財政状況及び健全化判断比率'!B8)</f>
        <v>市立診療所等特別会計</v>
      </c>
      <c r="F35" s="386"/>
      <c r="G35" s="386"/>
      <c r="H35" s="386"/>
      <c r="I35" s="386"/>
      <c r="J35" s="386"/>
      <c r="K35" s="386"/>
      <c r="L35" s="386"/>
      <c r="M35" s="386"/>
      <c r="N35" s="386"/>
      <c r="O35" s="386"/>
      <c r="P35" s="386"/>
      <c r="Q35" s="386"/>
      <c r="R35" s="386"/>
      <c r="S35" s="386"/>
      <c r="T35" s="214"/>
      <c r="U35" s="387">
        <f>IF(W35="","",U34+1)</f>
        <v>5</v>
      </c>
      <c r="V35" s="387"/>
      <c r="W35" s="386" t="str">
        <f>IF('各会計、関係団体の財政状況及び健全化判断比率'!B29="","",'各会計、関係団体の財政状況及び健全化判断比率'!B29)</f>
        <v>介護保険特別会計</v>
      </c>
      <c r="X35" s="386"/>
      <c r="Y35" s="386"/>
      <c r="Z35" s="386"/>
      <c r="AA35" s="386"/>
      <c r="AB35" s="386"/>
      <c r="AC35" s="386"/>
      <c r="AD35" s="386"/>
      <c r="AE35" s="386"/>
      <c r="AF35" s="386"/>
      <c r="AG35" s="386"/>
      <c r="AH35" s="386"/>
      <c r="AI35" s="386"/>
      <c r="AJ35" s="386"/>
      <c r="AK35" s="386"/>
      <c r="AL35" s="214"/>
      <c r="AM35" s="387">
        <f t="shared" ref="AM35:AM43" si="0">IF(AO35="","",AM34+1)</f>
        <v>9</v>
      </c>
      <c r="AN35" s="387"/>
      <c r="AO35" s="386" t="str">
        <f>IF('各会計、関係団体の財政状況及び健全化判断比率'!B33="","",'各会計、関係団体の財政状況及び健全化判断比率'!B33)</f>
        <v>下水道事業会計</v>
      </c>
      <c r="AP35" s="386"/>
      <c r="AQ35" s="386"/>
      <c r="AR35" s="386"/>
      <c r="AS35" s="386"/>
      <c r="AT35" s="386"/>
      <c r="AU35" s="386"/>
      <c r="AV35" s="386"/>
      <c r="AW35" s="386"/>
      <c r="AX35" s="386"/>
      <c r="AY35" s="386"/>
      <c r="AZ35" s="386"/>
      <c r="BA35" s="386"/>
      <c r="BB35" s="386"/>
      <c r="BC35" s="386"/>
      <c r="BD35" s="214"/>
      <c r="BE35" s="387">
        <f t="shared" ref="BE35:BE43" si="1">IF(BG35="","",BE34+1)</f>
        <v>12</v>
      </c>
      <c r="BF35" s="387"/>
      <c r="BG35" s="386" t="str">
        <f>IF('各会計、関係団体の財政状況及び健全化判断比率'!B36="","",'各会計、関係団体の財政状況及び健全化判断比率'!B36)</f>
        <v>住宅・工業団地事業特別会計</v>
      </c>
      <c r="BH35" s="386"/>
      <c r="BI35" s="386"/>
      <c r="BJ35" s="386"/>
      <c r="BK35" s="386"/>
      <c r="BL35" s="386"/>
      <c r="BM35" s="386"/>
      <c r="BN35" s="386"/>
      <c r="BO35" s="386"/>
      <c r="BP35" s="386"/>
      <c r="BQ35" s="386"/>
      <c r="BR35" s="386"/>
      <c r="BS35" s="386"/>
      <c r="BT35" s="386"/>
      <c r="BU35" s="386"/>
      <c r="BV35" s="214"/>
      <c r="BW35" s="387">
        <f t="shared" ref="BW35:BW43" si="2">IF(BY35="","",BW34+1)</f>
        <v>14</v>
      </c>
      <c r="BX35" s="387"/>
      <c r="BY35" s="386" t="str">
        <f>IF('各会計、関係団体の財政状況及び健全化判断比率'!B69="","",'各会計、関係団体の財政状況及び健全化判断比率'!B69)</f>
        <v>京都府自治会館管理組合</v>
      </c>
      <c r="BZ35" s="386"/>
      <c r="CA35" s="386"/>
      <c r="CB35" s="386"/>
      <c r="CC35" s="386"/>
      <c r="CD35" s="386"/>
      <c r="CE35" s="386"/>
      <c r="CF35" s="386"/>
      <c r="CG35" s="386"/>
      <c r="CH35" s="386"/>
      <c r="CI35" s="386"/>
      <c r="CJ35" s="386"/>
      <c r="CK35" s="386"/>
      <c r="CL35" s="386"/>
      <c r="CM35" s="386"/>
      <c r="CN35" s="214"/>
      <c r="CO35" s="387">
        <f t="shared" ref="CO35:CO43" si="3">IF(CQ35="","",CO34+1)</f>
        <v>21</v>
      </c>
      <c r="CP35" s="387"/>
      <c r="CQ35" s="386" t="str">
        <f>IF('各会計、関係団体の財政状況及び健全化判断比率'!BS8="","",'各会計、関係団体の財政状況及び健全化判断比率'!BS8)</f>
        <v>綾部市医療公社</v>
      </c>
      <c r="CR35" s="386"/>
      <c r="CS35" s="386"/>
      <c r="CT35" s="386"/>
      <c r="CU35" s="386"/>
      <c r="CV35" s="386"/>
      <c r="CW35" s="386"/>
      <c r="CX35" s="386"/>
      <c r="CY35" s="386"/>
      <c r="CZ35" s="386"/>
      <c r="DA35" s="386"/>
      <c r="DB35" s="386"/>
      <c r="DC35" s="386"/>
      <c r="DD35" s="386"/>
      <c r="DE35" s="386"/>
      <c r="DF35" s="211"/>
      <c r="DG35" s="388" t="str">
        <f>IF('各会計、関係団体の財政状況及び健全化判断比率'!BR8="","",'各会計、関係団体の財政状況及び健全化判断比率'!BR8)</f>
        <v/>
      </c>
      <c r="DH35" s="388"/>
      <c r="DI35" s="218"/>
      <c r="DJ35" s="186"/>
      <c r="DK35" s="186"/>
      <c r="DL35" s="186"/>
      <c r="DM35" s="186"/>
      <c r="DN35" s="186"/>
      <c r="DO35" s="186"/>
    </row>
    <row r="36" spans="1:119" ht="32.25" customHeight="1" x14ac:dyDescent="0.15">
      <c r="A36" s="187"/>
      <c r="B36" s="213"/>
      <c r="C36" s="387">
        <f>IF(E36="","",C35+1)</f>
        <v>3</v>
      </c>
      <c r="D36" s="387"/>
      <c r="E36" s="386" t="str">
        <f>IF('各会計、関係団体の財政状況及び健全化判断比率'!B9="","",'各会計、関係団体の財政状況及び健全化判断比率'!B9)</f>
        <v>農林業者労働災害共済特別会計</v>
      </c>
      <c r="F36" s="386"/>
      <c r="G36" s="386"/>
      <c r="H36" s="386"/>
      <c r="I36" s="386"/>
      <c r="J36" s="386"/>
      <c r="K36" s="386"/>
      <c r="L36" s="386"/>
      <c r="M36" s="386"/>
      <c r="N36" s="386"/>
      <c r="O36" s="386"/>
      <c r="P36" s="386"/>
      <c r="Q36" s="386"/>
      <c r="R36" s="386"/>
      <c r="S36" s="386"/>
      <c r="T36" s="214"/>
      <c r="U36" s="387">
        <f t="shared" ref="U36:U43" si="4">IF(W36="","",U35+1)</f>
        <v>6</v>
      </c>
      <c r="V36" s="387"/>
      <c r="W36" s="386" t="str">
        <f>IF('各会計、関係団体の財政状況及び健全化判断比率'!B30="","",'各会計、関係団体の財政状況及び健全化判断比率'!B30)</f>
        <v>後期高齢者医療特別会計</v>
      </c>
      <c r="X36" s="386"/>
      <c r="Y36" s="386"/>
      <c r="Z36" s="386"/>
      <c r="AA36" s="386"/>
      <c r="AB36" s="386"/>
      <c r="AC36" s="386"/>
      <c r="AD36" s="386"/>
      <c r="AE36" s="386"/>
      <c r="AF36" s="386"/>
      <c r="AG36" s="386"/>
      <c r="AH36" s="386"/>
      <c r="AI36" s="386"/>
      <c r="AJ36" s="386"/>
      <c r="AK36" s="386"/>
      <c r="AL36" s="214"/>
      <c r="AM36" s="387">
        <f t="shared" si="0"/>
        <v>10</v>
      </c>
      <c r="AN36" s="387"/>
      <c r="AO36" s="386" t="str">
        <f>IF('各会計、関係団体の財政状況及び健全化判断比率'!B34="","",'各会計、関係団体の財政状況及び健全化判断比率'!B34)</f>
        <v>病院事業会計</v>
      </c>
      <c r="AP36" s="386"/>
      <c r="AQ36" s="386"/>
      <c r="AR36" s="386"/>
      <c r="AS36" s="386"/>
      <c r="AT36" s="386"/>
      <c r="AU36" s="386"/>
      <c r="AV36" s="386"/>
      <c r="AW36" s="386"/>
      <c r="AX36" s="386"/>
      <c r="AY36" s="386"/>
      <c r="AZ36" s="386"/>
      <c r="BA36" s="386"/>
      <c r="BB36" s="386"/>
      <c r="BC36" s="386"/>
      <c r="BD36" s="214"/>
      <c r="BE36" s="387" t="str">
        <f t="shared" si="1"/>
        <v/>
      </c>
      <c r="BF36" s="387"/>
      <c r="BG36" s="386"/>
      <c r="BH36" s="386"/>
      <c r="BI36" s="386"/>
      <c r="BJ36" s="386"/>
      <c r="BK36" s="386"/>
      <c r="BL36" s="386"/>
      <c r="BM36" s="386"/>
      <c r="BN36" s="386"/>
      <c r="BO36" s="386"/>
      <c r="BP36" s="386"/>
      <c r="BQ36" s="386"/>
      <c r="BR36" s="386"/>
      <c r="BS36" s="386"/>
      <c r="BT36" s="386"/>
      <c r="BU36" s="386"/>
      <c r="BV36" s="214"/>
      <c r="BW36" s="387">
        <f t="shared" si="2"/>
        <v>15</v>
      </c>
      <c r="BX36" s="387"/>
      <c r="BY36" s="386" t="str">
        <f>IF('各会計、関係団体の財政状況及び健全化判断比率'!B70="","",'各会計、関係団体の財政状況及び健全化判断比率'!B70)</f>
        <v>京都地方税機構</v>
      </c>
      <c r="BZ36" s="386"/>
      <c r="CA36" s="386"/>
      <c r="CB36" s="386"/>
      <c r="CC36" s="386"/>
      <c r="CD36" s="386"/>
      <c r="CE36" s="386"/>
      <c r="CF36" s="386"/>
      <c r="CG36" s="386"/>
      <c r="CH36" s="386"/>
      <c r="CI36" s="386"/>
      <c r="CJ36" s="386"/>
      <c r="CK36" s="386"/>
      <c r="CL36" s="386"/>
      <c r="CM36" s="386"/>
      <c r="CN36" s="214"/>
      <c r="CO36" s="387">
        <f t="shared" si="3"/>
        <v>22</v>
      </c>
      <c r="CP36" s="387"/>
      <c r="CQ36" s="386" t="str">
        <f>IF('各会計、関係団体の財政状況及び健全化判断比率'!BS9="","",'各会計、関係団体の財政状況及び健全化判断比率'!BS9)</f>
        <v>エフエムあやべ</v>
      </c>
      <c r="CR36" s="386"/>
      <c r="CS36" s="386"/>
      <c r="CT36" s="386"/>
      <c r="CU36" s="386"/>
      <c r="CV36" s="386"/>
      <c r="CW36" s="386"/>
      <c r="CX36" s="386"/>
      <c r="CY36" s="386"/>
      <c r="CZ36" s="386"/>
      <c r="DA36" s="386"/>
      <c r="DB36" s="386"/>
      <c r="DC36" s="386"/>
      <c r="DD36" s="386"/>
      <c r="DE36" s="386"/>
      <c r="DF36" s="211"/>
      <c r="DG36" s="388" t="str">
        <f>IF('各会計、関係団体の財政状況及び健全化判断比率'!BR9="","",'各会計、関係団体の財政状況及び健全化判断比率'!BR9)</f>
        <v/>
      </c>
      <c r="DH36" s="388"/>
      <c r="DI36" s="218"/>
      <c r="DJ36" s="186"/>
      <c r="DK36" s="186"/>
      <c r="DL36" s="186"/>
      <c r="DM36" s="186"/>
      <c r="DN36" s="186"/>
      <c r="DO36" s="186"/>
    </row>
    <row r="37" spans="1:119" ht="32.25" customHeight="1" x14ac:dyDescent="0.15">
      <c r="A37" s="187"/>
      <c r="B37" s="213"/>
      <c r="C37" s="387" t="str">
        <f>IF(E37="","",C36+1)</f>
        <v/>
      </c>
      <c r="D37" s="387"/>
      <c r="E37" s="386" t="str">
        <f>IF('各会計、関係団体の財政状況及び健全化判断比率'!B10="","",'各会計、関係団体の財政状況及び健全化判断比率'!B10)</f>
        <v/>
      </c>
      <c r="F37" s="386"/>
      <c r="G37" s="386"/>
      <c r="H37" s="386"/>
      <c r="I37" s="386"/>
      <c r="J37" s="386"/>
      <c r="K37" s="386"/>
      <c r="L37" s="386"/>
      <c r="M37" s="386"/>
      <c r="N37" s="386"/>
      <c r="O37" s="386"/>
      <c r="P37" s="386"/>
      <c r="Q37" s="386"/>
      <c r="R37" s="386"/>
      <c r="S37" s="386"/>
      <c r="T37" s="214"/>
      <c r="U37" s="387">
        <f t="shared" si="4"/>
        <v>7</v>
      </c>
      <c r="V37" s="387"/>
      <c r="W37" s="386" t="str">
        <f>IF('各会計、関係団体の財政状況及び健全化判断比率'!B31="","",'各会計、関係団体の財政状況及び健全化判断比率'!B31)</f>
        <v>駐車場特別会計</v>
      </c>
      <c r="X37" s="386"/>
      <c r="Y37" s="386"/>
      <c r="Z37" s="386"/>
      <c r="AA37" s="386"/>
      <c r="AB37" s="386"/>
      <c r="AC37" s="386"/>
      <c r="AD37" s="386"/>
      <c r="AE37" s="386"/>
      <c r="AF37" s="386"/>
      <c r="AG37" s="386"/>
      <c r="AH37" s="386"/>
      <c r="AI37" s="386"/>
      <c r="AJ37" s="386"/>
      <c r="AK37" s="386"/>
      <c r="AL37" s="214"/>
      <c r="AM37" s="387" t="str">
        <f t="shared" si="0"/>
        <v/>
      </c>
      <c r="AN37" s="387"/>
      <c r="AO37" s="386"/>
      <c r="AP37" s="386"/>
      <c r="AQ37" s="386"/>
      <c r="AR37" s="386"/>
      <c r="AS37" s="386"/>
      <c r="AT37" s="386"/>
      <c r="AU37" s="386"/>
      <c r="AV37" s="386"/>
      <c r="AW37" s="386"/>
      <c r="AX37" s="386"/>
      <c r="AY37" s="386"/>
      <c r="AZ37" s="386"/>
      <c r="BA37" s="386"/>
      <c r="BB37" s="386"/>
      <c r="BC37" s="386"/>
      <c r="BD37" s="214"/>
      <c r="BE37" s="387" t="str">
        <f t="shared" si="1"/>
        <v/>
      </c>
      <c r="BF37" s="387"/>
      <c r="BG37" s="386"/>
      <c r="BH37" s="386"/>
      <c r="BI37" s="386"/>
      <c r="BJ37" s="386"/>
      <c r="BK37" s="386"/>
      <c r="BL37" s="386"/>
      <c r="BM37" s="386"/>
      <c r="BN37" s="386"/>
      <c r="BO37" s="386"/>
      <c r="BP37" s="386"/>
      <c r="BQ37" s="386"/>
      <c r="BR37" s="386"/>
      <c r="BS37" s="386"/>
      <c r="BT37" s="386"/>
      <c r="BU37" s="386"/>
      <c r="BV37" s="214"/>
      <c r="BW37" s="387">
        <f t="shared" si="2"/>
        <v>16</v>
      </c>
      <c r="BX37" s="387"/>
      <c r="BY37" s="386" t="str">
        <f>IF('各会計、関係団体の財政状況及び健全化判断比率'!B71="","",'各会計、関係団体の財政状況及び健全化判断比率'!B71)</f>
        <v>京都府後期高齢者医療広域連合（一般会計）</v>
      </c>
      <c r="BZ37" s="386"/>
      <c r="CA37" s="386"/>
      <c r="CB37" s="386"/>
      <c r="CC37" s="386"/>
      <c r="CD37" s="386"/>
      <c r="CE37" s="386"/>
      <c r="CF37" s="386"/>
      <c r="CG37" s="386"/>
      <c r="CH37" s="386"/>
      <c r="CI37" s="386"/>
      <c r="CJ37" s="386"/>
      <c r="CK37" s="386"/>
      <c r="CL37" s="386"/>
      <c r="CM37" s="386"/>
      <c r="CN37" s="214"/>
      <c r="CO37" s="387">
        <f t="shared" si="3"/>
        <v>23</v>
      </c>
      <c r="CP37" s="387"/>
      <c r="CQ37" s="386" t="str">
        <f>IF('各会計、関係団体の財政状況及び健全化判断比率'!BS10="","",'各会計、関係団体の財政状況及び健全化判断比率'!BS10)</f>
        <v>緑土</v>
      </c>
      <c r="CR37" s="386"/>
      <c r="CS37" s="386"/>
      <c r="CT37" s="386"/>
      <c r="CU37" s="386"/>
      <c r="CV37" s="386"/>
      <c r="CW37" s="386"/>
      <c r="CX37" s="386"/>
      <c r="CY37" s="386"/>
      <c r="CZ37" s="386"/>
      <c r="DA37" s="386"/>
      <c r="DB37" s="386"/>
      <c r="DC37" s="386"/>
      <c r="DD37" s="386"/>
      <c r="DE37" s="386"/>
      <c r="DF37" s="211"/>
      <c r="DG37" s="388" t="str">
        <f>IF('各会計、関係団体の財政状況及び健全化判断比率'!BR10="","",'各会計、関係団体の財政状況及び健全化判断比率'!BR10)</f>
        <v/>
      </c>
      <c r="DH37" s="388"/>
      <c r="DI37" s="218"/>
      <c r="DJ37" s="186"/>
      <c r="DK37" s="186"/>
      <c r="DL37" s="186"/>
      <c r="DM37" s="186"/>
      <c r="DN37" s="186"/>
      <c r="DO37" s="186"/>
    </row>
    <row r="38" spans="1:119" ht="32.25" customHeight="1" x14ac:dyDescent="0.15">
      <c r="A38" s="187"/>
      <c r="B38" s="213"/>
      <c r="C38" s="387" t="str">
        <f t="shared" ref="C38:C43" si="5">IF(E38="","",C37+1)</f>
        <v/>
      </c>
      <c r="D38" s="387"/>
      <c r="E38" s="386" t="str">
        <f>IF('各会計、関係団体の財政状況及び健全化判断比率'!B11="","",'各会計、関係団体の財政状況及び健全化判断比率'!B11)</f>
        <v/>
      </c>
      <c r="F38" s="386"/>
      <c r="G38" s="386"/>
      <c r="H38" s="386"/>
      <c r="I38" s="386"/>
      <c r="J38" s="386"/>
      <c r="K38" s="386"/>
      <c r="L38" s="386"/>
      <c r="M38" s="386"/>
      <c r="N38" s="386"/>
      <c r="O38" s="386"/>
      <c r="P38" s="386"/>
      <c r="Q38" s="386"/>
      <c r="R38" s="386"/>
      <c r="S38" s="386"/>
      <c r="T38" s="214"/>
      <c r="U38" s="387" t="str">
        <f t="shared" si="4"/>
        <v/>
      </c>
      <c r="V38" s="387"/>
      <c r="W38" s="386"/>
      <c r="X38" s="386"/>
      <c r="Y38" s="386"/>
      <c r="Z38" s="386"/>
      <c r="AA38" s="386"/>
      <c r="AB38" s="386"/>
      <c r="AC38" s="386"/>
      <c r="AD38" s="386"/>
      <c r="AE38" s="386"/>
      <c r="AF38" s="386"/>
      <c r="AG38" s="386"/>
      <c r="AH38" s="386"/>
      <c r="AI38" s="386"/>
      <c r="AJ38" s="386"/>
      <c r="AK38" s="386"/>
      <c r="AL38" s="214"/>
      <c r="AM38" s="387" t="str">
        <f t="shared" si="0"/>
        <v/>
      </c>
      <c r="AN38" s="387"/>
      <c r="AO38" s="386"/>
      <c r="AP38" s="386"/>
      <c r="AQ38" s="386"/>
      <c r="AR38" s="386"/>
      <c r="AS38" s="386"/>
      <c r="AT38" s="386"/>
      <c r="AU38" s="386"/>
      <c r="AV38" s="386"/>
      <c r="AW38" s="386"/>
      <c r="AX38" s="386"/>
      <c r="AY38" s="386"/>
      <c r="AZ38" s="386"/>
      <c r="BA38" s="386"/>
      <c r="BB38" s="386"/>
      <c r="BC38" s="386"/>
      <c r="BD38" s="214"/>
      <c r="BE38" s="387" t="str">
        <f t="shared" si="1"/>
        <v/>
      </c>
      <c r="BF38" s="387"/>
      <c r="BG38" s="386"/>
      <c r="BH38" s="386"/>
      <c r="BI38" s="386"/>
      <c r="BJ38" s="386"/>
      <c r="BK38" s="386"/>
      <c r="BL38" s="386"/>
      <c r="BM38" s="386"/>
      <c r="BN38" s="386"/>
      <c r="BO38" s="386"/>
      <c r="BP38" s="386"/>
      <c r="BQ38" s="386"/>
      <c r="BR38" s="386"/>
      <c r="BS38" s="386"/>
      <c r="BT38" s="386"/>
      <c r="BU38" s="386"/>
      <c r="BV38" s="214"/>
      <c r="BW38" s="387">
        <f t="shared" si="2"/>
        <v>17</v>
      </c>
      <c r="BX38" s="387"/>
      <c r="BY38" s="386" t="str">
        <f>IF('各会計、関係団体の財政状況及び健全化判断比率'!B72="","",'各会計、関係団体の財政状況及び健全化判断比率'!B72)</f>
        <v>京都府後期高齢者医療広域連合（特別会計）</v>
      </c>
      <c r="BZ38" s="386"/>
      <c r="CA38" s="386"/>
      <c r="CB38" s="386"/>
      <c r="CC38" s="386"/>
      <c r="CD38" s="386"/>
      <c r="CE38" s="386"/>
      <c r="CF38" s="386"/>
      <c r="CG38" s="386"/>
      <c r="CH38" s="386"/>
      <c r="CI38" s="386"/>
      <c r="CJ38" s="386"/>
      <c r="CK38" s="386"/>
      <c r="CL38" s="386"/>
      <c r="CM38" s="386"/>
      <c r="CN38" s="214"/>
      <c r="CO38" s="387">
        <f t="shared" si="3"/>
        <v>24</v>
      </c>
      <c r="CP38" s="387"/>
      <c r="CQ38" s="386" t="str">
        <f>IF('各会計、関係団体の財政状況及び健全化判断比率'!BS11="","",'各会計、関係団体の財政状況及び健全化判断比率'!BS11)</f>
        <v>水夢</v>
      </c>
      <c r="CR38" s="386"/>
      <c r="CS38" s="386"/>
      <c r="CT38" s="386"/>
      <c r="CU38" s="386"/>
      <c r="CV38" s="386"/>
      <c r="CW38" s="386"/>
      <c r="CX38" s="386"/>
      <c r="CY38" s="386"/>
      <c r="CZ38" s="386"/>
      <c r="DA38" s="386"/>
      <c r="DB38" s="386"/>
      <c r="DC38" s="386"/>
      <c r="DD38" s="386"/>
      <c r="DE38" s="386"/>
      <c r="DF38" s="211"/>
      <c r="DG38" s="388" t="str">
        <f>IF('各会計、関係団体の財政状況及び健全化判断比率'!BR11="","",'各会計、関係団体の財政状況及び健全化判断比率'!BR11)</f>
        <v/>
      </c>
      <c r="DH38" s="388"/>
      <c r="DI38" s="218"/>
      <c r="DJ38" s="186"/>
      <c r="DK38" s="186"/>
      <c r="DL38" s="186"/>
      <c r="DM38" s="186"/>
      <c r="DN38" s="186"/>
      <c r="DO38" s="186"/>
    </row>
    <row r="39" spans="1:119" ht="32.25" customHeight="1" x14ac:dyDescent="0.15">
      <c r="A39" s="187"/>
      <c r="B39" s="213"/>
      <c r="C39" s="387" t="str">
        <f t="shared" si="5"/>
        <v/>
      </c>
      <c r="D39" s="387"/>
      <c r="E39" s="386" t="str">
        <f>IF('各会計、関係団体の財政状況及び健全化判断比率'!B12="","",'各会計、関係団体の財政状況及び健全化判断比率'!B12)</f>
        <v/>
      </c>
      <c r="F39" s="386"/>
      <c r="G39" s="386"/>
      <c r="H39" s="386"/>
      <c r="I39" s="386"/>
      <c r="J39" s="386"/>
      <c r="K39" s="386"/>
      <c r="L39" s="386"/>
      <c r="M39" s="386"/>
      <c r="N39" s="386"/>
      <c r="O39" s="386"/>
      <c r="P39" s="386"/>
      <c r="Q39" s="386"/>
      <c r="R39" s="386"/>
      <c r="S39" s="386"/>
      <c r="T39" s="214"/>
      <c r="U39" s="387" t="str">
        <f t="shared" si="4"/>
        <v/>
      </c>
      <c r="V39" s="387"/>
      <c r="W39" s="386"/>
      <c r="X39" s="386"/>
      <c r="Y39" s="386"/>
      <c r="Z39" s="386"/>
      <c r="AA39" s="386"/>
      <c r="AB39" s="386"/>
      <c r="AC39" s="386"/>
      <c r="AD39" s="386"/>
      <c r="AE39" s="386"/>
      <c r="AF39" s="386"/>
      <c r="AG39" s="386"/>
      <c r="AH39" s="386"/>
      <c r="AI39" s="386"/>
      <c r="AJ39" s="386"/>
      <c r="AK39" s="386"/>
      <c r="AL39" s="214"/>
      <c r="AM39" s="387" t="str">
        <f t="shared" si="0"/>
        <v/>
      </c>
      <c r="AN39" s="387"/>
      <c r="AO39" s="386"/>
      <c r="AP39" s="386"/>
      <c r="AQ39" s="386"/>
      <c r="AR39" s="386"/>
      <c r="AS39" s="386"/>
      <c r="AT39" s="386"/>
      <c r="AU39" s="386"/>
      <c r="AV39" s="386"/>
      <c r="AW39" s="386"/>
      <c r="AX39" s="386"/>
      <c r="AY39" s="386"/>
      <c r="AZ39" s="386"/>
      <c r="BA39" s="386"/>
      <c r="BB39" s="386"/>
      <c r="BC39" s="386"/>
      <c r="BD39" s="214"/>
      <c r="BE39" s="387" t="str">
        <f t="shared" si="1"/>
        <v/>
      </c>
      <c r="BF39" s="387"/>
      <c r="BG39" s="386"/>
      <c r="BH39" s="386"/>
      <c r="BI39" s="386"/>
      <c r="BJ39" s="386"/>
      <c r="BK39" s="386"/>
      <c r="BL39" s="386"/>
      <c r="BM39" s="386"/>
      <c r="BN39" s="386"/>
      <c r="BO39" s="386"/>
      <c r="BP39" s="386"/>
      <c r="BQ39" s="386"/>
      <c r="BR39" s="386"/>
      <c r="BS39" s="386"/>
      <c r="BT39" s="386"/>
      <c r="BU39" s="386"/>
      <c r="BV39" s="214"/>
      <c r="BW39" s="387">
        <f t="shared" si="2"/>
        <v>18</v>
      </c>
      <c r="BX39" s="387"/>
      <c r="BY39" s="386" t="str">
        <f>IF('各会計、関係団体の財政状況及び健全化判断比率'!B73="","",'各会計、関係団体の財政状況及び健全化判断比率'!B73)</f>
        <v>京都府住宅新築資金等貸付事業管理組合（一般会計）</v>
      </c>
      <c r="BZ39" s="386"/>
      <c r="CA39" s="386"/>
      <c r="CB39" s="386"/>
      <c r="CC39" s="386"/>
      <c r="CD39" s="386"/>
      <c r="CE39" s="386"/>
      <c r="CF39" s="386"/>
      <c r="CG39" s="386"/>
      <c r="CH39" s="386"/>
      <c r="CI39" s="386"/>
      <c r="CJ39" s="386"/>
      <c r="CK39" s="386"/>
      <c r="CL39" s="386"/>
      <c r="CM39" s="386"/>
      <c r="CN39" s="214"/>
      <c r="CO39" s="387">
        <f t="shared" si="3"/>
        <v>25</v>
      </c>
      <c r="CP39" s="387"/>
      <c r="CQ39" s="386" t="str">
        <f>IF('各会計、関係団体の財政状況及び健全化判断比率'!BS12="","",'各会計、関係団体の財政状況及び健全化判断比率'!BS12)</f>
        <v>京都府中丹文化事業団</v>
      </c>
      <c r="CR39" s="386"/>
      <c r="CS39" s="386"/>
      <c r="CT39" s="386"/>
      <c r="CU39" s="386"/>
      <c r="CV39" s="386"/>
      <c r="CW39" s="386"/>
      <c r="CX39" s="386"/>
      <c r="CY39" s="386"/>
      <c r="CZ39" s="386"/>
      <c r="DA39" s="386"/>
      <c r="DB39" s="386"/>
      <c r="DC39" s="386"/>
      <c r="DD39" s="386"/>
      <c r="DE39" s="386"/>
      <c r="DF39" s="211"/>
      <c r="DG39" s="388" t="str">
        <f>IF('各会計、関係団体の財政状況及び健全化判断比率'!BR12="","",'各会計、関係団体の財政状況及び健全化判断比率'!BR12)</f>
        <v/>
      </c>
      <c r="DH39" s="388"/>
      <c r="DI39" s="218"/>
      <c r="DJ39" s="186"/>
      <c r="DK39" s="186"/>
      <c r="DL39" s="186"/>
      <c r="DM39" s="186"/>
      <c r="DN39" s="186"/>
      <c r="DO39" s="186"/>
    </row>
    <row r="40" spans="1:119" ht="32.25" customHeight="1" x14ac:dyDescent="0.15">
      <c r="A40" s="187"/>
      <c r="B40" s="213"/>
      <c r="C40" s="387" t="str">
        <f t="shared" si="5"/>
        <v/>
      </c>
      <c r="D40" s="387"/>
      <c r="E40" s="386" t="str">
        <f>IF('各会計、関係団体の財政状況及び健全化判断比率'!B13="","",'各会計、関係団体の財政状況及び健全化判断比率'!B13)</f>
        <v/>
      </c>
      <c r="F40" s="386"/>
      <c r="G40" s="386"/>
      <c r="H40" s="386"/>
      <c r="I40" s="386"/>
      <c r="J40" s="386"/>
      <c r="K40" s="386"/>
      <c r="L40" s="386"/>
      <c r="M40" s="386"/>
      <c r="N40" s="386"/>
      <c r="O40" s="386"/>
      <c r="P40" s="386"/>
      <c r="Q40" s="386"/>
      <c r="R40" s="386"/>
      <c r="S40" s="386"/>
      <c r="T40" s="214"/>
      <c r="U40" s="387" t="str">
        <f t="shared" si="4"/>
        <v/>
      </c>
      <c r="V40" s="387"/>
      <c r="W40" s="386"/>
      <c r="X40" s="386"/>
      <c r="Y40" s="386"/>
      <c r="Z40" s="386"/>
      <c r="AA40" s="386"/>
      <c r="AB40" s="386"/>
      <c r="AC40" s="386"/>
      <c r="AD40" s="386"/>
      <c r="AE40" s="386"/>
      <c r="AF40" s="386"/>
      <c r="AG40" s="386"/>
      <c r="AH40" s="386"/>
      <c r="AI40" s="386"/>
      <c r="AJ40" s="386"/>
      <c r="AK40" s="386"/>
      <c r="AL40" s="214"/>
      <c r="AM40" s="387" t="str">
        <f t="shared" si="0"/>
        <v/>
      </c>
      <c r="AN40" s="387"/>
      <c r="AO40" s="386"/>
      <c r="AP40" s="386"/>
      <c r="AQ40" s="386"/>
      <c r="AR40" s="386"/>
      <c r="AS40" s="386"/>
      <c r="AT40" s="386"/>
      <c r="AU40" s="386"/>
      <c r="AV40" s="386"/>
      <c r="AW40" s="386"/>
      <c r="AX40" s="386"/>
      <c r="AY40" s="386"/>
      <c r="AZ40" s="386"/>
      <c r="BA40" s="386"/>
      <c r="BB40" s="386"/>
      <c r="BC40" s="386"/>
      <c r="BD40" s="214"/>
      <c r="BE40" s="387" t="str">
        <f t="shared" si="1"/>
        <v/>
      </c>
      <c r="BF40" s="387"/>
      <c r="BG40" s="386"/>
      <c r="BH40" s="386"/>
      <c r="BI40" s="386"/>
      <c r="BJ40" s="386"/>
      <c r="BK40" s="386"/>
      <c r="BL40" s="386"/>
      <c r="BM40" s="386"/>
      <c r="BN40" s="386"/>
      <c r="BO40" s="386"/>
      <c r="BP40" s="386"/>
      <c r="BQ40" s="386"/>
      <c r="BR40" s="386"/>
      <c r="BS40" s="386"/>
      <c r="BT40" s="386"/>
      <c r="BU40" s="386"/>
      <c r="BV40" s="214"/>
      <c r="BW40" s="387">
        <f t="shared" si="2"/>
        <v>19</v>
      </c>
      <c r="BX40" s="387"/>
      <c r="BY40" s="386" t="str">
        <f>IF('各会計、関係団体の財政状況及び健全化判断比率'!B74="","",'各会計、関係団体の財政状況及び健全化判断比率'!B74)</f>
        <v>京都府住宅新築資金等貸付事業管理組合（特別会計）</v>
      </c>
      <c r="BZ40" s="386"/>
      <c r="CA40" s="386"/>
      <c r="CB40" s="386"/>
      <c r="CC40" s="386"/>
      <c r="CD40" s="386"/>
      <c r="CE40" s="386"/>
      <c r="CF40" s="386"/>
      <c r="CG40" s="386"/>
      <c r="CH40" s="386"/>
      <c r="CI40" s="386"/>
      <c r="CJ40" s="386"/>
      <c r="CK40" s="386"/>
      <c r="CL40" s="386"/>
      <c r="CM40" s="386"/>
      <c r="CN40" s="214"/>
      <c r="CO40" s="387">
        <f t="shared" si="3"/>
        <v>26</v>
      </c>
      <c r="CP40" s="387"/>
      <c r="CQ40" s="386" t="str">
        <f>IF('各会計、関係団体の財政状況及び健全化判断比率'!BS13="","",'各会計、関係団体の財政状況及び健全化判断比率'!BS13)</f>
        <v>農夢</v>
      </c>
      <c r="CR40" s="386"/>
      <c r="CS40" s="386"/>
      <c r="CT40" s="386"/>
      <c r="CU40" s="386"/>
      <c r="CV40" s="386"/>
      <c r="CW40" s="386"/>
      <c r="CX40" s="386"/>
      <c r="CY40" s="386"/>
      <c r="CZ40" s="386"/>
      <c r="DA40" s="386"/>
      <c r="DB40" s="386"/>
      <c r="DC40" s="386"/>
      <c r="DD40" s="386"/>
      <c r="DE40" s="386"/>
      <c r="DF40" s="211"/>
      <c r="DG40" s="388" t="str">
        <f>IF('各会計、関係団体の財政状況及び健全化判断比率'!BR13="","",'各会計、関係団体の財政状況及び健全化判断比率'!BR13)</f>
        <v/>
      </c>
      <c r="DH40" s="388"/>
      <c r="DI40" s="218"/>
      <c r="DJ40" s="186"/>
      <c r="DK40" s="186"/>
      <c r="DL40" s="186"/>
      <c r="DM40" s="186"/>
      <c r="DN40" s="186"/>
      <c r="DO40" s="186"/>
    </row>
    <row r="41" spans="1:119" ht="32.25" customHeight="1" x14ac:dyDescent="0.15">
      <c r="A41" s="187"/>
      <c r="B41" s="213"/>
      <c r="C41" s="387" t="str">
        <f t="shared" si="5"/>
        <v/>
      </c>
      <c r="D41" s="387"/>
      <c r="E41" s="386" t="str">
        <f>IF('各会計、関係団体の財政状況及び健全化判断比率'!B14="","",'各会計、関係団体の財政状況及び健全化判断比率'!B14)</f>
        <v/>
      </c>
      <c r="F41" s="386"/>
      <c r="G41" s="386"/>
      <c r="H41" s="386"/>
      <c r="I41" s="386"/>
      <c r="J41" s="386"/>
      <c r="K41" s="386"/>
      <c r="L41" s="386"/>
      <c r="M41" s="386"/>
      <c r="N41" s="386"/>
      <c r="O41" s="386"/>
      <c r="P41" s="386"/>
      <c r="Q41" s="386"/>
      <c r="R41" s="386"/>
      <c r="S41" s="386"/>
      <c r="T41" s="214"/>
      <c r="U41" s="387" t="str">
        <f t="shared" si="4"/>
        <v/>
      </c>
      <c r="V41" s="387"/>
      <c r="W41" s="386"/>
      <c r="X41" s="386"/>
      <c r="Y41" s="386"/>
      <c r="Z41" s="386"/>
      <c r="AA41" s="386"/>
      <c r="AB41" s="386"/>
      <c r="AC41" s="386"/>
      <c r="AD41" s="386"/>
      <c r="AE41" s="386"/>
      <c r="AF41" s="386"/>
      <c r="AG41" s="386"/>
      <c r="AH41" s="386"/>
      <c r="AI41" s="386"/>
      <c r="AJ41" s="386"/>
      <c r="AK41" s="386"/>
      <c r="AL41" s="214"/>
      <c r="AM41" s="387" t="str">
        <f t="shared" si="0"/>
        <v/>
      </c>
      <c r="AN41" s="387"/>
      <c r="AO41" s="386"/>
      <c r="AP41" s="386"/>
      <c r="AQ41" s="386"/>
      <c r="AR41" s="386"/>
      <c r="AS41" s="386"/>
      <c r="AT41" s="386"/>
      <c r="AU41" s="386"/>
      <c r="AV41" s="386"/>
      <c r="AW41" s="386"/>
      <c r="AX41" s="386"/>
      <c r="AY41" s="386"/>
      <c r="AZ41" s="386"/>
      <c r="BA41" s="386"/>
      <c r="BB41" s="386"/>
      <c r="BC41" s="386"/>
      <c r="BD41" s="214"/>
      <c r="BE41" s="387" t="str">
        <f t="shared" si="1"/>
        <v/>
      </c>
      <c r="BF41" s="387"/>
      <c r="BG41" s="386"/>
      <c r="BH41" s="386"/>
      <c r="BI41" s="386"/>
      <c r="BJ41" s="386"/>
      <c r="BK41" s="386"/>
      <c r="BL41" s="386"/>
      <c r="BM41" s="386"/>
      <c r="BN41" s="386"/>
      <c r="BO41" s="386"/>
      <c r="BP41" s="386"/>
      <c r="BQ41" s="386"/>
      <c r="BR41" s="386"/>
      <c r="BS41" s="386"/>
      <c r="BT41" s="386"/>
      <c r="BU41" s="386"/>
      <c r="BV41" s="214"/>
      <c r="BW41" s="387" t="str">
        <f t="shared" si="2"/>
        <v/>
      </c>
      <c r="BX41" s="387"/>
      <c r="BY41" s="386" t="str">
        <f>IF('各会計、関係団体の財政状況及び健全化判断比率'!B75="","",'各会計、関係団体の財政状況及び健全化判断比率'!B75)</f>
        <v/>
      </c>
      <c r="BZ41" s="386"/>
      <c r="CA41" s="386"/>
      <c r="CB41" s="386"/>
      <c r="CC41" s="386"/>
      <c r="CD41" s="386"/>
      <c r="CE41" s="386"/>
      <c r="CF41" s="386"/>
      <c r="CG41" s="386"/>
      <c r="CH41" s="386"/>
      <c r="CI41" s="386"/>
      <c r="CJ41" s="386"/>
      <c r="CK41" s="386"/>
      <c r="CL41" s="386"/>
      <c r="CM41" s="386"/>
      <c r="CN41" s="214"/>
      <c r="CO41" s="387" t="str">
        <f t="shared" si="3"/>
        <v/>
      </c>
      <c r="CP41" s="387"/>
      <c r="CQ41" s="386" t="str">
        <f>IF('各会計、関係団体の財政状況及び健全化判断比率'!BS14="","",'各会計、関係団体の財政状況及び健全化判断比率'!BS14)</f>
        <v/>
      </c>
      <c r="CR41" s="386"/>
      <c r="CS41" s="386"/>
      <c r="CT41" s="386"/>
      <c r="CU41" s="386"/>
      <c r="CV41" s="386"/>
      <c r="CW41" s="386"/>
      <c r="CX41" s="386"/>
      <c r="CY41" s="386"/>
      <c r="CZ41" s="386"/>
      <c r="DA41" s="386"/>
      <c r="DB41" s="386"/>
      <c r="DC41" s="386"/>
      <c r="DD41" s="386"/>
      <c r="DE41" s="386"/>
      <c r="DF41" s="211"/>
      <c r="DG41" s="388" t="str">
        <f>IF('各会計、関係団体の財政状況及び健全化判断比率'!BR14="","",'各会計、関係団体の財政状況及び健全化判断比率'!BR14)</f>
        <v/>
      </c>
      <c r="DH41" s="388"/>
      <c r="DI41" s="218"/>
      <c r="DJ41" s="186"/>
      <c r="DK41" s="186"/>
      <c r="DL41" s="186"/>
      <c r="DM41" s="186"/>
      <c r="DN41" s="186"/>
      <c r="DO41" s="186"/>
    </row>
    <row r="42" spans="1:119" ht="32.25" customHeight="1" x14ac:dyDescent="0.15">
      <c r="A42" s="186"/>
      <c r="B42" s="213"/>
      <c r="C42" s="387" t="str">
        <f t="shared" si="5"/>
        <v/>
      </c>
      <c r="D42" s="387"/>
      <c r="E42" s="386" t="str">
        <f>IF('各会計、関係団体の財政状況及び健全化判断比率'!B15="","",'各会計、関係団体の財政状況及び健全化判断比率'!B15)</f>
        <v/>
      </c>
      <c r="F42" s="386"/>
      <c r="G42" s="386"/>
      <c r="H42" s="386"/>
      <c r="I42" s="386"/>
      <c r="J42" s="386"/>
      <c r="K42" s="386"/>
      <c r="L42" s="386"/>
      <c r="M42" s="386"/>
      <c r="N42" s="386"/>
      <c r="O42" s="386"/>
      <c r="P42" s="386"/>
      <c r="Q42" s="386"/>
      <c r="R42" s="386"/>
      <c r="S42" s="386"/>
      <c r="T42" s="214"/>
      <c r="U42" s="387" t="str">
        <f t="shared" si="4"/>
        <v/>
      </c>
      <c r="V42" s="387"/>
      <c r="W42" s="386"/>
      <c r="X42" s="386"/>
      <c r="Y42" s="386"/>
      <c r="Z42" s="386"/>
      <c r="AA42" s="386"/>
      <c r="AB42" s="386"/>
      <c r="AC42" s="386"/>
      <c r="AD42" s="386"/>
      <c r="AE42" s="386"/>
      <c r="AF42" s="386"/>
      <c r="AG42" s="386"/>
      <c r="AH42" s="386"/>
      <c r="AI42" s="386"/>
      <c r="AJ42" s="386"/>
      <c r="AK42" s="386"/>
      <c r="AL42" s="214"/>
      <c r="AM42" s="387" t="str">
        <f t="shared" si="0"/>
        <v/>
      </c>
      <c r="AN42" s="387"/>
      <c r="AO42" s="386"/>
      <c r="AP42" s="386"/>
      <c r="AQ42" s="386"/>
      <c r="AR42" s="386"/>
      <c r="AS42" s="386"/>
      <c r="AT42" s="386"/>
      <c r="AU42" s="386"/>
      <c r="AV42" s="386"/>
      <c r="AW42" s="386"/>
      <c r="AX42" s="386"/>
      <c r="AY42" s="386"/>
      <c r="AZ42" s="386"/>
      <c r="BA42" s="386"/>
      <c r="BB42" s="386"/>
      <c r="BC42" s="386"/>
      <c r="BD42" s="214"/>
      <c r="BE42" s="387" t="str">
        <f t="shared" si="1"/>
        <v/>
      </c>
      <c r="BF42" s="387"/>
      <c r="BG42" s="386"/>
      <c r="BH42" s="386"/>
      <c r="BI42" s="386"/>
      <c r="BJ42" s="386"/>
      <c r="BK42" s="386"/>
      <c r="BL42" s="386"/>
      <c r="BM42" s="386"/>
      <c r="BN42" s="386"/>
      <c r="BO42" s="386"/>
      <c r="BP42" s="386"/>
      <c r="BQ42" s="386"/>
      <c r="BR42" s="386"/>
      <c r="BS42" s="386"/>
      <c r="BT42" s="386"/>
      <c r="BU42" s="386"/>
      <c r="BV42" s="214"/>
      <c r="BW42" s="387" t="str">
        <f t="shared" si="2"/>
        <v/>
      </c>
      <c r="BX42" s="387"/>
      <c r="BY42" s="386" t="str">
        <f>IF('各会計、関係団体の財政状況及び健全化判断比率'!B76="","",'各会計、関係団体の財政状況及び健全化判断比率'!B76)</f>
        <v/>
      </c>
      <c r="BZ42" s="386"/>
      <c r="CA42" s="386"/>
      <c r="CB42" s="386"/>
      <c r="CC42" s="386"/>
      <c r="CD42" s="386"/>
      <c r="CE42" s="386"/>
      <c r="CF42" s="386"/>
      <c r="CG42" s="386"/>
      <c r="CH42" s="386"/>
      <c r="CI42" s="386"/>
      <c r="CJ42" s="386"/>
      <c r="CK42" s="386"/>
      <c r="CL42" s="386"/>
      <c r="CM42" s="386"/>
      <c r="CN42" s="214"/>
      <c r="CO42" s="387" t="str">
        <f t="shared" si="3"/>
        <v/>
      </c>
      <c r="CP42" s="387"/>
      <c r="CQ42" s="386" t="str">
        <f>IF('各会計、関係団体の財政状況及び健全化判断比率'!BS15="","",'各会計、関係団体の財政状況及び健全化判断比率'!BS15)</f>
        <v/>
      </c>
      <c r="CR42" s="386"/>
      <c r="CS42" s="386"/>
      <c r="CT42" s="386"/>
      <c r="CU42" s="386"/>
      <c r="CV42" s="386"/>
      <c r="CW42" s="386"/>
      <c r="CX42" s="386"/>
      <c r="CY42" s="386"/>
      <c r="CZ42" s="386"/>
      <c r="DA42" s="386"/>
      <c r="DB42" s="386"/>
      <c r="DC42" s="386"/>
      <c r="DD42" s="386"/>
      <c r="DE42" s="386"/>
      <c r="DF42" s="211"/>
      <c r="DG42" s="388" t="str">
        <f>IF('各会計、関係団体の財政状況及び健全化判断比率'!BR15="","",'各会計、関係団体の財政状況及び健全化判断比率'!BR15)</f>
        <v/>
      </c>
      <c r="DH42" s="388"/>
      <c r="DI42" s="218"/>
      <c r="DJ42" s="186"/>
      <c r="DK42" s="186"/>
      <c r="DL42" s="186"/>
      <c r="DM42" s="186"/>
      <c r="DN42" s="186"/>
      <c r="DO42" s="186"/>
    </row>
    <row r="43" spans="1:119" ht="32.25" customHeight="1" x14ac:dyDescent="0.15">
      <c r="A43" s="186"/>
      <c r="B43" s="213"/>
      <c r="C43" s="387" t="str">
        <f t="shared" si="5"/>
        <v/>
      </c>
      <c r="D43" s="387"/>
      <c r="E43" s="386" t="str">
        <f>IF('各会計、関係団体の財政状況及び健全化判断比率'!B16="","",'各会計、関係団体の財政状況及び健全化判断比率'!B16)</f>
        <v/>
      </c>
      <c r="F43" s="386"/>
      <c r="G43" s="386"/>
      <c r="H43" s="386"/>
      <c r="I43" s="386"/>
      <c r="J43" s="386"/>
      <c r="K43" s="386"/>
      <c r="L43" s="386"/>
      <c r="M43" s="386"/>
      <c r="N43" s="386"/>
      <c r="O43" s="386"/>
      <c r="P43" s="386"/>
      <c r="Q43" s="386"/>
      <c r="R43" s="386"/>
      <c r="S43" s="386"/>
      <c r="T43" s="214"/>
      <c r="U43" s="387" t="str">
        <f t="shared" si="4"/>
        <v/>
      </c>
      <c r="V43" s="387"/>
      <c r="W43" s="386"/>
      <c r="X43" s="386"/>
      <c r="Y43" s="386"/>
      <c r="Z43" s="386"/>
      <c r="AA43" s="386"/>
      <c r="AB43" s="386"/>
      <c r="AC43" s="386"/>
      <c r="AD43" s="386"/>
      <c r="AE43" s="386"/>
      <c r="AF43" s="386"/>
      <c r="AG43" s="386"/>
      <c r="AH43" s="386"/>
      <c r="AI43" s="386"/>
      <c r="AJ43" s="386"/>
      <c r="AK43" s="386"/>
      <c r="AL43" s="214"/>
      <c r="AM43" s="387" t="str">
        <f t="shared" si="0"/>
        <v/>
      </c>
      <c r="AN43" s="387"/>
      <c r="AO43" s="386"/>
      <c r="AP43" s="386"/>
      <c r="AQ43" s="386"/>
      <c r="AR43" s="386"/>
      <c r="AS43" s="386"/>
      <c r="AT43" s="386"/>
      <c r="AU43" s="386"/>
      <c r="AV43" s="386"/>
      <c r="AW43" s="386"/>
      <c r="AX43" s="386"/>
      <c r="AY43" s="386"/>
      <c r="AZ43" s="386"/>
      <c r="BA43" s="386"/>
      <c r="BB43" s="386"/>
      <c r="BC43" s="386"/>
      <c r="BD43" s="214"/>
      <c r="BE43" s="387" t="str">
        <f t="shared" si="1"/>
        <v/>
      </c>
      <c r="BF43" s="387"/>
      <c r="BG43" s="386"/>
      <c r="BH43" s="386"/>
      <c r="BI43" s="386"/>
      <c r="BJ43" s="386"/>
      <c r="BK43" s="386"/>
      <c r="BL43" s="386"/>
      <c r="BM43" s="386"/>
      <c r="BN43" s="386"/>
      <c r="BO43" s="386"/>
      <c r="BP43" s="386"/>
      <c r="BQ43" s="386"/>
      <c r="BR43" s="386"/>
      <c r="BS43" s="386"/>
      <c r="BT43" s="386"/>
      <c r="BU43" s="386"/>
      <c r="BV43" s="214"/>
      <c r="BW43" s="387" t="str">
        <f t="shared" si="2"/>
        <v/>
      </c>
      <c r="BX43" s="387"/>
      <c r="BY43" s="386" t="str">
        <f>IF('各会計、関係団体の財政状況及び健全化判断比率'!B77="","",'各会計、関係団体の財政状況及び健全化判断比率'!B77)</f>
        <v/>
      </c>
      <c r="BZ43" s="386"/>
      <c r="CA43" s="386"/>
      <c r="CB43" s="386"/>
      <c r="CC43" s="386"/>
      <c r="CD43" s="386"/>
      <c r="CE43" s="386"/>
      <c r="CF43" s="386"/>
      <c r="CG43" s="386"/>
      <c r="CH43" s="386"/>
      <c r="CI43" s="386"/>
      <c r="CJ43" s="386"/>
      <c r="CK43" s="386"/>
      <c r="CL43" s="386"/>
      <c r="CM43" s="386"/>
      <c r="CN43" s="214"/>
      <c r="CO43" s="387" t="str">
        <f t="shared" si="3"/>
        <v/>
      </c>
      <c r="CP43" s="387"/>
      <c r="CQ43" s="386" t="str">
        <f>IF('各会計、関係団体の財政状況及び健全化判断比率'!BS16="","",'各会計、関係団体の財政状況及び健全化判断比率'!BS16)</f>
        <v/>
      </c>
      <c r="CR43" s="386"/>
      <c r="CS43" s="386"/>
      <c r="CT43" s="386"/>
      <c r="CU43" s="386"/>
      <c r="CV43" s="386"/>
      <c r="CW43" s="386"/>
      <c r="CX43" s="386"/>
      <c r="CY43" s="386"/>
      <c r="CZ43" s="386"/>
      <c r="DA43" s="386"/>
      <c r="DB43" s="386"/>
      <c r="DC43" s="386"/>
      <c r="DD43" s="386"/>
      <c r="DE43" s="386"/>
      <c r="DF43" s="211"/>
      <c r="DG43" s="388" t="str">
        <f>IF('各会計、関係団体の財政状況及び健全化判断比率'!BR16="","",'各会計、関係団体の財政状況及び健全化判断比率'!BR16)</f>
        <v/>
      </c>
      <c r="DH43" s="38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207</v>
      </c>
      <c r="C46" s="186"/>
      <c r="D46" s="186"/>
      <c r="E46" s="186" t="s">
        <v>208</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209</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210</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211</v>
      </c>
    </row>
    <row r="50" spans="5:5" x14ac:dyDescent="0.15">
      <c r="E50" s="188" t="s">
        <v>212</v>
      </c>
    </row>
    <row r="51" spans="5:5" x14ac:dyDescent="0.15">
      <c r="E51" s="188" t="s">
        <v>213</v>
      </c>
    </row>
    <row r="52" spans="5:5" x14ac:dyDescent="0.15">
      <c r="E52" s="188" t="s">
        <v>214</v>
      </c>
    </row>
    <row r="53" spans="5:5" x14ac:dyDescent="0.15"/>
    <row r="54" spans="5:5" x14ac:dyDescent="0.15"/>
    <row r="55" spans="5:5" x14ac:dyDescent="0.15"/>
    <row r="56" spans="5:5" x14ac:dyDescent="0.15"/>
  </sheetData>
  <sheetProtection algorithmName="SHA-512" hashValue="qhJp4G/YS5B6oZM1wXGmaTxcNMx5/LEJn2YKXJ+27Gg1UvlmTZZnL9/RPOZNDk7qhgKqxOcXhkyfOsqUWmB09A==" saltValue="a2pRCoCx5Xb4inTn0IAM0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E28"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561</v>
      </c>
      <c r="G33" s="29" t="s">
        <v>562</v>
      </c>
      <c r="H33" s="29" t="s">
        <v>563</v>
      </c>
      <c r="I33" s="29" t="s">
        <v>564</v>
      </c>
      <c r="J33" s="30" t="s">
        <v>565</v>
      </c>
      <c r="K33" s="22"/>
      <c r="L33" s="22"/>
      <c r="M33" s="22"/>
      <c r="N33" s="22"/>
      <c r="O33" s="22"/>
      <c r="P33" s="22"/>
    </row>
    <row r="34" spans="1:16" ht="39" customHeight="1" x14ac:dyDescent="0.15">
      <c r="A34" s="22"/>
      <c r="B34" s="31"/>
      <c r="C34" s="1210" t="s">
        <v>569</v>
      </c>
      <c r="D34" s="1210"/>
      <c r="E34" s="1211"/>
      <c r="F34" s="32">
        <v>24.56</v>
      </c>
      <c r="G34" s="33">
        <v>16.440000000000001</v>
      </c>
      <c r="H34" s="33">
        <v>14.74</v>
      </c>
      <c r="I34" s="33">
        <v>15.04</v>
      </c>
      <c r="J34" s="34">
        <v>17.7</v>
      </c>
      <c r="K34" s="22"/>
      <c r="L34" s="22"/>
      <c r="M34" s="22"/>
      <c r="N34" s="22"/>
      <c r="O34" s="22"/>
      <c r="P34" s="22"/>
    </row>
    <row r="35" spans="1:16" ht="39" customHeight="1" x14ac:dyDescent="0.15">
      <c r="A35" s="22"/>
      <c r="B35" s="35"/>
      <c r="C35" s="1204" t="s">
        <v>570</v>
      </c>
      <c r="D35" s="1205"/>
      <c r="E35" s="1206"/>
      <c r="F35" s="36">
        <v>10.6</v>
      </c>
      <c r="G35" s="37">
        <v>10.97</v>
      </c>
      <c r="H35" s="37">
        <v>9.2100000000000009</v>
      </c>
      <c r="I35" s="37">
        <v>9.5399999999999991</v>
      </c>
      <c r="J35" s="38">
        <v>11.15</v>
      </c>
      <c r="K35" s="22"/>
      <c r="L35" s="22"/>
      <c r="M35" s="22"/>
      <c r="N35" s="22"/>
      <c r="O35" s="22"/>
      <c r="P35" s="22"/>
    </row>
    <row r="36" spans="1:16" ht="39" customHeight="1" x14ac:dyDescent="0.15">
      <c r="A36" s="22"/>
      <c r="B36" s="35"/>
      <c r="C36" s="1204" t="s">
        <v>571</v>
      </c>
      <c r="D36" s="1205"/>
      <c r="E36" s="1206"/>
      <c r="F36" s="36">
        <v>6.83</v>
      </c>
      <c r="G36" s="37">
        <v>7.05</v>
      </c>
      <c r="H36" s="37">
        <v>5.94</v>
      </c>
      <c r="I36" s="37">
        <v>7.48</v>
      </c>
      <c r="J36" s="38">
        <v>7.68</v>
      </c>
      <c r="K36" s="22"/>
      <c r="L36" s="22"/>
      <c r="M36" s="22"/>
      <c r="N36" s="22"/>
      <c r="O36" s="22"/>
      <c r="P36" s="22"/>
    </row>
    <row r="37" spans="1:16" ht="39" customHeight="1" x14ac:dyDescent="0.15">
      <c r="A37" s="22"/>
      <c r="B37" s="35"/>
      <c r="C37" s="1204" t="s">
        <v>572</v>
      </c>
      <c r="D37" s="1205"/>
      <c r="E37" s="1206"/>
      <c r="F37" s="36">
        <v>1.26</v>
      </c>
      <c r="G37" s="37">
        <v>2.31</v>
      </c>
      <c r="H37" s="37">
        <v>1.5</v>
      </c>
      <c r="I37" s="37">
        <v>1.28</v>
      </c>
      <c r="J37" s="38">
        <v>0.89</v>
      </c>
      <c r="K37" s="22"/>
      <c r="L37" s="22"/>
      <c r="M37" s="22"/>
      <c r="N37" s="22"/>
      <c r="O37" s="22"/>
      <c r="P37" s="22"/>
    </row>
    <row r="38" spans="1:16" ht="39" customHeight="1" x14ac:dyDescent="0.15">
      <c r="A38" s="22"/>
      <c r="B38" s="35"/>
      <c r="C38" s="1204" t="s">
        <v>573</v>
      </c>
      <c r="D38" s="1205"/>
      <c r="E38" s="1206"/>
      <c r="F38" s="36" t="s">
        <v>519</v>
      </c>
      <c r="G38" s="37" t="s">
        <v>519</v>
      </c>
      <c r="H38" s="37" t="s">
        <v>519</v>
      </c>
      <c r="I38" s="37" t="s">
        <v>519</v>
      </c>
      <c r="J38" s="38">
        <v>0.36</v>
      </c>
      <c r="K38" s="22"/>
      <c r="L38" s="22"/>
      <c r="M38" s="22"/>
      <c r="N38" s="22"/>
      <c r="O38" s="22"/>
      <c r="P38" s="22"/>
    </row>
    <row r="39" spans="1:16" ht="39" customHeight="1" x14ac:dyDescent="0.15">
      <c r="A39" s="22"/>
      <c r="B39" s="35"/>
      <c r="C39" s="1204" t="s">
        <v>574</v>
      </c>
      <c r="D39" s="1205"/>
      <c r="E39" s="1206"/>
      <c r="F39" s="36">
        <v>0.06</v>
      </c>
      <c r="G39" s="37">
        <v>0.08</v>
      </c>
      <c r="H39" s="37">
        <v>0.1</v>
      </c>
      <c r="I39" s="37">
        <v>0.19</v>
      </c>
      <c r="J39" s="38">
        <v>0.25</v>
      </c>
      <c r="K39" s="22"/>
      <c r="L39" s="22"/>
      <c r="M39" s="22"/>
      <c r="N39" s="22"/>
      <c r="O39" s="22"/>
      <c r="P39" s="22"/>
    </row>
    <row r="40" spans="1:16" ht="39" customHeight="1" x14ac:dyDescent="0.15">
      <c r="A40" s="22"/>
      <c r="B40" s="35"/>
      <c r="C40" s="1204" t="s">
        <v>575</v>
      </c>
      <c r="D40" s="1205"/>
      <c r="E40" s="1206"/>
      <c r="F40" s="36">
        <v>0</v>
      </c>
      <c r="G40" s="37">
        <v>0</v>
      </c>
      <c r="H40" s="37">
        <v>0</v>
      </c>
      <c r="I40" s="37">
        <v>0</v>
      </c>
      <c r="J40" s="38">
        <v>0.22</v>
      </c>
      <c r="K40" s="22"/>
      <c r="L40" s="22"/>
      <c r="M40" s="22"/>
      <c r="N40" s="22"/>
      <c r="O40" s="22"/>
      <c r="P40" s="22"/>
    </row>
    <row r="41" spans="1:16" ht="39" customHeight="1" x14ac:dyDescent="0.15">
      <c r="A41" s="22"/>
      <c r="B41" s="35"/>
      <c r="C41" s="1204" t="s">
        <v>576</v>
      </c>
      <c r="D41" s="1205"/>
      <c r="E41" s="1206"/>
      <c r="F41" s="36">
        <v>0.1</v>
      </c>
      <c r="G41" s="37">
        <v>0.11</v>
      </c>
      <c r="H41" s="37">
        <v>0.1</v>
      </c>
      <c r="I41" s="37">
        <v>0.11</v>
      </c>
      <c r="J41" s="38">
        <v>0.1</v>
      </c>
      <c r="K41" s="22"/>
      <c r="L41" s="22"/>
      <c r="M41" s="22"/>
      <c r="N41" s="22"/>
      <c r="O41" s="22"/>
      <c r="P41" s="22"/>
    </row>
    <row r="42" spans="1:16" ht="39" customHeight="1" x14ac:dyDescent="0.15">
      <c r="A42" s="22"/>
      <c r="B42" s="39"/>
      <c r="C42" s="1204" t="s">
        <v>577</v>
      </c>
      <c r="D42" s="1205"/>
      <c r="E42" s="1206"/>
      <c r="F42" s="36" t="s">
        <v>519</v>
      </c>
      <c r="G42" s="37" t="s">
        <v>519</v>
      </c>
      <c r="H42" s="37" t="s">
        <v>519</v>
      </c>
      <c r="I42" s="37" t="s">
        <v>519</v>
      </c>
      <c r="J42" s="38" t="s">
        <v>519</v>
      </c>
      <c r="K42" s="22"/>
      <c r="L42" s="22"/>
      <c r="M42" s="22"/>
      <c r="N42" s="22"/>
      <c r="O42" s="22"/>
      <c r="P42" s="22"/>
    </row>
    <row r="43" spans="1:16" ht="39" customHeight="1" thickBot="1" x14ac:dyDescent="0.2">
      <c r="A43" s="22"/>
      <c r="B43" s="40"/>
      <c r="C43" s="1207" t="s">
        <v>578</v>
      </c>
      <c r="D43" s="1208"/>
      <c r="E43" s="1209"/>
      <c r="F43" s="41">
        <v>0</v>
      </c>
      <c r="G43" s="42">
        <v>0.02</v>
      </c>
      <c r="H43" s="42">
        <v>0.11</v>
      </c>
      <c r="I43" s="42">
        <v>2.42</v>
      </c>
      <c r="J43" s="43">
        <v>0.02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npMUduD9nInnEofOiQQuHUt0tQQcsmSuMGvQ22zZjEJMMFz4iWtiSltStpCxshfLTm2lMsY4ocCceN45jOHp0w==" saltValue="j/B8DLQrT7zenO7kycoLA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E31"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x14ac:dyDescent="0.15">
      <c r="A45" s="48"/>
      <c r="B45" s="1230" t="s">
        <v>11</v>
      </c>
      <c r="C45" s="1231"/>
      <c r="D45" s="58"/>
      <c r="E45" s="1236" t="s">
        <v>12</v>
      </c>
      <c r="F45" s="1236"/>
      <c r="G45" s="1236"/>
      <c r="H45" s="1236"/>
      <c r="I45" s="1236"/>
      <c r="J45" s="1237"/>
      <c r="K45" s="59">
        <v>1555</v>
      </c>
      <c r="L45" s="60">
        <v>1460</v>
      </c>
      <c r="M45" s="60">
        <v>1390</v>
      </c>
      <c r="N45" s="60">
        <v>1287</v>
      </c>
      <c r="O45" s="61">
        <v>1272</v>
      </c>
      <c r="P45" s="48"/>
      <c r="Q45" s="48"/>
      <c r="R45" s="48"/>
      <c r="S45" s="48"/>
      <c r="T45" s="48"/>
      <c r="U45" s="48"/>
    </row>
    <row r="46" spans="1:21" ht="30.75" customHeight="1" x14ac:dyDescent="0.15">
      <c r="A46" s="48"/>
      <c r="B46" s="1232"/>
      <c r="C46" s="1233"/>
      <c r="D46" s="62"/>
      <c r="E46" s="1214" t="s">
        <v>13</v>
      </c>
      <c r="F46" s="1214"/>
      <c r="G46" s="1214"/>
      <c r="H46" s="1214"/>
      <c r="I46" s="1214"/>
      <c r="J46" s="1215"/>
      <c r="K46" s="63" t="s">
        <v>519</v>
      </c>
      <c r="L46" s="64" t="s">
        <v>519</v>
      </c>
      <c r="M46" s="64" t="s">
        <v>519</v>
      </c>
      <c r="N46" s="64" t="s">
        <v>519</v>
      </c>
      <c r="O46" s="65" t="s">
        <v>519</v>
      </c>
      <c r="P46" s="48"/>
      <c r="Q46" s="48"/>
      <c r="R46" s="48"/>
      <c r="S46" s="48"/>
      <c r="T46" s="48"/>
      <c r="U46" s="48"/>
    </row>
    <row r="47" spans="1:21" ht="30.75" customHeight="1" x14ac:dyDescent="0.15">
      <c r="A47" s="48"/>
      <c r="B47" s="1232"/>
      <c r="C47" s="1233"/>
      <c r="D47" s="62"/>
      <c r="E47" s="1214" t="s">
        <v>14</v>
      </c>
      <c r="F47" s="1214"/>
      <c r="G47" s="1214"/>
      <c r="H47" s="1214"/>
      <c r="I47" s="1214"/>
      <c r="J47" s="1215"/>
      <c r="K47" s="63">
        <v>10</v>
      </c>
      <c r="L47" s="64">
        <v>10</v>
      </c>
      <c r="M47" s="64" t="s">
        <v>519</v>
      </c>
      <c r="N47" s="64" t="s">
        <v>519</v>
      </c>
      <c r="O47" s="65" t="s">
        <v>519</v>
      </c>
      <c r="P47" s="48"/>
      <c r="Q47" s="48"/>
      <c r="R47" s="48"/>
      <c r="S47" s="48"/>
      <c r="T47" s="48"/>
      <c r="U47" s="48"/>
    </row>
    <row r="48" spans="1:21" ht="30.75" customHeight="1" x14ac:dyDescent="0.15">
      <c r="A48" s="48"/>
      <c r="B48" s="1232"/>
      <c r="C48" s="1233"/>
      <c r="D48" s="62"/>
      <c r="E48" s="1214" t="s">
        <v>15</v>
      </c>
      <c r="F48" s="1214"/>
      <c r="G48" s="1214"/>
      <c r="H48" s="1214"/>
      <c r="I48" s="1214"/>
      <c r="J48" s="1215"/>
      <c r="K48" s="63">
        <v>716</v>
      </c>
      <c r="L48" s="64">
        <v>746</v>
      </c>
      <c r="M48" s="64">
        <v>899</v>
      </c>
      <c r="N48" s="64">
        <v>828</v>
      </c>
      <c r="O48" s="65">
        <v>890</v>
      </c>
      <c r="P48" s="48"/>
      <c r="Q48" s="48"/>
      <c r="R48" s="48"/>
      <c r="S48" s="48"/>
      <c r="T48" s="48"/>
      <c r="U48" s="48"/>
    </row>
    <row r="49" spans="1:21" ht="30.75" customHeight="1" x14ac:dyDescent="0.15">
      <c r="A49" s="48"/>
      <c r="B49" s="1232"/>
      <c r="C49" s="1233"/>
      <c r="D49" s="62"/>
      <c r="E49" s="1214" t="s">
        <v>16</v>
      </c>
      <c r="F49" s="1214"/>
      <c r="G49" s="1214"/>
      <c r="H49" s="1214"/>
      <c r="I49" s="1214"/>
      <c r="J49" s="1215"/>
      <c r="K49" s="63" t="s">
        <v>519</v>
      </c>
      <c r="L49" s="64" t="s">
        <v>519</v>
      </c>
      <c r="M49" s="64" t="s">
        <v>519</v>
      </c>
      <c r="N49" s="64" t="s">
        <v>519</v>
      </c>
      <c r="O49" s="65" t="s">
        <v>519</v>
      </c>
      <c r="P49" s="48"/>
      <c r="Q49" s="48"/>
      <c r="R49" s="48"/>
      <c r="S49" s="48"/>
      <c r="T49" s="48"/>
      <c r="U49" s="48"/>
    </row>
    <row r="50" spans="1:21" ht="30.75" customHeight="1" x14ac:dyDescent="0.15">
      <c r="A50" s="48"/>
      <c r="B50" s="1232"/>
      <c r="C50" s="1233"/>
      <c r="D50" s="62"/>
      <c r="E50" s="1214" t="s">
        <v>17</v>
      </c>
      <c r="F50" s="1214"/>
      <c r="G50" s="1214"/>
      <c r="H50" s="1214"/>
      <c r="I50" s="1214"/>
      <c r="J50" s="1215"/>
      <c r="K50" s="63" t="s">
        <v>519</v>
      </c>
      <c r="L50" s="64" t="s">
        <v>519</v>
      </c>
      <c r="M50" s="64" t="s">
        <v>519</v>
      </c>
      <c r="N50" s="64" t="s">
        <v>519</v>
      </c>
      <c r="O50" s="65" t="s">
        <v>519</v>
      </c>
      <c r="P50" s="48"/>
      <c r="Q50" s="48"/>
      <c r="R50" s="48"/>
      <c r="S50" s="48"/>
      <c r="T50" s="48"/>
      <c r="U50" s="48"/>
    </row>
    <row r="51" spans="1:21" ht="30.75" customHeight="1" x14ac:dyDescent="0.15">
      <c r="A51" s="48"/>
      <c r="B51" s="1234"/>
      <c r="C51" s="1235"/>
      <c r="D51" s="66"/>
      <c r="E51" s="1214" t="s">
        <v>18</v>
      </c>
      <c r="F51" s="1214"/>
      <c r="G51" s="1214"/>
      <c r="H51" s="1214"/>
      <c r="I51" s="1214"/>
      <c r="J51" s="1215"/>
      <c r="K51" s="63">
        <v>0</v>
      </c>
      <c r="L51" s="64">
        <v>0</v>
      </c>
      <c r="M51" s="64">
        <v>0</v>
      </c>
      <c r="N51" s="64">
        <v>0</v>
      </c>
      <c r="O51" s="65">
        <v>0</v>
      </c>
      <c r="P51" s="48"/>
      <c r="Q51" s="48"/>
      <c r="R51" s="48"/>
      <c r="S51" s="48"/>
      <c r="T51" s="48"/>
      <c r="U51" s="48"/>
    </row>
    <row r="52" spans="1:21" ht="30.75" customHeight="1" x14ac:dyDescent="0.15">
      <c r="A52" s="48"/>
      <c r="B52" s="1212" t="s">
        <v>19</v>
      </c>
      <c r="C52" s="1213"/>
      <c r="D52" s="66"/>
      <c r="E52" s="1214" t="s">
        <v>20</v>
      </c>
      <c r="F52" s="1214"/>
      <c r="G52" s="1214"/>
      <c r="H52" s="1214"/>
      <c r="I52" s="1214"/>
      <c r="J52" s="1215"/>
      <c r="K52" s="63">
        <v>1419</v>
      </c>
      <c r="L52" s="64">
        <v>1379</v>
      </c>
      <c r="M52" s="64">
        <v>1408</v>
      </c>
      <c r="N52" s="64">
        <v>1403</v>
      </c>
      <c r="O52" s="65">
        <v>1397</v>
      </c>
      <c r="P52" s="48"/>
      <c r="Q52" s="48"/>
      <c r="R52" s="48"/>
      <c r="S52" s="48"/>
      <c r="T52" s="48"/>
      <c r="U52" s="48"/>
    </row>
    <row r="53" spans="1:21" ht="30.75" customHeight="1" thickBot="1" x14ac:dyDescent="0.2">
      <c r="A53" s="48"/>
      <c r="B53" s="1216" t="s">
        <v>21</v>
      </c>
      <c r="C53" s="1217"/>
      <c r="D53" s="67"/>
      <c r="E53" s="1218" t="s">
        <v>22</v>
      </c>
      <c r="F53" s="1218"/>
      <c r="G53" s="1218"/>
      <c r="H53" s="1218"/>
      <c r="I53" s="1218"/>
      <c r="J53" s="1219"/>
      <c r="K53" s="68">
        <v>862</v>
      </c>
      <c r="L53" s="69">
        <v>837</v>
      </c>
      <c r="M53" s="69">
        <v>881</v>
      </c>
      <c r="N53" s="69">
        <v>712</v>
      </c>
      <c r="O53" s="70">
        <v>765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579</v>
      </c>
      <c r="P55" s="48"/>
      <c r="Q55" s="48"/>
      <c r="R55" s="48"/>
      <c r="S55" s="48"/>
      <c r="T55" s="48"/>
      <c r="U55" s="48"/>
    </row>
    <row r="56" spans="1:21" ht="31.5" customHeight="1" thickBot="1" x14ac:dyDescent="0.2">
      <c r="A56" s="48"/>
      <c r="B56" s="76"/>
      <c r="C56" s="77"/>
      <c r="D56" s="77"/>
      <c r="E56" s="78"/>
      <c r="F56" s="78"/>
      <c r="G56" s="78"/>
      <c r="H56" s="78"/>
      <c r="I56" s="78"/>
      <c r="J56" s="79" t="s">
        <v>2</v>
      </c>
      <c r="K56" s="80" t="s">
        <v>580</v>
      </c>
      <c r="L56" s="81" t="s">
        <v>581</v>
      </c>
      <c r="M56" s="81" t="s">
        <v>582</v>
      </c>
      <c r="N56" s="81" t="s">
        <v>583</v>
      </c>
      <c r="O56" s="82" t="s">
        <v>584</v>
      </c>
      <c r="P56" s="48"/>
      <c r="Q56" s="48"/>
      <c r="R56" s="48"/>
      <c r="S56" s="48"/>
      <c r="T56" s="48"/>
      <c r="U56" s="48"/>
    </row>
    <row r="57" spans="1:21" ht="31.5" customHeight="1" x14ac:dyDescent="0.15">
      <c r="B57" s="1220" t="s">
        <v>25</v>
      </c>
      <c r="C57" s="1221"/>
      <c r="D57" s="1224" t="s">
        <v>26</v>
      </c>
      <c r="E57" s="1225"/>
      <c r="F57" s="1225"/>
      <c r="G57" s="1225"/>
      <c r="H57" s="1225"/>
      <c r="I57" s="1225"/>
      <c r="J57" s="1226"/>
      <c r="K57" s="83"/>
      <c r="L57" s="84"/>
      <c r="M57" s="84"/>
      <c r="N57" s="84"/>
      <c r="O57" s="85"/>
    </row>
    <row r="58" spans="1:21" ht="31.5" customHeight="1" thickBot="1" x14ac:dyDescent="0.2">
      <c r="B58" s="1222"/>
      <c r="C58" s="1223"/>
      <c r="D58" s="1227" t="s">
        <v>27</v>
      </c>
      <c r="E58" s="1228"/>
      <c r="F58" s="1228"/>
      <c r="G58" s="1228"/>
      <c r="H58" s="1228"/>
      <c r="I58" s="1228"/>
      <c r="J58" s="1229"/>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3El+qf/k4hhLxDvePKvzchnQgUq4F0i8FOYPoCq269HjOMJKQUDipkI2pdHJB94Yi8xMBwdvWOXGTNftbjJcBA==" saltValue="oslPKec5i9ICcL5PxyrtV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topLeftCell="E40" zoomScaleSheetLayoutView="100" workbookViewId="0">
      <selection activeCell="M44" sqref="M44"/>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561</v>
      </c>
      <c r="J40" s="100" t="s">
        <v>562</v>
      </c>
      <c r="K40" s="100" t="s">
        <v>563</v>
      </c>
      <c r="L40" s="100" t="s">
        <v>564</v>
      </c>
      <c r="M40" s="101" t="s">
        <v>565</v>
      </c>
    </row>
    <row r="41" spans="2:13" ht="27.75" customHeight="1" x14ac:dyDescent="0.15">
      <c r="B41" s="1250" t="s">
        <v>30</v>
      </c>
      <c r="C41" s="1251"/>
      <c r="D41" s="102"/>
      <c r="E41" s="1252" t="s">
        <v>31</v>
      </c>
      <c r="F41" s="1252"/>
      <c r="G41" s="1252"/>
      <c r="H41" s="1253"/>
      <c r="I41" s="103">
        <v>13330</v>
      </c>
      <c r="J41" s="104">
        <v>13365</v>
      </c>
      <c r="K41" s="104">
        <v>13903</v>
      </c>
      <c r="L41" s="104">
        <v>14491</v>
      </c>
      <c r="M41" s="105">
        <v>14435</v>
      </c>
    </row>
    <row r="42" spans="2:13" ht="27.75" customHeight="1" x14ac:dyDescent="0.15">
      <c r="B42" s="1240"/>
      <c r="C42" s="1241"/>
      <c r="D42" s="106"/>
      <c r="E42" s="1244" t="s">
        <v>32</v>
      </c>
      <c r="F42" s="1244"/>
      <c r="G42" s="1244"/>
      <c r="H42" s="1245"/>
      <c r="I42" s="107" t="s">
        <v>519</v>
      </c>
      <c r="J42" s="108" t="s">
        <v>519</v>
      </c>
      <c r="K42" s="108" t="s">
        <v>519</v>
      </c>
      <c r="L42" s="108" t="s">
        <v>519</v>
      </c>
      <c r="M42" s="109" t="s">
        <v>519</v>
      </c>
    </row>
    <row r="43" spans="2:13" ht="27.75" customHeight="1" x14ac:dyDescent="0.15">
      <c r="B43" s="1240"/>
      <c r="C43" s="1241"/>
      <c r="D43" s="106"/>
      <c r="E43" s="1244" t="s">
        <v>33</v>
      </c>
      <c r="F43" s="1244"/>
      <c r="G43" s="1244"/>
      <c r="H43" s="1245"/>
      <c r="I43" s="107">
        <v>13476</v>
      </c>
      <c r="J43" s="108">
        <v>13343</v>
      </c>
      <c r="K43" s="108">
        <v>15504</v>
      </c>
      <c r="L43" s="108">
        <v>14818</v>
      </c>
      <c r="M43" s="109">
        <v>17495</v>
      </c>
    </row>
    <row r="44" spans="2:13" ht="27.75" customHeight="1" x14ac:dyDescent="0.15">
      <c r="B44" s="1240"/>
      <c r="C44" s="1241"/>
      <c r="D44" s="106"/>
      <c r="E44" s="1244" t="s">
        <v>34</v>
      </c>
      <c r="F44" s="1244"/>
      <c r="G44" s="1244"/>
      <c r="H44" s="1245"/>
      <c r="I44" s="107">
        <v>10</v>
      </c>
      <c r="J44" s="108">
        <v>8</v>
      </c>
      <c r="K44" s="108">
        <v>5</v>
      </c>
      <c r="L44" s="108">
        <v>3</v>
      </c>
      <c r="M44" s="109">
        <v>2</v>
      </c>
    </row>
    <row r="45" spans="2:13" ht="27.75" customHeight="1" x14ac:dyDescent="0.15">
      <c r="B45" s="1240"/>
      <c r="C45" s="1241"/>
      <c r="D45" s="106"/>
      <c r="E45" s="1244" t="s">
        <v>35</v>
      </c>
      <c r="F45" s="1244"/>
      <c r="G45" s="1244"/>
      <c r="H45" s="1245"/>
      <c r="I45" s="107">
        <v>2719</v>
      </c>
      <c r="J45" s="108">
        <v>2768</v>
      </c>
      <c r="K45" s="108">
        <v>2824</v>
      </c>
      <c r="L45" s="108">
        <v>2686</v>
      </c>
      <c r="M45" s="109">
        <v>2624</v>
      </c>
    </row>
    <row r="46" spans="2:13" ht="27.75" customHeight="1" x14ac:dyDescent="0.15">
      <c r="B46" s="1240"/>
      <c r="C46" s="1241"/>
      <c r="D46" s="110"/>
      <c r="E46" s="1244" t="s">
        <v>36</v>
      </c>
      <c r="F46" s="1244"/>
      <c r="G46" s="1244"/>
      <c r="H46" s="1245"/>
      <c r="I46" s="107">
        <v>12</v>
      </c>
      <c r="J46" s="108">
        <v>11</v>
      </c>
      <c r="K46" s="108">
        <v>9</v>
      </c>
      <c r="L46" s="108">
        <v>8</v>
      </c>
      <c r="M46" s="109">
        <v>6</v>
      </c>
    </row>
    <row r="47" spans="2:13" ht="27.75" customHeight="1" x14ac:dyDescent="0.15">
      <c r="B47" s="1240"/>
      <c r="C47" s="1241"/>
      <c r="D47" s="111"/>
      <c r="E47" s="1254" t="s">
        <v>37</v>
      </c>
      <c r="F47" s="1255"/>
      <c r="G47" s="1255"/>
      <c r="H47" s="1256"/>
      <c r="I47" s="107" t="s">
        <v>519</v>
      </c>
      <c r="J47" s="108" t="s">
        <v>519</v>
      </c>
      <c r="K47" s="108" t="s">
        <v>519</v>
      </c>
      <c r="L47" s="108" t="s">
        <v>519</v>
      </c>
      <c r="M47" s="109" t="s">
        <v>519</v>
      </c>
    </row>
    <row r="48" spans="2:13" ht="27.75" customHeight="1" x14ac:dyDescent="0.15">
      <c r="B48" s="1240"/>
      <c r="C48" s="1241"/>
      <c r="D48" s="106"/>
      <c r="E48" s="1244" t="s">
        <v>38</v>
      </c>
      <c r="F48" s="1244"/>
      <c r="G48" s="1244"/>
      <c r="H48" s="1245"/>
      <c r="I48" s="107" t="s">
        <v>519</v>
      </c>
      <c r="J48" s="108" t="s">
        <v>519</v>
      </c>
      <c r="K48" s="108" t="s">
        <v>519</v>
      </c>
      <c r="L48" s="108" t="s">
        <v>519</v>
      </c>
      <c r="M48" s="109" t="s">
        <v>519</v>
      </c>
    </row>
    <row r="49" spans="2:13" ht="27.75" customHeight="1" x14ac:dyDescent="0.15">
      <c r="B49" s="1242"/>
      <c r="C49" s="1243"/>
      <c r="D49" s="106"/>
      <c r="E49" s="1244" t="s">
        <v>39</v>
      </c>
      <c r="F49" s="1244"/>
      <c r="G49" s="1244"/>
      <c r="H49" s="1245"/>
      <c r="I49" s="107" t="s">
        <v>519</v>
      </c>
      <c r="J49" s="108" t="s">
        <v>519</v>
      </c>
      <c r="K49" s="108" t="s">
        <v>519</v>
      </c>
      <c r="L49" s="108" t="s">
        <v>519</v>
      </c>
      <c r="M49" s="109" t="s">
        <v>519</v>
      </c>
    </row>
    <row r="50" spans="2:13" ht="27.75" customHeight="1" x14ac:dyDescent="0.15">
      <c r="B50" s="1238" t="s">
        <v>40</v>
      </c>
      <c r="C50" s="1239"/>
      <c r="D50" s="112"/>
      <c r="E50" s="1244" t="s">
        <v>41</v>
      </c>
      <c r="F50" s="1244"/>
      <c r="G50" s="1244"/>
      <c r="H50" s="1245"/>
      <c r="I50" s="107">
        <v>5008</v>
      </c>
      <c r="J50" s="108">
        <v>4668</v>
      </c>
      <c r="K50" s="108">
        <v>4332</v>
      </c>
      <c r="L50" s="108">
        <v>4406</v>
      </c>
      <c r="M50" s="109">
        <v>5074</v>
      </c>
    </row>
    <row r="51" spans="2:13" ht="27.75" customHeight="1" x14ac:dyDescent="0.15">
      <c r="B51" s="1240"/>
      <c r="C51" s="1241"/>
      <c r="D51" s="106"/>
      <c r="E51" s="1244" t="s">
        <v>42</v>
      </c>
      <c r="F51" s="1244"/>
      <c r="G51" s="1244"/>
      <c r="H51" s="1245"/>
      <c r="I51" s="107">
        <v>752</v>
      </c>
      <c r="J51" s="108">
        <v>752</v>
      </c>
      <c r="K51" s="108">
        <v>966</v>
      </c>
      <c r="L51" s="108">
        <v>935</v>
      </c>
      <c r="M51" s="109">
        <v>1072</v>
      </c>
    </row>
    <row r="52" spans="2:13" ht="27.75" customHeight="1" x14ac:dyDescent="0.15">
      <c r="B52" s="1242"/>
      <c r="C52" s="1243"/>
      <c r="D52" s="106"/>
      <c r="E52" s="1244" t="s">
        <v>43</v>
      </c>
      <c r="F52" s="1244"/>
      <c r="G52" s="1244"/>
      <c r="H52" s="1245"/>
      <c r="I52" s="107">
        <v>17360</v>
      </c>
      <c r="J52" s="108">
        <v>17534</v>
      </c>
      <c r="K52" s="108">
        <v>17562</v>
      </c>
      <c r="L52" s="108">
        <v>17680</v>
      </c>
      <c r="M52" s="109">
        <v>17705</v>
      </c>
    </row>
    <row r="53" spans="2:13" ht="27.75" customHeight="1" thickBot="1" x14ac:dyDescent="0.2">
      <c r="B53" s="1246" t="s">
        <v>44</v>
      </c>
      <c r="C53" s="1247"/>
      <c r="D53" s="113"/>
      <c r="E53" s="1248" t="s">
        <v>45</v>
      </c>
      <c r="F53" s="1248"/>
      <c r="G53" s="1248"/>
      <c r="H53" s="1249"/>
      <c r="I53" s="114">
        <v>6428</v>
      </c>
      <c r="J53" s="115">
        <v>6540</v>
      </c>
      <c r="K53" s="115">
        <v>9385</v>
      </c>
      <c r="L53" s="115">
        <v>8985</v>
      </c>
      <c r="M53" s="116">
        <v>10711</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isdkqtXv5oS1yf8wUTm/K1SRARM04ZaqOVCxnVNzSyxqVm4oaWWcBbFjzjc2voMDuTpjCpe6+tf9P9TuiOe08A==" saltValue="vSrghS5cZ/12lf5WcyCwM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563</v>
      </c>
      <c r="G54" s="125" t="s">
        <v>564</v>
      </c>
      <c r="H54" s="126" t="s">
        <v>565</v>
      </c>
    </row>
    <row r="55" spans="2:8" ht="52.5" customHeight="1" x14ac:dyDescent="0.15">
      <c r="B55" s="127"/>
      <c r="C55" s="1265" t="s">
        <v>48</v>
      </c>
      <c r="D55" s="1265"/>
      <c r="E55" s="1266"/>
      <c r="F55" s="128">
        <v>1635</v>
      </c>
      <c r="G55" s="128">
        <v>1646</v>
      </c>
      <c r="H55" s="129">
        <v>1694</v>
      </c>
    </row>
    <row r="56" spans="2:8" ht="52.5" customHeight="1" x14ac:dyDescent="0.15">
      <c r="B56" s="130"/>
      <c r="C56" s="1267" t="s">
        <v>49</v>
      </c>
      <c r="D56" s="1267"/>
      <c r="E56" s="1268"/>
      <c r="F56" s="131">
        <v>315</v>
      </c>
      <c r="G56" s="131">
        <v>316</v>
      </c>
      <c r="H56" s="132">
        <v>318</v>
      </c>
    </row>
    <row r="57" spans="2:8" ht="53.25" customHeight="1" x14ac:dyDescent="0.15">
      <c r="B57" s="130"/>
      <c r="C57" s="1269" t="s">
        <v>50</v>
      </c>
      <c r="D57" s="1269"/>
      <c r="E57" s="1270"/>
      <c r="F57" s="133">
        <v>1912</v>
      </c>
      <c r="G57" s="133">
        <v>1952</v>
      </c>
      <c r="H57" s="134">
        <v>2532</v>
      </c>
    </row>
    <row r="58" spans="2:8" ht="45.75" customHeight="1" x14ac:dyDescent="0.15">
      <c r="B58" s="135"/>
      <c r="C58" s="1257" t="s">
        <v>603</v>
      </c>
      <c r="D58" s="1258"/>
      <c r="E58" s="1259"/>
      <c r="F58" s="136">
        <v>725</v>
      </c>
      <c r="G58" s="136">
        <v>699</v>
      </c>
      <c r="H58" s="137">
        <v>1272</v>
      </c>
    </row>
    <row r="59" spans="2:8" ht="45.75" customHeight="1" x14ac:dyDescent="0.15">
      <c r="B59" s="135"/>
      <c r="C59" s="1257" t="s">
        <v>604</v>
      </c>
      <c r="D59" s="1258"/>
      <c r="E59" s="1259"/>
      <c r="F59" s="136">
        <v>345</v>
      </c>
      <c r="G59" s="136">
        <v>413</v>
      </c>
      <c r="H59" s="137">
        <v>410</v>
      </c>
    </row>
    <row r="60" spans="2:8" ht="45.75" customHeight="1" x14ac:dyDescent="0.15">
      <c r="B60" s="135"/>
      <c r="C60" s="1257" t="s">
        <v>605</v>
      </c>
      <c r="D60" s="1258"/>
      <c r="E60" s="1259"/>
      <c r="F60" s="136">
        <v>344</v>
      </c>
      <c r="G60" s="136">
        <v>356</v>
      </c>
      <c r="H60" s="137">
        <v>367</v>
      </c>
    </row>
    <row r="61" spans="2:8" ht="45.75" customHeight="1" x14ac:dyDescent="0.15">
      <c r="B61" s="135"/>
      <c r="C61" s="1257" t="s">
        <v>606</v>
      </c>
      <c r="D61" s="1258"/>
      <c r="E61" s="1259"/>
      <c r="F61" s="136">
        <v>166</v>
      </c>
      <c r="G61" s="136">
        <v>154</v>
      </c>
      <c r="H61" s="137">
        <v>145</v>
      </c>
    </row>
    <row r="62" spans="2:8" ht="45.75" customHeight="1" thickBot="1" x14ac:dyDescent="0.2">
      <c r="B62" s="138"/>
      <c r="C62" s="1260" t="s">
        <v>607</v>
      </c>
      <c r="D62" s="1261"/>
      <c r="E62" s="1262"/>
      <c r="F62" s="139">
        <v>69</v>
      </c>
      <c r="G62" s="139">
        <v>60</v>
      </c>
      <c r="H62" s="140">
        <v>57</v>
      </c>
    </row>
    <row r="63" spans="2:8" ht="52.5" customHeight="1" thickBot="1" x14ac:dyDescent="0.2">
      <c r="B63" s="141"/>
      <c r="C63" s="1263" t="s">
        <v>51</v>
      </c>
      <c r="D63" s="1263"/>
      <c r="E63" s="1264"/>
      <c r="F63" s="142">
        <v>3862</v>
      </c>
      <c r="G63" s="142">
        <v>3914</v>
      </c>
      <c r="H63" s="143">
        <v>4544</v>
      </c>
    </row>
    <row r="64" spans="2:8" ht="15" customHeight="1" x14ac:dyDescent="0.15"/>
  </sheetData>
  <sheetProtection algorithmName="SHA-512" hashValue="5l89Gxx069OM2KamXgaarmfAyHlneCSQmNTbax9kRvbBY00Ll6rHY7uHHDsB/1SYdgD/pEwVWPCM0OO8cehWLQ==" saltValue="cTmRLEuIx/CNaug0mnKGn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A5C9B5-016D-49EB-9AC6-B79BF1126855}">
  <sheetPr>
    <pageSetUpPr fitToPage="1"/>
  </sheetPr>
  <dimension ref="A1:WZM160"/>
  <sheetViews>
    <sheetView showGridLines="0" tabSelected="1" topLeftCell="T32" zoomScaleNormal="100" zoomScaleSheetLayoutView="55" workbookViewId="0">
      <selection activeCell="BP61" sqref="BP61"/>
    </sheetView>
  </sheetViews>
  <sheetFormatPr defaultColWidth="0" defaultRowHeight="13.5" customHeight="1" zeroHeight="1" x14ac:dyDescent="0.15"/>
  <cols>
    <col min="1" max="1" width="6.375" style="1273" customWidth="1"/>
    <col min="2" max="107" width="2.5" style="1273" customWidth="1"/>
    <col min="108" max="108" width="6.125" style="1281" customWidth="1"/>
    <col min="109" max="109" width="5.875" style="1280" customWidth="1"/>
    <col min="110" max="110" width="19.125" style="1273" hidden="1"/>
    <col min="111" max="115" width="12.625" style="1273" hidden="1"/>
    <col min="116" max="349" width="8.625" style="1273" hidden="1"/>
    <col min="350" max="355" width="14.875" style="1273" hidden="1"/>
    <col min="356" max="357" width="15.875" style="1273" hidden="1"/>
    <col min="358" max="363" width="16.125" style="1273" hidden="1"/>
    <col min="364" max="364" width="6.125" style="1273" hidden="1"/>
    <col min="365" max="365" width="3" style="1273" hidden="1"/>
    <col min="366" max="605" width="8.625" style="1273" hidden="1"/>
    <col min="606" max="611" width="14.875" style="1273" hidden="1"/>
    <col min="612" max="613" width="15.875" style="1273" hidden="1"/>
    <col min="614" max="619" width="16.125" style="1273" hidden="1"/>
    <col min="620" max="620" width="6.125" style="1273" hidden="1"/>
    <col min="621" max="621" width="3" style="1273" hidden="1"/>
    <col min="622" max="861" width="8.625" style="1273" hidden="1"/>
    <col min="862" max="867" width="14.875" style="1273" hidden="1"/>
    <col min="868" max="869" width="15.875" style="1273" hidden="1"/>
    <col min="870" max="875" width="16.125" style="1273" hidden="1"/>
    <col min="876" max="876" width="6.125" style="1273" hidden="1"/>
    <col min="877" max="877" width="3" style="1273" hidden="1"/>
    <col min="878" max="1117" width="8.625" style="1273" hidden="1"/>
    <col min="1118" max="1123" width="14.875" style="1273" hidden="1"/>
    <col min="1124" max="1125" width="15.875" style="1273" hidden="1"/>
    <col min="1126" max="1131" width="16.125" style="1273" hidden="1"/>
    <col min="1132" max="1132" width="6.125" style="1273" hidden="1"/>
    <col min="1133" max="1133" width="3" style="1273" hidden="1"/>
    <col min="1134" max="1373" width="8.625" style="1273" hidden="1"/>
    <col min="1374" max="1379" width="14.875" style="1273" hidden="1"/>
    <col min="1380" max="1381" width="15.875" style="1273" hidden="1"/>
    <col min="1382" max="1387" width="16.125" style="1273" hidden="1"/>
    <col min="1388" max="1388" width="6.125" style="1273" hidden="1"/>
    <col min="1389" max="1389" width="3" style="1273" hidden="1"/>
    <col min="1390" max="1629" width="8.625" style="1273" hidden="1"/>
    <col min="1630" max="1635" width="14.875" style="1273" hidden="1"/>
    <col min="1636" max="1637" width="15.875" style="1273" hidden="1"/>
    <col min="1638" max="1643" width="16.125" style="1273" hidden="1"/>
    <col min="1644" max="1644" width="6.125" style="1273" hidden="1"/>
    <col min="1645" max="1645" width="3" style="1273" hidden="1"/>
    <col min="1646" max="1885" width="8.625" style="1273" hidden="1"/>
    <col min="1886" max="1891" width="14.875" style="1273" hidden="1"/>
    <col min="1892" max="1893" width="15.875" style="1273" hidden="1"/>
    <col min="1894" max="1899" width="16.125" style="1273" hidden="1"/>
    <col min="1900" max="1900" width="6.125" style="1273" hidden="1"/>
    <col min="1901" max="1901" width="3" style="1273" hidden="1"/>
    <col min="1902" max="2141" width="8.625" style="1273" hidden="1"/>
    <col min="2142" max="2147" width="14.875" style="1273" hidden="1"/>
    <col min="2148" max="2149" width="15.875" style="1273" hidden="1"/>
    <col min="2150" max="2155" width="16.125" style="1273" hidden="1"/>
    <col min="2156" max="2156" width="6.125" style="1273" hidden="1"/>
    <col min="2157" max="2157" width="3" style="1273" hidden="1"/>
    <col min="2158" max="2397" width="8.625" style="1273" hidden="1"/>
    <col min="2398" max="2403" width="14.875" style="1273" hidden="1"/>
    <col min="2404" max="2405" width="15.875" style="1273" hidden="1"/>
    <col min="2406" max="2411" width="16.125" style="1273" hidden="1"/>
    <col min="2412" max="2412" width="6.125" style="1273" hidden="1"/>
    <col min="2413" max="2413" width="3" style="1273" hidden="1"/>
    <col min="2414" max="2653" width="8.625" style="1273" hidden="1"/>
    <col min="2654" max="2659" width="14.875" style="1273" hidden="1"/>
    <col min="2660" max="2661" width="15.875" style="1273" hidden="1"/>
    <col min="2662" max="2667" width="16.125" style="1273" hidden="1"/>
    <col min="2668" max="2668" width="6.125" style="1273" hidden="1"/>
    <col min="2669" max="2669" width="3" style="1273" hidden="1"/>
    <col min="2670" max="2909" width="8.625" style="1273" hidden="1"/>
    <col min="2910" max="2915" width="14.875" style="1273" hidden="1"/>
    <col min="2916" max="2917" width="15.875" style="1273" hidden="1"/>
    <col min="2918" max="2923" width="16.125" style="1273" hidden="1"/>
    <col min="2924" max="2924" width="6.125" style="1273" hidden="1"/>
    <col min="2925" max="2925" width="3" style="1273" hidden="1"/>
    <col min="2926" max="3165" width="8.625" style="1273" hidden="1"/>
    <col min="3166" max="3171" width="14.875" style="1273" hidden="1"/>
    <col min="3172" max="3173" width="15.875" style="1273" hidden="1"/>
    <col min="3174" max="3179" width="16.125" style="1273" hidden="1"/>
    <col min="3180" max="3180" width="6.125" style="1273" hidden="1"/>
    <col min="3181" max="3181" width="3" style="1273" hidden="1"/>
    <col min="3182" max="3421" width="8.625" style="1273" hidden="1"/>
    <col min="3422" max="3427" width="14.875" style="1273" hidden="1"/>
    <col min="3428" max="3429" width="15.875" style="1273" hidden="1"/>
    <col min="3430" max="3435" width="16.125" style="1273" hidden="1"/>
    <col min="3436" max="3436" width="6.125" style="1273" hidden="1"/>
    <col min="3437" max="3437" width="3" style="1273" hidden="1"/>
    <col min="3438" max="3677" width="8.625" style="1273" hidden="1"/>
    <col min="3678" max="3683" width="14.875" style="1273" hidden="1"/>
    <col min="3684" max="3685" width="15.875" style="1273" hidden="1"/>
    <col min="3686" max="3691" width="16.125" style="1273" hidden="1"/>
    <col min="3692" max="3692" width="6.125" style="1273" hidden="1"/>
    <col min="3693" max="3693" width="3" style="1273" hidden="1"/>
    <col min="3694" max="3933" width="8.625" style="1273" hidden="1"/>
    <col min="3934" max="3939" width="14.875" style="1273" hidden="1"/>
    <col min="3940" max="3941" width="15.875" style="1273" hidden="1"/>
    <col min="3942" max="3947" width="16.125" style="1273" hidden="1"/>
    <col min="3948" max="3948" width="6.125" style="1273" hidden="1"/>
    <col min="3949" max="3949" width="3" style="1273" hidden="1"/>
    <col min="3950" max="4189" width="8.625" style="1273" hidden="1"/>
    <col min="4190" max="4195" width="14.875" style="1273" hidden="1"/>
    <col min="4196" max="4197" width="15.875" style="1273" hidden="1"/>
    <col min="4198" max="4203" width="16.125" style="1273" hidden="1"/>
    <col min="4204" max="4204" width="6.125" style="1273" hidden="1"/>
    <col min="4205" max="4205" width="3" style="1273" hidden="1"/>
    <col min="4206" max="4445" width="8.625" style="1273" hidden="1"/>
    <col min="4446" max="4451" width="14.875" style="1273" hidden="1"/>
    <col min="4452" max="4453" width="15.875" style="1273" hidden="1"/>
    <col min="4454" max="4459" width="16.125" style="1273" hidden="1"/>
    <col min="4460" max="4460" width="6.125" style="1273" hidden="1"/>
    <col min="4461" max="4461" width="3" style="1273" hidden="1"/>
    <col min="4462" max="4701" width="8.625" style="1273" hidden="1"/>
    <col min="4702" max="4707" width="14.875" style="1273" hidden="1"/>
    <col min="4708" max="4709" width="15.875" style="1273" hidden="1"/>
    <col min="4710" max="4715" width="16.125" style="1273" hidden="1"/>
    <col min="4716" max="4716" width="6.125" style="1273" hidden="1"/>
    <col min="4717" max="4717" width="3" style="1273" hidden="1"/>
    <col min="4718" max="4957" width="8.625" style="1273" hidden="1"/>
    <col min="4958" max="4963" width="14.875" style="1273" hidden="1"/>
    <col min="4964" max="4965" width="15.875" style="1273" hidden="1"/>
    <col min="4966" max="4971" width="16.125" style="1273" hidden="1"/>
    <col min="4972" max="4972" width="6.125" style="1273" hidden="1"/>
    <col min="4973" max="4973" width="3" style="1273" hidden="1"/>
    <col min="4974" max="5213" width="8.625" style="1273" hidden="1"/>
    <col min="5214" max="5219" width="14.875" style="1273" hidden="1"/>
    <col min="5220" max="5221" width="15.875" style="1273" hidden="1"/>
    <col min="5222" max="5227" width="16.125" style="1273" hidden="1"/>
    <col min="5228" max="5228" width="6.125" style="1273" hidden="1"/>
    <col min="5229" max="5229" width="3" style="1273" hidden="1"/>
    <col min="5230" max="5469" width="8.625" style="1273" hidden="1"/>
    <col min="5470" max="5475" width="14.875" style="1273" hidden="1"/>
    <col min="5476" max="5477" width="15.875" style="1273" hidden="1"/>
    <col min="5478" max="5483" width="16.125" style="1273" hidden="1"/>
    <col min="5484" max="5484" width="6.125" style="1273" hidden="1"/>
    <col min="5485" max="5485" width="3" style="1273" hidden="1"/>
    <col min="5486" max="5725" width="8.625" style="1273" hidden="1"/>
    <col min="5726" max="5731" width="14.875" style="1273" hidden="1"/>
    <col min="5732" max="5733" width="15.875" style="1273" hidden="1"/>
    <col min="5734" max="5739" width="16.125" style="1273" hidden="1"/>
    <col min="5740" max="5740" width="6.125" style="1273" hidden="1"/>
    <col min="5741" max="5741" width="3" style="1273" hidden="1"/>
    <col min="5742" max="5981" width="8.625" style="1273" hidden="1"/>
    <col min="5982" max="5987" width="14.875" style="1273" hidden="1"/>
    <col min="5988" max="5989" width="15.875" style="1273" hidden="1"/>
    <col min="5990" max="5995" width="16.125" style="1273" hidden="1"/>
    <col min="5996" max="5996" width="6.125" style="1273" hidden="1"/>
    <col min="5997" max="5997" width="3" style="1273" hidden="1"/>
    <col min="5998" max="6237" width="8.625" style="1273" hidden="1"/>
    <col min="6238" max="6243" width="14.875" style="1273" hidden="1"/>
    <col min="6244" max="6245" width="15.875" style="1273" hidden="1"/>
    <col min="6246" max="6251" width="16.125" style="1273" hidden="1"/>
    <col min="6252" max="6252" width="6.125" style="1273" hidden="1"/>
    <col min="6253" max="6253" width="3" style="1273" hidden="1"/>
    <col min="6254" max="6493" width="8.625" style="1273" hidden="1"/>
    <col min="6494" max="6499" width="14.875" style="1273" hidden="1"/>
    <col min="6500" max="6501" width="15.875" style="1273" hidden="1"/>
    <col min="6502" max="6507" width="16.125" style="1273" hidden="1"/>
    <col min="6508" max="6508" width="6.125" style="1273" hidden="1"/>
    <col min="6509" max="6509" width="3" style="1273" hidden="1"/>
    <col min="6510" max="6749" width="8.625" style="1273" hidden="1"/>
    <col min="6750" max="6755" width="14.875" style="1273" hidden="1"/>
    <col min="6756" max="6757" width="15.875" style="1273" hidden="1"/>
    <col min="6758" max="6763" width="16.125" style="1273" hidden="1"/>
    <col min="6764" max="6764" width="6.125" style="1273" hidden="1"/>
    <col min="6765" max="6765" width="3" style="1273" hidden="1"/>
    <col min="6766" max="7005" width="8.625" style="1273" hidden="1"/>
    <col min="7006" max="7011" width="14.875" style="1273" hidden="1"/>
    <col min="7012" max="7013" width="15.875" style="1273" hidden="1"/>
    <col min="7014" max="7019" width="16.125" style="1273" hidden="1"/>
    <col min="7020" max="7020" width="6.125" style="1273" hidden="1"/>
    <col min="7021" max="7021" width="3" style="1273" hidden="1"/>
    <col min="7022" max="7261" width="8.625" style="1273" hidden="1"/>
    <col min="7262" max="7267" width="14.875" style="1273" hidden="1"/>
    <col min="7268" max="7269" width="15.875" style="1273" hidden="1"/>
    <col min="7270" max="7275" width="16.125" style="1273" hidden="1"/>
    <col min="7276" max="7276" width="6.125" style="1273" hidden="1"/>
    <col min="7277" max="7277" width="3" style="1273" hidden="1"/>
    <col min="7278" max="7517" width="8.625" style="1273" hidden="1"/>
    <col min="7518" max="7523" width="14.875" style="1273" hidden="1"/>
    <col min="7524" max="7525" width="15.875" style="1273" hidden="1"/>
    <col min="7526" max="7531" width="16.125" style="1273" hidden="1"/>
    <col min="7532" max="7532" width="6.125" style="1273" hidden="1"/>
    <col min="7533" max="7533" width="3" style="1273" hidden="1"/>
    <col min="7534" max="7773" width="8.625" style="1273" hidden="1"/>
    <col min="7774" max="7779" width="14.875" style="1273" hidden="1"/>
    <col min="7780" max="7781" width="15.875" style="1273" hidden="1"/>
    <col min="7782" max="7787" width="16.125" style="1273" hidden="1"/>
    <col min="7788" max="7788" width="6.125" style="1273" hidden="1"/>
    <col min="7789" max="7789" width="3" style="1273" hidden="1"/>
    <col min="7790" max="8029" width="8.625" style="1273" hidden="1"/>
    <col min="8030" max="8035" width="14.875" style="1273" hidden="1"/>
    <col min="8036" max="8037" width="15.875" style="1273" hidden="1"/>
    <col min="8038" max="8043" width="16.125" style="1273" hidden="1"/>
    <col min="8044" max="8044" width="6.125" style="1273" hidden="1"/>
    <col min="8045" max="8045" width="3" style="1273" hidden="1"/>
    <col min="8046" max="8285" width="8.625" style="1273" hidden="1"/>
    <col min="8286" max="8291" width="14.875" style="1273" hidden="1"/>
    <col min="8292" max="8293" width="15.875" style="1273" hidden="1"/>
    <col min="8294" max="8299" width="16.125" style="1273" hidden="1"/>
    <col min="8300" max="8300" width="6.125" style="1273" hidden="1"/>
    <col min="8301" max="8301" width="3" style="1273" hidden="1"/>
    <col min="8302" max="8541" width="8.625" style="1273" hidden="1"/>
    <col min="8542" max="8547" width="14.875" style="1273" hidden="1"/>
    <col min="8548" max="8549" width="15.875" style="1273" hidden="1"/>
    <col min="8550" max="8555" width="16.125" style="1273" hidden="1"/>
    <col min="8556" max="8556" width="6.125" style="1273" hidden="1"/>
    <col min="8557" max="8557" width="3" style="1273" hidden="1"/>
    <col min="8558" max="8797" width="8.625" style="1273" hidden="1"/>
    <col min="8798" max="8803" width="14.875" style="1273" hidden="1"/>
    <col min="8804" max="8805" width="15.875" style="1273" hidden="1"/>
    <col min="8806" max="8811" width="16.125" style="1273" hidden="1"/>
    <col min="8812" max="8812" width="6.125" style="1273" hidden="1"/>
    <col min="8813" max="8813" width="3" style="1273" hidden="1"/>
    <col min="8814" max="9053" width="8.625" style="1273" hidden="1"/>
    <col min="9054" max="9059" width="14.875" style="1273" hidden="1"/>
    <col min="9060" max="9061" width="15.875" style="1273" hidden="1"/>
    <col min="9062" max="9067" width="16.125" style="1273" hidden="1"/>
    <col min="9068" max="9068" width="6.125" style="1273" hidden="1"/>
    <col min="9069" max="9069" width="3" style="1273" hidden="1"/>
    <col min="9070" max="9309" width="8.625" style="1273" hidden="1"/>
    <col min="9310" max="9315" width="14.875" style="1273" hidden="1"/>
    <col min="9316" max="9317" width="15.875" style="1273" hidden="1"/>
    <col min="9318" max="9323" width="16.125" style="1273" hidden="1"/>
    <col min="9324" max="9324" width="6.125" style="1273" hidden="1"/>
    <col min="9325" max="9325" width="3" style="1273" hidden="1"/>
    <col min="9326" max="9565" width="8.625" style="1273" hidden="1"/>
    <col min="9566" max="9571" width="14.875" style="1273" hidden="1"/>
    <col min="9572" max="9573" width="15.875" style="1273" hidden="1"/>
    <col min="9574" max="9579" width="16.125" style="1273" hidden="1"/>
    <col min="9580" max="9580" width="6.125" style="1273" hidden="1"/>
    <col min="9581" max="9581" width="3" style="1273" hidden="1"/>
    <col min="9582" max="9821" width="8.625" style="1273" hidden="1"/>
    <col min="9822" max="9827" width="14.875" style="1273" hidden="1"/>
    <col min="9828" max="9829" width="15.875" style="1273" hidden="1"/>
    <col min="9830" max="9835" width="16.125" style="1273" hidden="1"/>
    <col min="9836" max="9836" width="6.125" style="1273" hidden="1"/>
    <col min="9837" max="9837" width="3" style="1273" hidden="1"/>
    <col min="9838" max="10077" width="8.625" style="1273" hidden="1"/>
    <col min="10078" max="10083" width="14.875" style="1273" hidden="1"/>
    <col min="10084" max="10085" width="15.875" style="1273" hidden="1"/>
    <col min="10086" max="10091" width="16.125" style="1273" hidden="1"/>
    <col min="10092" max="10092" width="6.125" style="1273" hidden="1"/>
    <col min="10093" max="10093" width="3" style="1273" hidden="1"/>
    <col min="10094" max="10333" width="8.625" style="1273" hidden="1"/>
    <col min="10334" max="10339" width="14.875" style="1273" hidden="1"/>
    <col min="10340" max="10341" width="15.875" style="1273" hidden="1"/>
    <col min="10342" max="10347" width="16.125" style="1273" hidden="1"/>
    <col min="10348" max="10348" width="6.125" style="1273" hidden="1"/>
    <col min="10349" max="10349" width="3" style="1273" hidden="1"/>
    <col min="10350" max="10589" width="8.625" style="1273" hidden="1"/>
    <col min="10590" max="10595" width="14.875" style="1273" hidden="1"/>
    <col min="10596" max="10597" width="15.875" style="1273" hidden="1"/>
    <col min="10598" max="10603" width="16.125" style="1273" hidden="1"/>
    <col min="10604" max="10604" width="6.125" style="1273" hidden="1"/>
    <col min="10605" max="10605" width="3" style="1273" hidden="1"/>
    <col min="10606" max="10845" width="8.625" style="1273" hidden="1"/>
    <col min="10846" max="10851" width="14.875" style="1273" hidden="1"/>
    <col min="10852" max="10853" width="15.875" style="1273" hidden="1"/>
    <col min="10854" max="10859" width="16.125" style="1273" hidden="1"/>
    <col min="10860" max="10860" width="6.125" style="1273" hidden="1"/>
    <col min="10861" max="10861" width="3" style="1273" hidden="1"/>
    <col min="10862" max="11101" width="8.625" style="1273" hidden="1"/>
    <col min="11102" max="11107" width="14.875" style="1273" hidden="1"/>
    <col min="11108" max="11109" width="15.875" style="1273" hidden="1"/>
    <col min="11110" max="11115" width="16.125" style="1273" hidden="1"/>
    <col min="11116" max="11116" width="6.125" style="1273" hidden="1"/>
    <col min="11117" max="11117" width="3" style="1273" hidden="1"/>
    <col min="11118" max="11357" width="8.625" style="1273" hidden="1"/>
    <col min="11358" max="11363" width="14.875" style="1273" hidden="1"/>
    <col min="11364" max="11365" width="15.875" style="1273" hidden="1"/>
    <col min="11366" max="11371" width="16.125" style="1273" hidden="1"/>
    <col min="11372" max="11372" width="6.125" style="1273" hidden="1"/>
    <col min="11373" max="11373" width="3" style="1273" hidden="1"/>
    <col min="11374" max="11613" width="8.625" style="1273" hidden="1"/>
    <col min="11614" max="11619" width="14.875" style="1273" hidden="1"/>
    <col min="11620" max="11621" width="15.875" style="1273" hidden="1"/>
    <col min="11622" max="11627" width="16.125" style="1273" hidden="1"/>
    <col min="11628" max="11628" width="6.125" style="1273" hidden="1"/>
    <col min="11629" max="11629" width="3" style="1273" hidden="1"/>
    <col min="11630" max="11869" width="8.625" style="1273" hidden="1"/>
    <col min="11870" max="11875" width="14.875" style="1273" hidden="1"/>
    <col min="11876" max="11877" width="15.875" style="1273" hidden="1"/>
    <col min="11878" max="11883" width="16.125" style="1273" hidden="1"/>
    <col min="11884" max="11884" width="6.125" style="1273" hidden="1"/>
    <col min="11885" max="11885" width="3" style="1273" hidden="1"/>
    <col min="11886" max="12125" width="8.625" style="1273" hidden="1"/>
    <col min="12126" max="12131" width="14.875" style="1273" hidden="1"/>
    <col min="12132" max="12133" width="15.875" style="1273" hidden="1"/>
    <col min="12134" max="12139" width="16.125" style="1273" hidden="1"/>
    <col min="12140" max="12140" width="6.125" style="1273" hidden="1"/>
    <col min="12141" max="12141" width="3" style="1273" hidden="1"/>
    <col min="12142" max="12381" width="8.625" style="1273" hidden="1"/>
    <col min="12382" max="12387" width="14.875" style="1273" hidden="1"/>
    <col min="12388" max="12389" width="15.875" style="1273" hidden="1"/>
    <col min="12390" max="12395" width="16.125" style="1273" hidden="1"/>
    <col min="12396" max="12396" width="6.125" style="1273" hidden="1"/>
    <col min="12397" max="12397" width="3" style="1273" hidden="1"/>
    <col min="12398" max="12637" width="8.625" style="1273" hidden="1"/>
    <col min="12638" max="12643" width="14.875" style="1273" hidden="1"/>
    <col min="12644" max="12645" width="15.875" style="1273" hidden="1"/>
    <col min="12646" max="12651" width="16.125" style="1273" hidden="1"/>
    <col min="12652" max="12652" width="6.125" style="1273" hidden="1"/>
    <col min="12653" max="12653" width="3" style="1273" hidden="1"/>
    <col min="12654" max="12893" width="8.625" style="1273" hidden="1"/>
    <col min="12894" max="12899" width="14.875" style="1273" hidden="1"/>
    <col min="12900" max="12901" width="15.875" style="1273" hidden="1"/>
    <col min="12902" max="12907" width="16.125" style="1273" hidden="1"/>
    <col min="12908" max="12908" width="6.125" style="1273" hidden="1"/>
    <col min="12909" max="12909" width="3" style="1273" hidden="1"/>
    <col min="12910" max="13149" width="8.625" style="1273" hidden="1"/>
    <col min="13150" max="13155" width="14.875" style="1273" hidden="1"/>
    <col min="13156" max="13157" width="15.875" style="1273" hidden="1"/>
    <col min="13158" max="13163" width="16.125" style="1273" hidden="1"/>
    <col min="13164" max="13164" width="6.125" style="1273" hidden="1"/>
    <col min="13165" max="13165" width="3" style="1273" hidden="1"/>
    <col min="13166" max="13405" width="8.625" style="1273" hidden="1"/>
    <col min="13406" max="13411" width="14.875" style="1273" hidden="1"/>
    <col min="13412" max="13413" width="15.875" style="1273" hidden="1"/>
    <col min="13414" max="13419" width="16.125" style="1273" hidden="1"/>
    <col min="13420" max="13420" width="6.125" style="1273" hidden="1"/>
    <col min="13421" max="13421" width="3" style="1273" hidden="1"/>
    <col min="13422" max="13661" width="8.625" style="1273" hidden="1"/>
    <col min="13662" max="13667" width="14.875" style="1273" hidden="1"/>
    <col min="13668" max="13669" width="15.875" style="1273" hidden="1"/>
    <col min="13670" max="13675" width="16.125" style="1273" hidden="1"/>
    <col min="13676" max="13676" width="6.125" style="1273" hidden="1"/>
    <col min="13677" max="13677" width="3" style="1273" hidden="1"/>
    <col min="13678" max="13917" width="8.625" style="1273" hidden="1"/>
    <col min="13918" max="13923" width="14.875" style="1273" hidden="1"/>
    <col min="13924" max="13925" width="15.875" style="1273" hidden="1"/>
    <col min="13926" max="13931" width="16.125" style="1273" hidden="1"/>
    <col min="13932" max="13932" width="6.125" style="1273" hidden="1"/>
    <col min="13933" max="13933" width="3" style="1273" hidden="1"/>
    <col min="13934" max="14173" width="8.625" style="1273" hidden="1"/>
    <col min="14174" max="14179" width="14.875" style="1273" hidden="1"/>
    <col min="14180" max="14181" width="15.875" style="1273" hidden="1"/>
    <col min="14182" max="14187" width="16.125" style="1273" hidden="1"/>
    <col min="14188" max="14188" width="6.125" style="1273" hidden="1"/>
    <col min="14189" max="14189" width="3" style="1273" hidden="1"/>
    <col min="14190" max="14429" width="8.625" style="1273" hidden="1"/>
    <col min="14430" max="14435" width="14.875" style="1273" hidden="1"/>
    <col min="14436" max="14437" width="15.875" style="1273" hidden="1"/>
    <col min="14438" max="14443" width="16.125" style="1273" hidden="1"/>
    <col min="14444" max="14444" width="6.125" style="1273" hidden="1"/>
    <col min="14445" max="14445" width="3" style="1273" hidden="1"/>
    <col min="14446" max="14685" width="8.625" style="1273" hidden="1"/>
    <col min="14686" max="14691" width="14.875" style="1273" hidden="1"/>
    <col min="14692" max="14693" width="15.875" style="1273" hidden="1"/>
    <col min="14694" max="14699" width="16.125" style="1273" hidden="1"/>
    <col min="14700" max="14700" width="6.125" style="1273" hidden="1"/>
    <col min="14701" max="14701" width="3" style="1273" hidden="1"/>
    <col min="14702" max="14941" width="8.625" style="1273" hidden="1"/>
    <col min="14942" max="14947" width="14.875" style="1273" hidden="1"/>
    <col min="14948" max="14949" width="15.875" style="1273" hidden="1"/>
    <col min="14950" max="14955" width="16.125" style="1273" hidden="1"/>
    <col min="14956" max="14956" width="6.125" style="1273" hidden="1"/>
    <col min="14957" max="14957" width="3" style="1273" hidden="1"/>
    <col min="14958" max="15197" width="8.625" style="1273" hidden="1"/>
    <col min="15198" max="15203" width="14.875" style="1273" hidden="1"/>
    <col min="15204" max="15205" width="15.875" style="1273" hidden="1"/>
    <col min="15206" max="15211" width="16.125" style="1273" hidden="1"/>
    <col min="15212" max="15212" width="6.125" style="1273" hidden="1"/>
    <col min="15213" max="15213" width="3" style="1273" hidden="1"/>
    <col min="15214" max="15453" width="8.625" style="1273" hidden="1"/>
    <col min="15454" max="15459" width="14.875" style="1273" hidden="1"/>
    <col min="15460" max="15461" width="15.875" style="1273" hidden="1"/>
    <col min="15462" max="15467" width="16.125" style="1273" hidden="1"/>
    <col min="15468" max="15468" width="6.125" style="1273" hidden="1"/>
    <col min="15469" max="15469" width="3" style="1273" hidden="1"/>
    <col min="15470" max="15709" width="8.625" style="1273" hidden="1"/>
    <col min="15710" max="15715" width="14.875" style="1273" hidden="1"/>
    <col min="15716" max="15717" width="15.875" style="1273" hidden="1"/>
    <col min="15718" max="15723" width="16.125" style="1273" hidden="1"/>
    <col min="15724" max="15724" width="6.125" style="1273" hidden="1"/>
    <col min="15725" max="15725" width="3" style="1273" hidden="1"/>
    <col min="15726" max="15965" width="8.625" style="1273" hidden="1"/>
    <col min="15966" max="15971" width="14.875" style="1273" hidden="1"/>
    <col min="15972" max="15973" width="15.875" style="1273" hidden="1"/>
    <col min="15974" max="15979" width="16.125" style="1273" hidden="1"/>
    <col min="15980" max="15980" width="6.125" style="1273" hidden="1"/>
    <col min="15981" max="15981" width="3" style="1273" hidden="1"/>
    <col min="15982" max="16221" width="8.625" style="1273" hidden="1"/>
    <col min="16222" max="16227" width="14.875" style="1273" hidden="1"/>
    <col min="16228" max="16229" width="15.875" style="1273" hidden="1"/>
    <col min="16230" max="16235" width="16.125" style="1273" hidden="1"/>
    <col min="16236" max="16236" width="6.125" style="1273" hidden="1"/>
    <col min="16237" max="16237" width="3" style="1273" hidden="1"/>
    <col min="16238" max="16384" width="8.625" style="1273" hidden="1"/>
  </cols>
  <sheetData>
    <row r="1" spans="1:143" ht="42.75" customHeight="1" x14ac:dyDescent="0.15">
      <c r="A1" s="1271"/>
      <c r="B1" s="1272"/>
      <c r="DD1" s="1273"/>
      <c r="DE1" s="1273"/>
    </row>
    <row r="2" spans="1:143" ht="25.5" customHeight="1" x14ac:dyDescent="0.15">
      <c r="A2" s="1274"/>
      <c r="C2" s="1274"/>
      <c r="O2" s="1274"/>
      <c r="P2" s="1274"/>
      <c r="Q2" s="1274"/>
      <c r="R2" s="1274"/>
      <c r="S2" s="1274"/>
      <c r="T2" s="1274"/>
      <c r="U2" s="1274"/>
      <c r="V2" s="1274"/>
      <c r="W2" s="1274"/>
      <c r="X2" s="1274"/>
      <c r="Y2" s="1274"/>
      <c r="Z2" s="1274"/>
      <c r="AA2" s="1274"/>
      <c r="AB2" s="1274"/>
      <c r="AC2" s="1274"/>
      <c r="AD2" s="1274"/>
      <c r="AE2" s="1274"/>
      <c r="AF2" s="1274"/>
      <c r="AG2" s="1274"/>
      <c r="AH2" s="1274"/>
      <c r="AI2" s="1274"/>
      <c r="AU2" s="1274"/>
      <c r="BG2" s="1274"/>
      <c r="BS2" s="1274"/>
      <c r="CE2" s="1274"/>
      <c r="CQ2" s="1274"/>
      <c r="DD2" s="1273"/>
      <c r="DE2" s="1273"/>
    </row>
    <row r="3" spans="1:143" ht="25.5" customHeight="1" x14ac:dyDescent="0.15">
      <c r="A3" s="1274"/>
      <c r="C3" s="1274"/>
      <c r="O3" s="1274"/>
      <c r="P3" s="1274"/>
      <c r="Q3" s="1274"/>
      <c r="R3" s="1274"/>
      <c r="S3" s="1274"/>
      <c r="T3" s="1274"/>
      <c r="U3" s="1274"/>
      <c r="V3" s="1274"/>
      <c r="W3" s="1274"/>
      <c r="X3" s="1274"/>
      <c r="Y3" s="1274"/>
      <c r="Z3" s="1274"/>
      <c r="AA3" s="1274"/>
      <c r="AB3" s="1274"/>
      <c r="AC3" s="1274"/>
      <c r="AD3" s="1274"/>
      <c r="AE3" s="1274"/>
      <c r="AF3" s="1274"/>
      <c r="AG3" s="1274"/>
      <c r="AH3" s="1274"/>
      <c r="AI3" s="1274"/>
      <c r="AU3" s="1274"/>
      <c r="BG3" s="1274"/>
      <c r="BS3" s="1274"/>
      <c r="CE3" s="1274"/>
      <c r="CQ3" s="1274"/>
      <c r="DD3" s="1273"/>
      <c r="DE3" s="1273"/>
    </row>
    <row r="4" spans="1:143" s="291" customFormat="1" x14ac:dyDescent="0.15">
      <c r="A4" s="1274"/>
      <c r="B4" s="1274"/>
      <c r="C4" s="1274"/>
      <c r="D4" s="1274"/>
      <c r="E4" s="1274"/>
      <c r="F4" s="1274"/>
      <c r="G4" s="1274"/>
      <c r="H4" s="1274"/>
      <c r="I4" s="1274"/>
      <c r="J4" s="1274"/>
      <c r="K4" s="1274"/>
      <c r="L4" s="1274"/>
      <c r="M4" s="1274"/>
      <c r="N4" s="1274"/>
      <c r="O4" s="1274"/>
      <c r="P4" s="1274"/>
      <c r="Q4" s="1274"/>
      <c r="R4" s="1274"/>
      <c r="S4" s="1274"/>
      <c r="T4" s="1274"/>
      <c r="U4" s="1274"/>
      <c r="V4" s="1274"/>
      <c r="W4" s="1274"/>
      <c r="X4" s="1274"/>
      <c r="Y4" s="1274"/>
      <c r="Z4" s="1274"/>
      <c r="AA4" s="1274"/>
      <c r="AB4" s="1274"/>
      <c r="AC4" s="1274"/>
      <c r="AD4" s="1274"/>
      <c r="AE4" s="1274"/>
      <c r="AF4" s="1274"/>
      <c r="AG4" s="1274"/>
      <c r="AH4" s="1274"/>
      <c r="AI4" s="1274"/>
      <c r="AJ4" s="1274"/>
      <c r="AK4" s="1274"/>
      <c r="AL4" s="1274"/>
      <c r="AM4" s="1274"/>
      <c r="AN4" s="1274"/>
      <c r="AO4" s="1274"/>
      <c r="AP4" s="1274"/>
      <c r="AQ4" s="1274"/>
      <c r="AR4" s="1274"/>
      <c r="AS4" s="1274"/>
      <c r="AT4" s="1274"/>
      <c r="AU4" s="1274"/>
      <c r="AV4" s="1274"/>
      <c r="AW4" s="1274"/>
      <c r="AX4" s="1274"/>
      <c r="AY4" s="1274"/>
      <c r="AZ4" s="1274"/>
      <c r="BA4" s="1274"/>
      <c r="BB4" s="1274"/>
      <c r="BC4" s="1274"/>
      <c r="BD4" s="1274"/>
      <c r="BE4" s="1274"/>
      <c r="BF4" s="1274"/>
      <c r="BG4" s="1274"/>
      <c r="BH4" s="1274"/>
      <c r="BI4" s="1274"/>
      <c r="BJ4" s="1274"/>
      <c r="BK4" s="1274"/>
      <c r="BL4" s="1274"/>
      <c r="BM4" s="1274"/>
      <c r="BN4" s="1274"/>
      <c r="BO4" s="1274"/>
      <c r="BP4" s="1274"/>
      <c r="BQ4" s="1274"/>
      <c r="BR4" s="1274"/>
      <c r="BS4" s="1274"/>
      <c r="BT4" s="1274"/>
      <c r="BU4" s="1274"/>
      <c r="BV4" s="1274"/>
      <c r="BW4" s="1274"/>
      <c r="BX4" s="1274"/>
      <c r="BY4" s="1274"/>
      <c r="BZ4" s="1274"/>
      <c r="CA4" s="1274"/>
      <c r="CB4" s="1274"/>
      <c r="CC4" s="1274"/>
      <c r="CD4" s="1274"/>
      <c r="CE4" s="1274"/>
      <c r="CF4" s="1274"/>
      <c r="CG4" s="1274"/>
      <c r="CH4" s="1274"/>
      <c r="CI4" s="1274"/>
      <c r="CJ4" s="1274"/>
      <c r="CK4" s="1274"/>
      <c r="CL4" s="1274"/>
      <c r="CM4" s="1274"/>
      <c r="CN4" s="1274"/>
      <c r="CO4" s="1274"/>
      <c r="CP4" s="1274"/>
      <c r="CQ4" s="1274"/>
      <c r="CR4" s="1274"/>
      <c r="CS4" s="1274"/>
      <c r="CT4" s="1274"/>
      <c r="CU4" s="1274"/>
      <c r="CV4" s="1274"/>
      <c r="CW4" s="1274"/>
      <c r="CX4" s="1274"/>
      <c r="CY4" s="1274"/>
      <c r="CZ4" s="1274"/>
      <c r="DA4" s="1274"/>
      <c r="DB4" s="1274"/>
      <c r="DC4" s="1274"/>
      <c r="DD4" s="1274"/>
      <c r="DE4" s="1274"/>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1274"/>
      <c r="B5" s="1274"/>
      <c r="C5" s="1274"/>
      <c r="D5" s="1274"/>
      <c r="E5" s="1274"/>
      <c r="F5" s="1274"/>
      <c r="G5" s="1274"/>
      <c r="H5" s="1274"/>
      <c r="I5" s="1274"/>
      <c r="J5" s="1274"/>
      <c r="K5" s="1274"/>
      <c r="L5" s="1274"/>
      <c r="M5" s="1274"/>
      <c r="N5" s="1274"/>
      <c r="O5" s="1274"/>
      <c r="P5" s="1274"/>
      <c r="Q5" s="1274"/>
      <c r="R5" s="1274"/>
      <c r="S5" s="1274"/>
      <c r="T5" s="1274"/>
      <c r="U5" s="1274"/>
      <c r="V5" s="1274"/>
      <c r="W5" s="1274"/>
      <c r="X5" s="1274"/>
      <c r="Y5" s="1274"/>
      <c r="Z5" s="1274"/>
      <c r="AA5" s="1274"/>
      <c r="AB5" s="1274"/>
      <c r="AC5" s="1274"/>
      <c r="AD5" s="1274"/>
      <c r="AE5" s="1274"/>
      <c r="AF5" s="1274"/>
      <c r="AG5" s="1274"/>
      <c r="AH5" s="1274"/>
      <c r="AI5" s="1274"/>
      <c r="AJ5" s="1274"/>
      <c r="AK5" s="1274"/>
      <c r="AL5" s="1274"/>
      <c r="AM5" s="1274"/>
      <c r="AN5" s="1274"/>
      <c r="AO5" s="1274"/>
      <c r="AP5" s="1274"/>
      <c r="AQ5" s="1274"/>
      <c r="AR5" s="1274"/>
      <c r="AS5" s="1274"/>
      <c r="AT5" s="1274"/>
      <c r="AU5" s="1274"/>
      <c r="AV5" s="1274"/>
      <c r="AW5" s="1274"/>
      <c r="AX5" s="1274"/>
      <c r="AY5" s="1274"/>
      <c r="AZ5" s="1274"/>
      <c r="BA5" s="1274"/>
      <c r="BB5" s="1274"/>
      <c r="BC5" s="1274"/>
      <c r="BD5" s="1274"/>
      <c r="BE5" s="1274"/>
      <c r="BF5" s="1274"/>
      <c r="BG5" s="1274"/>
      <c r="BH5" s="1274"/>
      <c r="BI5" s="1274"/>
      <c r="BJ5" s="1274"/>
      <c r="BK5" s="1274"/>
      <c r="BL5" s="1274"/>
      <c r="BM5" s="1274"/>
      <c r="BN5" s="1274"/>
      <c r="BO5" s="1274"/>
      <c r="BP5" s="1274"/>
      <c r="BQ5" s="1274"/>
      <c r="BR5" s="1274"/>
      <c r="BS5" s="1274"/>
      <c r="BT5" s="1274"/>
      <c r="BU5" s="1274"/>
      <c r="BV5" s="1274"/>
      <c r="BW5" s="1274"/>
      <c r="BX5" s="1274"/>
      <c r="BY5" s="1274"/>
      <c r="BZ5" s="1274"/>
      <c r="CA5" s="1274"/>
      <c r="CB5" s="1274"/>
      <c r="CC5" s="1274"/>
      <c r="CD5" s="1274"/>
      <c r="CE5" s="1274"/>
      <c r="CF5" s="1274"/>
      <c r="CG5" s="1274"/>
      <c r="CH5" s="1274"/>
      <c r="CI5" s="1274"/>
      <c r="CJ5" s="1274"/>
      <c r="CK5" s="1274"/>
      <c r="CL5" s="1274"/>
      <c r="CM5" s="1274"/>
      <c r="CN5" s="1274"/>
      <c r="CO5" s="1274"/>
      <c r="CP5" s="1274"/>
      <c r="CQ5" s="1274"/>
      <c r="CR5" s="1274"/>
      <c r="CS5" s="1274"/>
      <c r="CT5" s="1274"/>
      <c r="CU5" s="1274"/>
      <c r="CV5" s="1274"/>
      <c r="CW5" s="1274"/>
      <c r="CX5" s="1274"/>
      <c r="CY5" s="1274"/>
      <c r="CZ5" s="1274"/>
      <c r="DA5" s="1274"/>
      <c r="DB5" s="1274"/>
      <c r="DC5" s="1274"/>
      <c r="DD5" s="1274"/>
      <c r="DE5" s="1274"/>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1274"/>
      <c r="B6" s="1274"/>
      <c r="C6" s="1274"/>
      <c r="D6" s="1274"/>
      <c r="E6" s="1274"/>
      <c r="F6" s="1274"/>
      <c r="G6" s="1274"/>
      <c r="H6" s="1274"/>
      <c r="I6" s="1274"/>
      <c r="J6" s="1274"/>
      <c r="K6" s="1274"/>
      <c r="L6" s="1274"/>
      <c r="M6" s="1274"/>
      <c r="N6" s="1274"/>
      <c r="O6" s="1274"/>
      <c r="P6" s="1274"/>
      <c r="Q6" s="1274"/>
      <c r="R6" s="1274"/>
      <c r="S6" s="1274"/>
      <c r="T6" s="1274"/>
      <c r="U6" s="1274"/>
      <c r="V6" s="1274"/>
      <c r="W6" s="1274"/>
      <c r="X6" s="1274"/>
      <c r="Y6" s="1274"/>
      <c r="Z6" s="1274"/>
      <c r="AA6" s="1274"/>
      <c r="AB6" s="1274"/>
      <c r="AC6" s="1274"/>
      <c r="AD6" s="1274"/>
      <c r="AE6" s="1274"/>
      <c r="AF6" s="1274"/>
      <c r="AG6" s="1274"/>
      <c r="AH6" s="1274"/>
      <c r="AI6" s="1274"/>
      <c r="AJ6" s="1274"/>
      <c r="AK6" s="1274"/>
      <c r="AL6" s="1274"/>
      <c r="AM6" s="1274"/>
      <c r="AN6" s="1274"/>
      <c r="AO6" s="1274"/>
      <c r="AP6" s="1274"/>
      <c r="AQ6" s="1274"/>
      <c r="AR6" s="1274"/>
      <c r="AS6" s="1274"/>
      <c r="AT6" s="1274"/>
      <c r="AU6" s="1274"/>
      <c r="AV6" s="1274"/>
      <c r="AW6" s="1274"/>
      <c r="AX6" s="1274"/>
      <c r="AY6" s="1274"/>
      <c r="AZ6" s="1274"/>
      <c r="BA6" s="1274"/>
      <c r="BB6" s="1274"/>
      <c r="BC6" s="1274"/>
      <c r="BD6" s="1274"/>
      <c r="BE6" s="1274"/>
      <c r="BF6" s="1274"/>
      <c r="BG6" s="1274"/>
      <c r="BH6" s="1274"/>
      <c r="BI6" s="1274"/>
      <c r="BJ6" s="1274"/>
      <c r="BK6" s="1274"/>
      <c r="BL6" s="1274"/>
      <c r="BM6" s="1274"/>
      <c r="BN6" s="1274"/>
      <c r="BO6" s="1274"/>
      <c r="BP6" s="1274"/>
      <c r="BQ6" s="1274"/>
      <c r="BR6" s="1274"/>
      <c r="BS6" s="1274"/>
      <c r="BT6" s="1274"/>
      <c r="BU6" s="1274"/>
      <c r="BV6" s="1274"/>
      <c r="BW6" s="1274"/>
      <c r="BX6" s="1274"/>
      <c r="BY6" s="1274"/>
      <c r="BZ6" s="1274"/>
      <c r="CA6" s="1274"/>
      <c r="CB6" s="1274"/>
      <c r="CC6" s="1274"/>
      <c r="CD6" s="1274"/>
      <c r="CE6" s="1274"/>
      <c r="CF6" s="1274"/>
      <c r="CG6" s="1274"/>
      <c r="CH6" s="1274"/>
      <c r="CI6" s="1274"/>
      <c r="CJ6" s="1274"/>
      <c r="CK6" s="1274"/>
      <c r="CL6" s="1274"/>
      <c r="CM6" s="1274"/>
      <c r="CN6" s="1274"/>
      <c r="CO6" s="1274"/>
      <c r="CP6" s="1274"/>
      <c r="CQ6" s="1274"/>
      <c r="CR6" s="1274"/>
      <c r="CS6" s="1274"/>
      <c r="CT6" s="1274"/>
      <c r="CU6" s="1274"/>
      <c r="CV6" s="1274"/>
      <c r="CW6" s="1274"/>
      <c r="CX6" s="1274"/>
      <c r="CY6" s="1274"/>
      <c r="CZ6" s="1274"/>
      <c r="DA6" s="1274"/>
      <c r="DB6" s="1274"/>
      <c r="DC6" s="1274"/>
      <c r="DD6" s="1274"/>
      <c r="DE6" s="1274"/>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1274"/>
      <c r="B7" s="1274"/>
      <c r="C7" s="1274"/>
      <c r="D7" s="1274"/>
      <c r="E7" s="1274"/>
      <c r="F7" s="1274"/>
      <c r="G7" s="1274"/>
      <c r="H7" s="1274"/>
      <c r="I7" s="1274"/>
      <c r="J7" s="1274"/>
      <c r="K7" s="1274"/>
      <c r="L7" s="1274"/>
      <c r="M7" s="1274"/>
      <c r="N7" s="1274"/>
      <c r="O7" s="1274"/>
      <c r="P7" s="1274"/>
      <c r="Q7" s="1274"/>
      <c r="R7" s="1274"/>
      <c r="S7" s="1274"/>
      <c r="T7" s="1274"/>
      <c r="U7" s="1274"/>
      <c r="V7" s="1274"/>
      <c r="W7" s="1274"/>
      <c r="X7" s="1274"/>
      <c r="Y7" s="1274"/>
      <c r="Z7" s="1274"/>
      <c r="AA7" s="1274"/>
      <c r="AB7" s="1274"/>
      <c r="AC7" s="1274"/>
      <c r="AD7" s="1274"/>
      <c r="AE7" s="1274"/>
      <c r="AF7" s="1274"/>
      <c r="AG7" s="1274"/>
      <c r="AH7" s="1274"/>
      <c r="AI7" s="1274"/>
      <c r="AJ7" s="1274"/>
      <c r="AK7" s="1274"/>
      <c r="AL7" s="1274"/>
      <c r="AM7" s="1274"/>
      <c r="AN7" s="1274"/>
      <c r="AO7" s="1274"/>
      <c r="AP7" s="1274"/>
      <c r="AQ7" s="1274"/>
      <c r="AR7" s="1274"/>
      <c r="AS7" s="1274"/>
      <c r="AT7" s="1274"/>
      <c r="AU7" s="1274"/>
      <c r="AV7" s="1274"/>
      <c r="AW7" s="1274"/>
      <c r="AX7" s="1274"/>
      <c r="AY7" s="1274"/>
      <c r="AZ7" s="1274"/>
      <c r="BA7" s="1274"/>
      <c r="BB7" s="1274"/>
      <c r="BC7" s="1274"/>
      <c r="BD7" s="1274"/>
      <c r="BE7" s="1274"/>
      <c r="BF7" s="1274"/>
      <c r="BG7" s="1274"/>
      <c r="BH7" s="1274"/>
      <c r="BI7" s="1274"/>
      <c r="BJ7" s="1274"/>
      <c r="BK7" s="1274"/>
      <c r="BL7" s="1274"/>
      <c r="BM7" s="1274"/>
      <c r="BN7" s="1274"/>
      <c r="BO7" s="1274"/>
      <c r="BP7" s="1274"/>
      <c r="BQ7" s="1274"/>
      <c r="BR7" s="1274"/>
      <c r="BS7" s="1274"/>
      <c r="BT7" s="1274"/>
      <c r="BU7" s="1274"/>
      <c r="BV7" s="1274"/>
      <c r="BW7" s="1274"/>
      <c r="BX7" s="1274"/>
      <c r="BY7" s="1274"/>
      <c r="BZ7" s="1274"/>
      <c r="CA7" s="1274"/>
      <c r="CB7" s="1274"/>
      <c r="CC7" s="1274"/>
      <c r="CD7" s="1274"/>
      <c r="CE7" s="1274"/>
      <c r="CF7" s="1274"/>
      <c r="CG7" s="1274"/>
      <c r="CH7" s="1274"/>
      <c r="CI7" s="1274"/>
      <c r="CJ7" s="1274"/>
      <c r="CK7" s="1274"/>
      <c r="CL7" s="1274"/>
      <c r="CM7" s="1274"/>
      <c r="CN7" s="1274"/>
      <c r="CO7" s="1274"/>
      <c r="CP7" s="1274"/>
      <c r="CQ7" s="1274"/>
      <c r="CR7" s="1274"/>
      <c r="CS7" s="1274"/>
      <c r="CT7" s="1274"/>
      <c r="CU7" s="1274"/>
      <c r="CV7" s="1274"/>
      <c r="CW7" s="1274"/>
      <c r="CX7" s="1274"/>
      <c r="CY7" s="1274"/>
      <c r="CZ7" s="1274"/>
      <c r="DA7" s="1274"/>
      <c r="DB7" s="1274"/>
      <c r="DC7" s="1274"/>
      <c r="DD7" s="1274"/>
      <c r="DE7" s="1274"/>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1274"/>
      <c r="B8" s="1274"/>
      <c r="C8" s="1274"/>
      <c r="D8" s="1274"/>
      <c r="E8" s="1274"/>
      <c r="F8" s="1274"/>
      <c r="G8" s="1274"/>
      <c r="H8" s="1274"/>
      <c r="I8" s="1274"/>
      <c r="J8" s="1274"/>
      <c r="K8" s="1274"/>
      <c r="L8" s="1274"/>
      <c r="M8" s="1274"/>
      <c r="N8" s="1274"/>
      <c r="O8" s="1274"/>
      <c r="P8" s="1274"/>
      <c r="Q8" s="1274"/>
      <c r="R8" s="1274"/>
      <c r="S8" s="1274"/>
      <c r="T8" s="1274"/>
      <c r="U8" s="1274"/>
      <c r="V8" s="1274"/>
      <c r="W8" s="1274"/>
      <c r="X8" s="1274"/>
      <c r="Y8" s="1274"/>
      <c r="Z8" s="1274"/>
      <c r="AA8" s="1274"/>
      <c r="AB8" s="1274"/>
      <c r="AC8" s="1274"/>
      <c r="AD8" s="1274"/>
      <c r="AE8" s="1274"/>
      <c r="AF8" s="1274"/>
      <c r="AG8" s="1274"/>
      <c r="AH8" s="1274"/>
      <c r="AI8" s="1274"/>
      <c r="AJ8" s="1274"/>
      <c r="AK8" s="1274"/>
      <c r="AL8" s="1274"/>
      <c r="AM8" s="1274"/>
      <c r="AN8" s="1274"/>
      <c r="AO8" s="1274"/>
      <c r="AP8" s="1274"/>
      <c r="AQ8" s="1274"/>
      <c r="AR8" s="1274"/>
      <c r="AS8" s="1274"/>
      <c r="AT8" s="1274"/>
      <c r="AU8" s="1274"/>
      <c r="AV8" s="1274"/>
      <c r="AW8" s="1274"/>
      <c r="AX8" s="1274"/>
      <c r="AY8" s="1274"/>
      <c r="AZ8" s="1274"/>
      <c r="BA8" s="1274"/>
      <c r="BB8" s="1274"/>
      <c r="BC8" s="1274"/>
      <c r="BD8" s="1274"/>
      <c r="BE8" s="1274"/>
      <c r="BF8" s="1274"/>
      <c r="BG8" s="1274"/>
      <c r="BH8" s="1274"/>
      <c r="BI8" s="1274"/>
      <c r="BJ8" s="1274"/>
      <c r="BK8" s="1274"/>
      <c r="BL8" s="1274"/>
      <c r="BM8" s="1274"/>
      <c r="BN8" s="1274"/>
      <c r="BO8" s="1274"/>
      <c r="BP8" s="1274"/>
      <c r="BQ8" s="1274"/>
      <c r="BR8" s="1274"/>
      <c r="BS8" s="1274"/>
      <c r="BT8" s="1274"/>
      <c r="BU8" s="1274"/>
      <c r="BV8" s="1274"/>
      <c r="BW8" s="1274"/>
      <c r="BX8" s="1274"/>
      <c r="BY8" s="1274"/>
      <c r="BZ8" s="1274"/>
      <c r="CA8" s="1274"/>
      <c r="CB8" s="1274"/>
      <c r="CC8" s="1274"/>
      <c r="CD8" s="1274"/>
      <c r="CE8" s="1274"/>
      <c r="CF8" s="1274"/>
      <c r="CG8" s="1274"/>
      <c r="CH8" s="1274"/>
      <c r="CI8" s="1274"/>
      <c r="CJ8" s="1274"/>
      <c r="CK8" s="1274"/>
      <c r="CL8" s="1274"/>
      <c r="CM8" s="1274"/>
      <c r="CN8" s="1274"/>
      <c r="CO8" s="1274"/>
      <c r="CP8" s="1274"/>
      <c r="CQ8" s="1274"/>
      <c r="CR8" s="1274"/>
      <c r="CS8" s="1274"/>
      <c r="CT8" s="1274"/>
      <c r="CU8" s="1274"/>
      <c r="CV8" s="1274"/>
      <c r="CW8" s="1274"/>
      <c r="CX8" s="1274"/>
      <c r="CY8" s="1274"/>
      <c r="CZ8" s="1274"/>
      <c r="DA8" s="1274"/>
      <c r="DB8" s="1274"/>
      <c r="DC8" s="1274"/>
      <c r="DD8" s="1274"/>
      <c r="DE8" s="1274"/>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1274"/>
      <c r="B9" s="1274"/>
      <c r="C9" s="1274"/>
      <c r="D9" s="1274"/>
      <c r="E9" s="1274"/>
      <c r="F9" s="1274"/>
      <c r="G9" s="1274"/>
      <c r="H9" s="1274"/>
      <c r="I9" s="1274"/>
      <c r="J9" s="1274"/>
      <c r="K9" s="1274"/>
      <c r="L9" s="1274"/>
      <c r="M9" s="1274"/>
      <c r="N9" s="1274"/>
      <c r="O9" s="1274"/>
      <c r="P9" s="1274"/>
      <c r="Q9" s="1274"/>
      <c r="R9" s="1274"/>
      <c r="S9" s="1274"/>
      <c r="T9" s="1274"/>
      <c r="U9" s="1274"/>
      <c r="V9" s="1274"/>
      <c r="W9" s="1274"/>
      <c r="X9" s="1274"/>
      <c r="Y9" s="1274"/>
      <c r="Z9" s="1274"/>
      <c r="AA9" s="1274"/>
      <c r="AB9" s="1274"/>
      <c r="AC9" s="1274"/>
      <c r="AD9" s="1274"/>
      <c r="AE9" s="1274"/>
      <c r="AF9" s="1274"/>
      <c r="AG9" s="1274"/>
      <c r="AH9" s="1274"/>
      <c r="AI9" s="1274"/>
      <c r="AJ9" s="1274"/>
      <c r="AK9" s="1274"/>
      <c r="AL9" s="1274"/>
      <c r="AM9" s="1274"/>
      <c r="AN9" s="1274"/>
      <c r="AO9" s="1274"/>
      <c r="AP9" s="1274"/>
      <c r="AQ9" s="1274"/>
      <c r="AR9" s="1274"/>
      <c r="AS9" s="1274"/>
      <c r="AT9" s="1274"/>
      <c r="AU9" s="1274"/>
      <c r="AV9" s="1274"/>
      <c r="AW9" s="1274"/>
      <c r="AX9" s="1274"/>
      <c r="AY9" s="1274"/>
      <c r="AZ9" s="1274"/>
      <c r="BA9" s="1274"/>
      <c r="BB9" s="1274"/>
      <c r="BC9" s="1274"/>
      <c r="BD9" s="1274"/>
      <c r="BE9" s="1274"/>
      <c r="BF9" s="1274"/>
      <c r="BG9" s="1274"/>
      <c r="BH9" s="1274"/>
      <c r="BI9" s="1274"/>
      <c r="BJ9" s="1274"/>
      <c r="BK9" s="1274"/>
      <c r="BL9" s="1274"/>
      <c r="BM9" s="1274"/>
      <c r="BN9" s="1274"/>
      <c r="BO9" s="1274"/>
      <c r="BP9" s="1274"/>
      <c r="BQ9" s="1274"/>
      <c r="BR9" s="1274"/>
      <c r="BS9" s="1274"/>
      <c r="BT9" s="1274"/>
      <c r="BU9" s="1274"/>
      <c r="BV9" s="1274"/>
      <c r="BW9" s="1274"/>
      <c r="BX9" s="1274"/>
      <c r="BY9" s="1274"/>
      <c r="BZ9" s="1274"/>
      <c r="CA9" s="1274"/>
      <c r="CB9" s="1274"/>
      <c r="CC9" s="1274"/>
      <c r="CD9" s="1274"/>
      <c r="CE9" s="1274"/>
      <c r="CF9" s="1274"/>
      <c r="CG9" s="1274"/>
      <c r="CH9" s="1274"/>
      <c r="CI9" s="1274"/>
      <c r="CJ9" s="1274"/>
      <c r="CK9" s="1274"/>
      <c r="CL9" s="1274"/>
      <c r="CM9" s="1274"/>
      <c r="CN9" s="1274"/>
      <c r="CO9" s="1274"/>
      <c r="CP9" s="1274"/>
      <c r="CQ9" s="1274"/>
      <c r="CR9" s="1274"/>
      <c r="CS9" s="1274"/>
      <c r="CT9" s="1274"/>
      <c r="CU9" s="1274"/>
      <c r="CV9" s="1274"/>
      <c r="CW9" s="1274"/>
      <c r="CX9" s="1274"/>
      <c r="CY9" s="1274"/>
      <c r="CZ9" s="1274"/>
      <c r="DA9" s="1274"/>
      <c r="DB9" s="1274"/>
      <c r="DC9" s="1274"/>
      <c r="DD9" s="1274"/>
      <c r="DE9" s="1274"/>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1274"/>
      <c r="B10" s="1274"/>
      <c r="C10" s="1274"/>
      <c r="D10" s="1274"/>
      <c r="E10" s="1274"/>
      <c r="F10" s="1274"/>
      <c r="G10" s="1274"/>
      <c r="H10" s="1274"/>
      <c r="I10" s="1274"/>
      <c r="J10" s="1274"/>
      <c r="K10" s="1274"/>
      <c r="L10" s="1274"/>
      <c r="M10" s="1274"/>
      <c r="N10" s="1274"/>
      <c r="O10" s="1274"/>
      <c r="P10" s="1274"/>
      <c r="Q10" s="1274"/>
      <c r="R10" s="1274"/>
      <c r="S10" s="1274"/>
      <c r="T10" s="1274"/>
      <c r="U10" s="1274"/>
      <c r="V10" s="1274"/>
      <c r="W10" s="1274"/>
      <c r="X10" s="1274"/>
      <c r="Y10" s="1274"/>
      <c r="Z10" s="1274"/>
      <c r="AA10" s="1274"/>
      <c r="AB10" s="1274"/>
      <c r="AC10" s="1274"/>
      <c r="AD10" s="1274"/>
      <c r="AE10" s="1274"/>
      <c r="AF10" s="1274"/>
      <c r="AG10" s="1274"/>
      <c r="AH10" s="1274"/>
      <c r="AI10" s="1274"/>
      <c r="AJ10" s="1274"/>
      <c r="AK10" s="1274"/>
      <c r="AL10" s="1274"/>
      <c r="AM10" s="1274"/>
      <c r="AN10" s="1274"/>
      <c r="AO10" s="1274"/>
      <c r="AP10" s="1274"/>
      <c r="AQ10" s="1274"/>
      <c r="AR10" s="1274"/>
      <c r="AS10" s="1274"/>
      <c r="AT10" s="1274"/>
      <c r="AU10" s="1274"/>
      <c r="AV10" s="1274"/>
      <c r="AW10" s="1274"/>
      <c r="AX10" s="1274"/>
      <c r="AY10" s="1274"/>
      <c r="AZ10" s="1274"/>
      <c r="BA10" s="1274"/>
      <c r="BB10" s="1274"/>
      <c r="BC10" s="1274"/>
      <c r="BD10" s="1274"/>
      <c r="BE10" s="1274"/>
      <c r="BF10" s="1274"/>
      <c r="BG10" s="1274"/>
      <c r="BH10" s="1274"/>
      <c r="BI10" s="1274"/>
      <c r="BJ10" s="1274"/>
      <c r="BK10" s="1274"/>
      <c r="BL10" s="1274"/>
      <c r="BM10" s="1274"/>
      <c r="BN10" s="1274"/>
      <c r="BO10" s="1274"/>
      <c r="BP10" s="1274"/>
      <c r="BQ10" s="1274"/>
      <c r="BR10" s="1274"/>
      <c r="BS10" s="1274"/>
      <c r="BT10" s="1274"/>
      <c r="BU10" s="1274"/>
      <c r="BV10" s="1274"/>
      <c r="BW10" s="1274"/>
      <c r="BX10" s="1274"/>
      <c r="BY10" s="1274"/>
      <c r="BZ10" s="1274"/>
      <c r="CA10" s="1274"/>
      <c r="CB10" s="1274"/>
      <c r="CC10" s="1274"/>
      <c r="CD10" s="1274"/>
      <c r="CE10" s="1274"/>
      <c r="CF10" s="1274"/>
      <c r="CG10" s="1274"/>
      <c r="CH10" s="1274"/>
      <c r="CI10" s="1274"/>
      <c r="CJ10" s="1274"/>
      <c r="CK10" s="1274"/>
      <c r="CL10" s="1274"/>
      <c r="CM10" s="1274"/>
      <c r="CN10" s="1274"/>
      <c r="CO10" s="1274"/>
      <c r="CP10" s="1274"/>
      <c r="CQ10" s="1274"/>
      <c r="CR10" s="1274"/>
      <c r="CS10" s="1274"/>
      <c r="CT10" s="1274"/>
      <c r="CU10" s="1274"/>
      <c r="CV10" s="1274"/>
      <c r="CW10" s="1274"/>
      <c r="CX10" s="1274"/>
      <c r="CY10" s="1274"/>
      <c r="CZ10" s="1274"/>
      <c r="DA10" s="1274"/>
      <c r="DB10" s="1274"/>
      <c r="DC10" s="1274"/>
      <c r="DD10" s="1274"/>
      <c r="DE10" s="1274"/>
      <c r="DF10" s="292"/>
      <c r="DG10" s="292"/>
      <c r="DH10" s="292"/>
      <c r="DI10" s="292"/>
      <c r="DJ10" s="292"/>
      <c r="DK10" s="292"/>
      <c r="DL10" s="292"/>
      <c r="DM10" s="292"/>
      <c r="DN10" s="292"/>
      <c r="DO10" s="292"/>
      <c r="DP10" s="292"/>
      <c r="DQ10" s="292"/>
      <c r="DR10" s="292"/>
      <c r="DS10" s="292"/>
      <c r="DT10" s="292"/>
      <c r="DU10" s="292"/>
      <c r="DV10" s="292"/>
      <c r="DW10" s="292"/>
      <c r="EM10" s="291" t="s">
        <v>608</v>
      </c>
    </row>
    <row r="11" spans="1:143" s="291" customFormat="1" x14ac:dyDescent="0.15">
      <c r="A11" s="1274"/>
      <c r="B11" s="1274"/>
      <c r="C11" s="1274"/>
      <c r="D11" s="1274"/>
      <c r="E11" s="1274"/>
      <c r="F11" s="1274"/>
      <c r="G11" s="1274"/>
      <c r="H11" s="1274"/>
      <c r="I11" s="1274"/>
      <c r="J11" s="1274"/>
      <c r="K11" s="1274"/>
      <c r="L11" s="1274"/>
      <c r="M11" s="1274"/>
      <c r="N11" s="1274"/>
      <c r="O11" s="1274"/>
      <c r="P11" s="1274"/>
      <c r="Q11" s="1274"/>
      <c r="R11" s="1274"/>
      <c r="S11" s="1274"/>
      <c r="T11" s="1274"/>
      <c r="U11" s="1274"/>
      <c r="V11" s="1274"/>
      <c r="W11" s="1274"/>
      <c r="X11" s="1274"/>
      <c r="Y11" s="1274"/>
      <c r="Z11" s="1274"/>
      <c r="AA11" s="1274"/>
      <c r="AB11" s="1274"/>
      <c r="AC11" s="1274"/>
      <c r="AD11" s="1274"/>
      <c r="AE11" s="1274"/>
      <c r="AF11" s="1274"/>
      <c r="AG11" s="1274"/>
      <c r="AH11" s="1274"/>
      <c r="AI11" s="1274"/>
      <c r="AJ11" s="1274"/>
      <c r="AK11" s="1274"/>
      <c r="AL11" s="1274"/>
      <c r="AM11" s="1274"/>
      <c r="AN11" s="1274"/>
      <c r="AO11" s="1274"/>
      <c r="AP11" s="1274"/>
      <c r="AQ11" s="1274"/>
      <c r="AR11" s="1274"/>
      <c r="AS11" s="1274"/>
      <c r="AT11" s="1274"/>
      <c r="AU11" s="1274"/>
      <c r="AV11" s="1274"/>
      <c r="AW11" s="1274"/>
      <c r="AX11" s="1274"/>
      <c r="AY11" s="1274"/>
      <c r="AZ11" s="1274"/>
      <c r="BA11" s="1274"/>
      <c r="BB11" s="1274"/>
      <c r="BC11" s="1274"/>
      <c r="BD11" s="1274"/>
      <c r="BE11" s="1274"/>
      <c r="BF11" s="1274"/>
      <c r="BG11" s="1274"/>
      <c r="BH11" s="1274"/>
      <c r="BI11" s="1274"/>
      <c r="BJ11" s="1274"/>
      <c r="BK11" s="1274"/>
      <c r="BL11" s="1274"/>
      <c r="BM11" s="1274"/>
      <c r="BN11" s="1274"/>
      <c r="BO11" s="1274"/>
      <c r="BP11" s="1274"/>
      <c r="BQ11" s="1274"/>
      <c r="BR11" s="1274"/>
      <c r="BS11" s="1274"/>
      <c r="BT11" s="1274"/>
      <c r="BU11" s="1274"/>
      <c r="BV11" s="1274"/>
      <c r="BW11" s="1274"/>
      <c r="BX11" s="1274"/>
      <c r="BY11" s="1274"/>
      <c r="BZ11" s="1274"/>
      <c r="CA11" s="1274"/>
      <c r="CB11" s="1274"/>
      <c r="CC11" s="1274"/>
      <c r="CD11" s="1274"/>
      <c r="CE11" s="1274"/>
      <c r="CF11" s="1274"/>
      <c r="CG11" s="1274"/>
      <c r="CH11" s="1274"/>
      <c r="CI11" s="1274"/>
      <c r="CJ11" s="1274"/>
      <c r="CK11" s="1274"/>
      <c r="CL11" s="1274"/>
      <c r="CM11" s="1274"/>
      <c r="CN11" s="1274"/>
      <c r="CO11" s="1274"/>
      <c r="CP11" s="1274"/>
      <c r="CQ11" s="1274"/>
      <c r="CR11" s="1274"/>
      <c r="CS11" s="1274"/>
      <c r="CT11" s="1274"/>
      <c r="CU11" s="1274"/>
      <c r="CV11" s="1274"/>
      <c r="CW11" s="1274"/>
      <c r="CX11" s="1274"/>
      <c r="CY11" s="1274"/>
      <c r="CZ11" s="1274"/>
      <c r="DA11" s="1274"/>
      <c r="DB11" s="1274"/>
      <c r="DC11" s="1274"/>
      <c r="DD11" s="1274"/>
      <c r="DE11" s="1274"/>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1274"/>
      <c r="B12" s="1274"/>
      <c r="C12" s="1274"/>
      <c r="D12" s="1274"/>
      <c r="E12" s="1274"/>
      <c r="F12" s="1274"/>
      <c r="G12" s="1274"/>
      <c r="H12" s="1274"/>
      <c r="I12" s="1274"/>
      <c r="J12" s="1274"/>
      <c r="K12" s="1274"/>
      <c r="L12" s="1274"/>
      <c r="M12" s="1274"/>
      <c r="N12" s="1274"/>
      <c r="O12" s="1274"/>
      <c r="P12" s="1274"/>
      <c r="Q12" s="1274"/>
      <c r="R12" s="1274"/>
      <c r="S12" s="1274"/>
      <c r="T12" s="1274"/>
      <c r="U12" s="1274"/>
      <c r="V12" s="1274"/>
      <c r="W12" s="1274"/>
      <c r="X12" s="1274"/>
      <c r="Y12" s="1274"/>
      <c r="Z12" s="1274"/>
      <c r="AA12" s="1274"/>
      <c r="AB12" s="1274"/>
      <c r="AC12" s="1274"/>
      <c r="AD12" s="1274"/>
      <c r="AE12" s="1274"/>
      <c r="AF12" s="1274"/>
      <c r="AG12" s="1274"/>
      <c r="AH12" s="1274"/>
      <c r="AI12" s="1274"/>
      <c r="AJ12" s="1274"/>
      <c r="AK12" s="1274"/>
      <c r="AL12" s="1274"/>
      <c r="AM12" s="1274"/>
      <c r="AN12" s="1274"/>
      <c r="AO12" s="1274"/>
      <c r="AP12" s="1274"/>
      <c r="AQ12" s="1274"/>
      <c r="AR12" s="1274"/>
      <c r="AS12" s="1274"/>
      <c r="AT12" s="1274"/>
      <c r="AU12" s="1274"/>
      <c r="AV12" s="1274"/>
      <c r="AW12" s="1274"/>
      <c r="AX12" s="1274"/>
      <c r="AY12" s="1274"/>
      <c r="AZ12" s="1274"/>
      <c r="BA12" s="1274"/>
      <c r="BB12" s="1274"/>
      <c r="BC12" s="1274"/>
      <c r="BD12" s="1274"/>
      <c r="BE12" s="1274"/>
      <c r="BF12" s="1274"/>
      <c r="BG12" s="1274"/>
      <c r="BH12" s="1274"/>
      <c r="BI12" s="1274"/>
      <c r="BJ12" s="1274"/>
      <c r="BK12" s="1274"/>
      <c r="BL12" s="1274"/>
      <c r="BM12" s="1274"/>
      <c r="BN12" s="1274"/>
      <c r="BO12" s="1274"/>
      <c r="BP12" s="1274"/>
      <c r="BQ12" s="1274"/>
      <c r="BR12" s="1274"/>
      <c r="BS12" s="1274"/>
      <c r="BT12" s="1274"/>
      <c r="BU12" s="1274"/>
      <c r="BV12" s="1274"/>
      <c r="BW12" s="1274"/>
      <c r="BX12" s="1274"/>
      <c r="BY12" s="1274"/>
      <c r="BZ12" s="1274"/>
      <c r="CA12" s="1274"/>
      <c r="CB12" s="1274"/>
      <c r="CC12" s="1274"/>
      <c r="CD12" s="1274"/>
      <c r="CE12" s="1274"/>
      <c r="CF12" s="1274"/>
      <c r="CG12" s="1274"/>
      <c r="CH12" s="1274"/>
      <c r="CI12" s="1274"/>
      <c r="CJ12" s="1274"/>
      <c r="CK12" s="1274"/>
      <c r="CL12" s="1274"/>
      <c r="CM12" s="1274"/>
      <c r="CN12" s="1274"/>
      <c r="CO12" s="1274"/>
      <c r="CP12" s="1274"/>
      <c r="CQ12" s="1274"/>
      <c r="CR12" s="1274"/>
      <c r="CS12" s="1274"/>
      <c r="CT12" s="1274"/>
      <c r="CU12" s="1274"/>
      <c r="CV12" s="1274"/>
      <c r="CW12" s="1274"/>
      <c r="CX12" s="1274"/>
      <c r="CY12" s="1274"/>
      <c r="CZ12" s="1274"/>
      <c r="DA12" s="1274"/>
      <c r="DB12" s="1274"/>
      <c r="DC12" s="1274"/>
      <c r="DD12" s="1274"/>
      <c r="DE12" s="1274"/>
      <c r="DF12" s="292"/>
      <c r="DG12" s="292"/>
      <c r="DH12" s="292"/>
      <c r="DI12" s="292"/>
      <c r="DJ12" s="292"/>
      <c r="DK12" s="292"/>
      <c r="DL12" s="292"/>
      <c r="DM12" s="292"/>
      <c r="DN12" s="292"/>
      <c r="DO12" s="292"/>
      <c r="DP12" s="292"/>
      <c r="DQ12" s="292"/>
      <c r="DR12" s="292"/>
      <c r="DS12" s="292"/>
      <c r="DT12" s="292"/>
      <c r="DU12" s="292"/>
      <c r="DV12" s="292"/>
      <c r="DW12" s="292"/>
      <c r="EM12" s="291" t="s">
        <v>608</v>
      </c>
    </row>
    <row r="13" spans="1:143" s="291" customFormat="1" x14ac:dyDescent="0.15">
      <c r="A13" s="1274"/>
      <c r="B13" s="1274"/>
      <c r="C13" s="1274"/>
      <c r="D13" s="1274"/>
      <c r="E13" s="1274"/>
      <c r="F13" s="1274"/>
      <c r="G13" s="1274"/>
      <c r="H13" s="1274"/>
      <c r="I13" s="1274"/>
      <c r="J13" s="1274"/>
      <c r="K13" s="1274"/>
      <c r="L13" s="1274"/>
      <c r="M13" s="1274"/>
      <c r="N13" s="1274"/>
      <c r="O13" s="1274"/>
      <c r="P13" s="1274"/>
      <c r="Q13" s="1274"/>
      <c r="R13" s="1274"/>
      <c r="S13" s="1274"/>
      <c r="T13" s="1274"/>
      <c r="U13" s="1274"/>
      <c r="V13" s="1274"/>
      <c r="W13" s="1274"/>
      <c r="X13" s="1274"/>
      <c r="Y13" s="1274"/>
      <c r="Z13" s="1274"/>
      <c r="AA13" s="1274"/>
      <c r="AB13" s="1274"/>
      <c r="AC13" s="1274"/>
      <c r="AD13" s="1274"/>
      <c r="AE13" s="1274"/>
      <c r="AF13" s="1274"/>
      <c r="AG13" s="1274"/>
      <c r="AH13" s="1274"/>
      <c r="AI13" s="1274"/>
      <c r="AJ13" s="1274"/>
      <c r="AK13" s="1274"/>
      <c r="AL13" s="1274"/>
      <c r="AM13" s="1274"/>
      <c r="AN13" s="1274"/>
      <c r="AO13" s="1274"/>
      <c r="AP13" s="1274"/>
      <c r="AQ13" s="1274"/>
      <c r="AR13" s="1274"/>
      <c r="AS13" s="1274"/>
      <c r="AT13" s="1274"/>
      <c r="AU13" s="1274"/>
      <c r="AV13" s="1274"/>
      <c r="AW13" s="1274"/>
      <c r="AX13" s="1274"/>
      <c r="AY13" s="1274"/>
      <c r="AZ13" s="1274"/>
      <c r="BA13" s="1274"/>
      <c r="BB13" s="1274"/>
      <c r="BC13" s="1274"/>
      <c r="BD13" s="1274"/>
      <c r="BE13" s="1274"/>
      <c r="BF13" s="1274"/>
      <c r="BG13" s="1274"/>
      <c r="BH13" s="1274"/>
      <c r="BI13" s="1274"/>
      <c r="BJ13" s="1274"/>
      <c r="BK13" s="1274"/>
      <c r="BL13" s="1274"/>
      <c r="BM13" s="1274"/>
      <c r="BN13" s="1274"/>
      <c r="BO13" s="1274"/>
      <c r="BP13" s="1274"/>
      <c r="BQ13" s="1274"/>
      <c r="BR13" s="1274"/>
      <c r="BS13" s="1274"/>
      <c r="BT13" s="1274"/>
      <c r="BU13" s="1274"/>
      <c r="BV13" s="1274"/>
      <c r="BW13" s="1274"/>
      <c r="BX13" s="1274"/>
      <c r="BY13" s="1274"/>
      <c r="BZ13" s="1274"/>
      <c r="CA13" s="1274"/>
      <c r="CB13" s="1274"/>
      <c r="CC13" s="1274"/>
      <c r="CD13" s="1274"/>
      <c r="CE13" s="1274"/>
      <c r="CF13" s="1274"/>
      <c r="CG13" s="1274"/>
      <c r="CH13" s="1274"/>
      <c r="CI13" s="1274"/>
      <c r="CJ13" s="1274"/>
      <c r="CK13" s="1274"/>
      <c r="CL13" s="1274"/>
      <c r="CM13" s="1274"/>
      <c r="CN13" s="1274"/>
      <c r="CO13" s="1274"/>
      <c r="CP13" s="1274"/>
      <c r="CQ13" s="1274"/>
      <c r="CR13" s="1274"/>
      <c r="CS13" s="1274"/>
      <c r="CT13" s="1274"/>
      <c r="CU13" s="1274"/>
      <c r="CV13" s="1274"/>
      <c r="CW13" s="1274"/>
      <c r="CX13" s="1274"/>
      <c r="CY13" s="1274"/>
      <c r="CZ13" s="1274"/>
      <c r="DA13" s="1274"/>
      <c r="DB13" s="1274"/>
      <c r="DC13" s="1274"/>
      <c r="DD13" s="1274"/>
      <c r="DE13" s="1274"/>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1274"/>
      <c r="B14" s="1274"/>
      <c r="C14" s="1274"/>
      <c r="D14" s="1274"/>
      <c r="E14" s="1274"/>
      <c r="F14" s="1274"/>
      <c r="G14" s="1274"/>
      <c r="H14" s="1274"/>
      <c r="I14" s="1274"/>
      <c r="J14" s="1274"/>
      <c r="K14" s="1274"/>
      <c r="L14" s="1274"/>
      <c r="M14" s="1274"/>
      <c r="N14" s="1274"/>
      <c r="O14" s="1274"/>
      <c r="P14" s="1274"/>
      <c r="Q14" s="1274"/>
      <c r="R14" s="1274"/>
      <c r="S14" s="1274"/>
      <c r="T14" s="1274"/>
      <c r="U14" s="1274"/>
      <c r="V14" s="1274"/>
      <c r="W14" s="1274"/>
      <c r="X14" s="1274"/>
      <c r="Y14" s="1274"/>
      <c r="Z14" s="1274"/>
      <c r="AA14" s="1274"/>
      <c r="AB14" s="1274"/>
      <c r="AC14" s="1274"/>
      <c r="AD14" s="1274"/>
      <c r="AE14" s="1274"/>
      <c r="AF14" s="1274"/>
      <c r="AG14" s="1274"/>
      <c r="AH14" s="1274"/>
      <c r="AI14" s="1274"/>
      <c r="AJ14" s="1274"/>
      <c r="AK14" s="1274"/>
      <c r="AL14" s="1274"/>
      <c r="AM14" s="1274"/>
      <c r="AN14" s="1274"/>
      <c r="AO14" s="1274"/>
      <c r="AP14" s="1274"/>
      <c r="AQ14" s="1274"/>
      <c r="AR14" s="1274"/>
      <c r="AS14" s="1274"/>
      <c r="AT14" s="1274"/>
      <c r="AU14" s="1274"/>
      <c r="AV14" s="1274"/>
      <c r="AW14" s="1274"/>
      <c r="AX14" s="1274"/>
      <c r="AY14" s="1274"/>
      <c r="AZ14" s="1274"/>
      <c r="BA14" s="1274"/>
      <c r="BB14" s="1274"/>
      <c r="BC14" s="1274"/>
      <c r="BD14" s="1274"/>
      <c r="BE14" s="1274"/>
      <c r="BF14" s="1274"/>
      <c r="BG14" s="1274"/>
      <c r="BH14" s="1274"/>
      <c r="BI14" s="1274"/>
      <c r="BJ14" s="1274"/>
      <c r="BK14" s="1274"/>
      <c r="BL14" s="1274"/>
      <c r="BM14" s="1274"/>
      <c r="BN14" s="1274"/>
      <c r="BO14" s="1274"/>
      <c r="BP14" s="1274"/>
      <c r="BQ14" s="1274"/>
      <c r="BR14" s="1274"/>
      <c r="BS14" s="1274"/>
      <c r="BT14" s="1274"/>
      <c r="BU14" s="1274"/>
      <c r="BV14" s="1274"/>
      <c r="BW14" s="1274"/>
      <c r="BX14" s="1274"/>
      <c r="BY14" s="1274"/>
      <c r="BZ14" s="1274"/>
      <c r="CA14" s="1274"/>
      <c r="CB14" s="1274"/>
      <c r="CC14" s="1274"/>
      <c r="CD14" s="1274"/>
      <c r="CE14" s="1274"/>
      <c r="CF14" s="1274"/>
      <c r="CG14" s="1274"/>
      <c r="CH14" s="1274"/>
      <c r="CI14" s="1274"/>
      <c r="CJ14" s="1274"/>
      <c r="CK14" s="1274"/>
      <c r="CL14" s="1274"/>
      <c r="CM14" s="1274"/>
      <c r="CN14" s="1274"/>
      <c r="CO14" s="1274"/>
      <c r="CP14" s="1274"/>
      <c r="CQ14" s="1274"/>
      <c r="CR14" s="1274"/>
      <c r="CS14" s="1274"/>
      <c r="CT14" s="1274"/>
      <c r="CU14" s="1274"/>
      <c r="CV14" s="1274"/>
      <c r="CW14" s="1274"/>
      <c r="CX14" s="1274"/>
      <c r="CY14" s="1274"/>
      <c r="CZ14" s="1274"/>
      <c r="DA14" s="1274"/>
      <c r="DB14" s="1274"/>
      <c r="DC14" s="1274"/>
      <c r="DD14" s="1274"/>
      <c r="DE14" s="1274"/>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1273"/>
      <c r="B15" s="1274"/>
      <c r="C15" s="1274"/>
      <c r="D15" s="1274"/>
      <c r="E15" s="1274"/>
      <c r="F15" s="1274"/>
      <c r="G15" s="1274"/>
      <c r="H15" s="1274"/>
      <c r="I15" s="1274"/>
      <c r="J15" s="1274"/>
      <c r="K15" s="1274"/>
      <c r="L15" s="1274"/>
      <c r="M15" s="1274"/>
      <c r="N15" s="1274"/>
      <c r="O15" s="1274"/>
      <c r="P15" s="1274"/>
      <c r="Q15" s="1274"/>
      <c r="R15" s="1274"/>
      <c r="S15" s="1274"/>
      <c r="T15" s="1274"/>
      <c r="U15" s="1274"/>
      <c r="V15" s="1274"/>
      <c r="W15" s="1274"/>
      <c r="X15" s="1274"/>
      <c r="Y15" s="1274"/>
      <c r="Z15" s="1274"/>
      <c r="AA15" s="1274"/>
      <c r="AB15" s="1274"/>
      <c r="AC15" s="1274"/>
      <c r="AD15" s="1274"/>
      <c r="AE15" s="1274"/>
      <c r="AF15" s="1274"/>
      <c r="AG15" s="1274"/>
      <c r="AH15" s="1274"/>
      <c r="AI15" s="1274"/>
      <c r="AJ15" s="1274"/>
      <c r="AK15" s="1274"/>
      <c r="AL15" s="1274"/>
      <c r="AM15" s="1274"/>
      <c r="AN15" s="1274"/>
      <c r="AO15" s="1274"/>
      <c r="AP15" s="1274"/>
      <c r="AQ15" s="1274"/>
      <c r="AR15" s="1274"/>
      <c r="AS15" s="1274"/>
      <c r="AT15" s="1274"/>
      <c r="AU15" s="1274"/>
      <c r="AV15" s="1274"/>
      <c r="AW15" s="1274"/>
      <c r="AX15" s="1274"/>
      <c r="AY15" s="1274"/>
      <c r="AZ15" s="1274"/>
      <c r="BA15" s="1274"/>
      <c r="BB15" s="1274"/>
      <c r="BC15" s="1274"/>
      <c r="BD15" s="1274"/>
      <c r="BE15" s="1274"/>
      <c r="BF15" s="1274"/>
      <c r="BG15" s="1274"/>
      <c r="BH15" s="1274"/>
      <c r="BI15" s="1274"/>
      <c r="BJ15" s="1274"/>
      <c r="BK15" s="1274"/>
      <c r="BL15" s="1274"/>
      <c r="BM15" s="1274"/>
      <c r="BN15" s="1274"/>
      <c r="BO15" s="1274"/>
      <c r="BP15" s="1274"/>
      <c r="BQ15" s="1274"/>
      <c r="BR15" s="1274"/>
      <c r="BS15" s="1274"/>
      <c r="BT15" s="1274"/>
      <c r="BU15" s="1274"/>
      <c r="BV15" s="1274"/>
      <c r="BW15" s="1274"/>
      <c r="BX15" s="1274"/>
      <c r="BY15" s="1274"/>
      <c r="BZ15" s="1274"/>
      <c r="CA15" s="1274"/>
      <c r="CB15" s="1274"/>
      <c r="CC15" s="1274"/>
      <c r="CD15" s="1274"/>
      <c r="CE15" s="1274"/>
      <c r="CF15" s="1274"/>
      <c r="CG15" s="1274"/>
      <c r="CH15" s="1274"/>
      <c r="CI15" s="1274"/>
      <c r="CJ15" s="1274"/>
      <c r="CK15" s="1274"/>
      <c r="CL15" s="1274"/>
      <c r="CM15" s="1274"/>
      <c r="CN15" s="1274"/>
      <c r="CO15" s="1274"/>
      <c r="CP15" s="1274"/>
      <c r="CQ15" s="1274"/>
      <c r="CR15" s="1274"/>
      <c r="CS15" s="1274"/>
      <c r="CT15" s="1274"/>
      <c r="CU15" s="1274"/>
      <c r="CV15" s="1274"/>
      <c r="CW15" s="1274"/>
      <c r="CX15" s="1274"/>
      <c r="CY15" s="1274"/>
      <c r="CZ15" s="1274"/>
      <c r="DA15" s="1274"/>
      <c r="DB15" s="1274"/>
      <c r="DC15" s="1274"/>
      <c r="DD15" s="1274"/>
      <c r="DE15" s="1274"/>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1273"/>
      <c r="B16" s="1274"/>
      <c r="C16" s="1274"/>
      <c r="D16" s="1274"/>
      <c r="E16" s="1274"/>
      <c r="F16" s="1274"/>
      <c r="G16" s="1274"/>
      <c r="H16" s="1274"/>
      <c r="I16" s="1274"/>
      <c r="J16" s="1274"/>
      <c r="K16" s="1274"/>
      <c r="L16" s="1274"/>
      <c r="M16" s="1274"/>
      <c r="N16" s="1274"/>
      <c r="O16" s="1274"/>
      <c r="P16" s="1274"/>
      <c r="Q16" s="1274"/>
      <c r="R16" s="1274"/>
      <c r="S16" s="1274"/>
      <c r="T16" s="1274"/>
      <c r="U16" s="1274"/>
      <c r="V16" s="1274"/>
      <c r="W16" s="1274"/>
      <c r="X16" s="1274"/>
      <c r="Y16" s="1274"/>
      <c r="Z16" s="1274"/>
      <c r="AA16" s="1274"/>
      <c r="AB16" s="1274"/>
      <c r="AC16" s="1274"/>
      <c r="AD16" s="1274"/>
      <c r="AE16" s="1274"/>
      <c r="AF16" s="1274"/>
      <c r="AG16" s="1274"/>
      <c r="AH16" s="1274"/>
      <c r="AI16" s="1274"/>
      <c r="AJ16" s="1274"/>
      <c r="AK16" s="1274"/>
      <c r="AL16" s="1274"/>
      <c r="AM16" s="1274"/>
      <c r="AN16" s="1274"/>
      <c r="AO16" s="1274"/>
      <c r="AP16" s="1274"/>
      <c r="AQ16" s="1274"/>
      <c r="AR16" s="1274"/>
      <c r="AS16" s="1274"/>
      <c r="AT16" s="1274"/>
      <c r="AU16" s="1274"/>
      <c r="AV16" s="1274"/>
      <c r="AW16" s="1274"/>
      <c r="AX16" s="1274"/>
      <c r="AY16" s="1274"/>
      <c r="AZ16" s="1274"/>
      <c r="BA16" s="1274"/>
      <c r="BB16" s="1274"/>
      <c r="BC16" s="1274"/>
      <c r="BD16" s="1274"/>
      <c r="BE16" s="1274"/>
      <c r="BF16" s="1274"/>
      <c r="BG16" s="1274"/>
      <c r="BH16" s="1274"/>
      <c r="BI16" s="1274"/>
      <c r="BJ16" s="1274"/>
      <c r="BK16" s="1274"/>
      <c r="BL16" s="1274"/>
      <c r="BM16" s="1274"/>
      <c r="BN16" s="1274"/>
      <c r="BO16" s="1274"/>
      <c r="BP16" s="1274"/>
      <c r="BQ16" s="1274"/>
      <c r="BR16" s="1274"/>
      <c r="BS16" s="1274"/>
      <c r="BT16" s="1274"/>
      <c r="BU16" s="1274"/>
      <c r="BV16" s="1274"/>
      <c r="BW16" s="1274"/>
      <c r="BX16" s="1274"/>
      <c r="BY16" s="1274"/>
      <c r="BZ16" s="1274"/>
      <c r="CA16" s="1274"/>
      <c r="CB16" s="1274"/>
      <c r="CC16" s="1274"/>
      <c r="CD16" s="1274"/>
      <c r="CE16" s="1274"/>
      <c r="CF16" s="1274"/>
      <c r="CG16" s="1274"/>
      <c r="CH16" s="1274"/>
      <c r="CI16" s="1274"/>
      <c r="CJ16" s="1274"/>
      <c r="CK16" s="1274"/>
      <c r="CL16" s="1274"/>
      <c r="CM16" s="1274"/>
      <c r="CN16" s="1274"/>
      <c r="CO16" s="1274"/>
      <c r="CP16" s="1274"/>
      <c r="CQ16" s="1274"/>
      <c r="CR16" s="1274"/>
      <c r="CS16" s="1274"/>
      <c r="CT16" s="1274"/>
      <c r="CU16" s="1274"/>
      <c r="CV16" s="1274"/>
      <c r="CW16" s="1274"/>
      <c r="CX16" s="1274"/>
      <c r="CY16" s="1274"/>
      <c r="CZ16" s="1274"/>
      <c r="DA16" s="1274"/>
      <c r="DB16" s="1274"/>
      <c r="DC16" s="1274"/>
      <c r="DD16" s="1274"/>
      <c r="DE16" s="1274"/>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1273"/>
      <c r="B17" s="1274"/>
      <c r="C17" s="1274"/>
      <c r="D17" s="1274"/>
      <c r="E17" s="1274"/>
      <c r="F17" s="1274"/>
      <c r="G17" s="1274"/>
      <c r="H17" s="1274"/>
      <c r="I17" s="1274"/>
      <c r="J17" s="1274"/>
      <c r="K17" s="1274"/>
      <c r="L17" s="1274"/>
      <c r="M17" s="1274"/>
      <c r="N17" s="1274"/>
      <c r="O17" s="1274"/>
      <c r="P17" s="1274"/>
      <c r="Q17" s="1274"/>
      <c r="R17" s="1274"/>
      <c r="S17" s="1274"/>
      <c r="T17" s="1274"/>
      <c r="U17" s="1274"/>
      <c r="V17" s="1274"/>
      <c r="W17" s="1274"/>
      <c r="X17" s="1274"/>
      <c r="Y17" s="1274"/>
      <c r="Z17" s="1274"/>
      <c r="AA17" s="1274"/>
      <c r="AB17" s="1274"/>
      <c r="AC17" s="1274"/>
      <c r="AD17" s="1274"/>
      <c r="AE17" s="1274"/>
      <c r="AF17" s="1274"/>
      <c r="AG17" s="1274"/>
      <c r="AH17" s="1274"/>
      <c r="AI17" s="1274"/>
      <c r="AJ17" s="1274"/>
      <c r="AK17" s="1274"/>
      <c r="AL17" s="1274"/>
      <c r="AM17" s="1274"/>
      <c r="AN17" s="1274"/>
      <c r="AO17" s="1274"/>
      <c r="AP17" s="1274"/>
      <c r="AQ17" s="1274"/>
      <c r="AR17" s="1274"/>
      <c r="AS17" s="1274"/>
      <c r="AT17" s="1274"/>
      <c r="AU17" s="1274"/>
      <c r="AV17" s="1274"/>
      <c r="AW17" s="1274"/>
      <c r="AX17" s="1274"/>
      <c r="AY17" s="1274"/>
      <c r="AZ17" s="1274"/>
      <c r="BA17" s="1274"/>
      <c r="BB17" s="1274"/>
      <c r="BC17" s="1274"/>
      <c r="BD17" s="1274"/>
      <c r="BE17" s="1274"/>
      <c r="BF17" s="1274"/>
      <c r="BG17" s="1274"/>
      <c r="BH17" s="1274"/>
      <c r="BI17" s="1274"/>
      <c r="BJ17" s="1274"/>
      <c r="BK17" s="1274"/>
      <c r="BL17" s="1274"/>
      <c r="BM17" s="1274"/>
      <c r="BN17" s="1274"/>
      <c r="BO17" s="1274"/>
      <c r="BP17" s="1274"/>
      <c r="BQ17" s="1274"/>
      <c r="BR17" s="1274"/>
      <c r="BS17" s="1274"/>
      <c r="BT17" s="1274"/>
      <c r="BU17" s="1274"/>
      <c r="BV17" s="1274"/>
      <c r="BW17" s="1274"/>
      <c r="BX17" s="1274"/>
      <c r="BY17" s="1274"/>
      <c r="BZ17" s="1274"/>
      <c r="CA17" s="1274"/>
      <c r="CB17" s="1274"/>
      <c r="CC17" s="1274"/>
      <c r="CD17" s="1274"/>
      <c r="CE17" s="1274"/>
      <c r="CF17" s="1274"/>
      <c r="CG17" s="1274"/>
      <c r="CH17" s="1274"/>
      <c r="CI17" s="1274"/>
      <c r="CJ17" s="1274"/>
      <c r="CK17" s="1274"/>
      <c r="CL17" s="1274"/>
      <c r="CM17" s="1274"/>
      <c r="CN17" s="1274"/>
      <c r="CO17" s="1274"/>
      <c r="CP17" s="1274"/>
      <c r="CQ17" s="1274"/>
      <c r="CR17" s="1274"/>
      <c r="CS17" s="1274"/>
      <c r="CT17" s="1274"/>
      <c r="CU17" s="1274"/>
      <c r="CV17" s="1274"/>
      <c r="CW17" s="1274"/>
      <c r="CX17" s="1274"/>
      <c r="CY17" s="1274"/>
      <c r="CZ17" s="1274"/>
      <c r="DA17" s="1274"/>
      <c r="DB17" s="1274"/>
      <c r="DC17" s="1274"/>
      <c r="DD17" s="1274"/>
      <c r="DE17" s="1274"/>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1273"/>
      <c r="B18" s="1274"/>
      <c r="C18" s="1274"/>
      <c r="D18" s="1274"/>
      <c r="E18" s="1274"/>
      <c r="F18" s="1274"/>
      <c r="G18" s="1274"/>
      <c r="H18" s="1274"/>
      <c r="I18" s="1274"/>
      <c r="J18" s="1274"/>
      <c r="K18" s="1274"/>
      <c r="L18" s="1274"/>
      <c r="M18" s="1274"/>
      <c r="N18" s="1274"/>
      <c r="O18" s="1274"/>
      <c r="P18" s="1274"/>
      <c r="Q18" s="1274"/>
      <c r="R18" s="1274"/>
      <c r="S18" s="1274"/>
      <c r="T18" s="1274"/>
      <c r="U18" s="1274"/>
      <c r="V18" s="1274"/>
      <c r="W18" s="1274"/>
      <c r="X18" s="1274"/>
      <c r="Y18" s="1274"/>
      <c r="Z18" s="1274"/>
      <c r="AA18" s="1274"/>
      <c r="AB18" s="1274"/>
      <c r="AC18" s="1274"/>
      <c r="AD18" s="1274"/>
      <c r="AE18" s="1274"/>
      <c r="AF18" s="1274"/>
      <c r="AG18" s="1274"/>
      <c r="AH18" s="1274"/>
      <c r="AI18" s="1274"/>
      <c r="AJ18" s="1274"/>
      <c r="AK18" s="1274"/>
      <c r="AL18" s="1274"/>
      <c r="AM18" s="1274"/>
      <c r="AN18" s="1274"/>
      <c r="AO18" s="1274"/>
      <c r="AP18" s="1274"/>
      <c r="AQ18" s="1274"/>
      <c r="AR18" s="1274"/>
      <c r="AS18" s="1274"/>
      <c r="AT18" s="1274"/>
      <c r="AU18" s="1274"/>
      <c r="AV18" s="1274"/>
      <c r="AW18" s="1274"/>
      <c r="AX18" s="1274"/>
      <c r="AY18" s="1274"/>
      <c r="AZ18" s="1274"/>
      <c r="BA18" s="1274"/>
      <c r="BB18" s="1274"/>
      <c r="BC18" s="1274"/>
      <c r="BD18" s="1274"/>
      <c r="BE18" s="1274"/>
      <c r="BF18" s="1274"/>
      <c r="BG18" s="1274"/>
      <c r="BH18" s="1274"/>
      <c r="BI18" s="1274"/>
      <c r="BJ18" s="1274"/>
      <c r="BK18" s="1274"/>
      <c r="BL18" s="1274"/>
      <c r="BM18" s="1274"/>
      <c r="BN18" s="1274"/>
      <c r="BO18" s="1274"/>
      <c r="BP18" s="1274"/>
      <c r="BQ18" s="1274"/>
      <c r="BR18" s="1274"/>
      <c r="BS18" s="1274"/>
      <c r="BT18" s="1274"/>
      <c r="BU18" s="1274"/>
      <c r="BV18" s="1274"/>
      <c r="BW18" s="1274"/>
      <c r="BX18" s="1274"/>
      <c r="BY18" s="1274"/>
      <c r="BZ18" s="1274"/>
      <c r="CA18" s="1274"/>
      <c r="CB18" s="1274"/>
      <c r="CC18" s="1274"/>
      <c r="CD18" s="1274"/>
      <c r="CE18" s="1274"/>
      <c r="CF18" s="1274"/>
      <c r="CG18" s="1274"/>
      <c r="CH18" s="1274"/>
      <c r="CI18" s="1274"/>
      <c r="CJ18" s="1274"/>
      <c r="CK18" s="1274"/>
      <c r="CL18" s="1274"/>
      <c r="CM18" s="1274"/>
      <c r="CN18" s="1274"/>
      <c r="CO18" s="1274"/>
      <c r="CP18" s="1274"/>
      <c r="CQ18" s="1274"/>
      <c r="CR18" s="1274"/>
      <c r="CS18" s="1274"/>
      <c r="CT18" s="1274"/>
      <c r="CU18" s="1274"/>
      <c r="CV18" s="1274"/>
      <c r="CW18" s="1274"/>
      <c r="CX18" s="1274"/>
      <c r="CY18" s="1274"/>
      <c r="CZ18" s="1274"/>
      <c r="DA18" s="1274"/>
      <c r="DB18" s="1274"/>
      <c r="DC18" s="1274"/>
      <c r="DD18" s="1274"/>
      <c r="DE18" s="1274"/>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1273"/>
      <c r="DE19" s="1273"/>
    </row>
    <row r="20" spans="1:351" x14ac:dyDescent="0.15">
      <c r="DD20" s="1273"/>
      <c r="DE20" s="1273"/>
    </row>
    <row r="21" spans="1:351" ht="17.25" x14ac:dyDescent="0.15">
      <c r="B21" s="1275"/>
      <c r="C21" s="1276"/>
      <c r="D21" s="1276"/>
      <c r="E21" s="1276"/>
      <c r="F21" s="1276"/>
      <c r="G21" s="1276"/>
      <c r="H21" s="1276"/>
      <c r="I21" s="1276"/>
      <c r="J21" s="1276"/>
      <c r="K21" s="1276"/>
      <c r="L21" s="1276"/>
      <c r="M21" s="1276"/>
      <c r="N21" s="1277"/>
      <c r="O21" s="1276"/>
      <c r="P21" s="1276"/>
      <c r="Q21" s="1276"/>
      <c r="R21" s="1276"/>
      <c r="S21" s="1276"/>
      <c r="T21" s="1276"/>
      <c r="U21" s="1276"/>
      <c r="V21" s="1276"/>
      <c r="W21" s="1276"/>
      <c r="X21" s="1276"/>
      <c r="Y21" s="1276"/>
      <c r="Z21" s="1276"/>
      <c r="AA21" s="1276"/>
      <c r="AB21" s="1276"/>
      <c r="AC21" s="1276"/>
      <c r="AD21" s="1276"/>
      <c r="AE21" s="1276"/>
      <c r="AF21" s="1276"/>
      <c r="AG21" s="1276"/>
      <c r="AH21" s="1276"/>
      <c r="AI21" s="1276"/>
      <c r="AJ21" s="1276"/>
      <c r="AK21" s="1276"/>
      <c r="AL21" s="1276"/>
      <c r="AM21" s="1276"/>
      <c r="AN21" s="1276"/>
      <c r="AO21" s="1276"/>
      <c r="AP21" s="1276"/>
      <c r="AQ21" s="1276"/>
      <c r="AR21" s="1276"/>
      <c r="AS21" s="1276"/>
      <c r="AT21" s="1277"/>
      <c r="AU21" s="1276"/>
      <c r="AV21" s="1276"/>
      <c r="AW21" s="1276"/>
      <c r="AX21" s="1276"/>
      <c r="AY21" s="1276"/>
      <c r="AZ21" s="1276"/>
      <c r="BA21" s="1276"/>
      <c r="BB21" s="1276"/>
      <c r="BC21" s="1276"/>
      <c r="BD21" s="1276"/>
      <c r="BE21" s="1276"/>
      <c r="BF21" s="1277"/>
      <c r="BG21" s="1276"/>
      <c r="BH21" s="1276"/>
      <c r="BI21" s="1276"/>
      <c r="BJ21" s="1276"/>
      <c r="BK21" s="1276"/>
      <c r="BL21" s="1276"/>
      <c r="BM21" s="1276"/>
      <c r="BN21" s="1276"/>
      <c r="BO21" s="1276"/>
      <c r="BP21" s="1276"/>
      <c r="BQ21" s="1276"/>
      <c r="BR21" s="1277"/>
      <c r="BS21" s="1276"/>
      <c r="BT21" s="1276"/>
      <c r="BU21" s="1276"/>
      <c r="BV21" s="1276"/>
      <c r="BW21" s="1276"/>
      <c r="BX21" s="1276"/>
      <c r="BY21" s="1276"/>
      <c r="BZ21" s="1276"/>
      <c r="CA21" s="1276"/>
      <c r="CB21" s="1276"/>
      <c r="CC21" s="1276"/>
      <c r="CD21" s="1277"/>
      <c r="CE21" s="1276"/>
      <c r="CF21" s="1276"/>
      <c r="CG21" s="1276"/>
      <c r="CH21" s="1276"/>
      <c r="CI21" s="1276"/>
      <c r="CJ21" s="1276"/>
      <c r="CK21" s="1276"/>
      <c r="CL21" s="1276"/>
      <c r="CM21" s="1276"/>
      <c r="CN21" s="1276"/>
      <c r="CO21" s="1276"/>
      <c r="CP21" s="1277"/>
      <c r="CQ21" s="1276"/>
      <c r="CR21" s="1276"/>
      <c r="CS21" s="1276"/>
      <c r="CT21" s="1276"/>
      <c r="CU21" s="1276"/>
      <c r="CV21" s="1276"/>
      <c r="CW21" s="1276"/>
      <c r="CX21" s="1276"/>
      <c r="CY21" s="1276"/>
      <c r="CZ21" s="1276"/>
      <c r="DA21" s="1276"/>
      <c r="DB21" s="1277"/>
      <c r="DC21" s="1276"/>
      <c r="DD21" s="1278"/>
      <c r="DE21" s="1273"/>
      <c r="MM21" s="1279"/>
    </row>
    <row r="22" spans="1:351" ht="17.25" x14ac:dyDescent="0.15">
      <c r="B22" s="1280"/>
      <c r="MM22" s="1279"/>
    </row>
    <row r="23" spans="1:351" x14ac:dyDescent="0.15">
      <c r="B23" s="1280"/>
    </row>
    <row r="24" spans="1:351" x14ac:dyDescent="0.15">
      <c r="B24" s="1280"/>
    </row>
    <row r="25" spans="1:351" x14ac:dyDescent="0.15">
      <c r="B25" s="1280"/>
    </row>
    <row r="26" spans="1:351" x14ac:dyDescent="0.15">
      <c r="B26" s="1280"/>
    </row>
    <row r="27" spans="1:351" x14ac:dyDescent="0.15">
      <c r="B27" s="1280"/>
    </row>
    <row r="28" spans="1:351" x14ac:dyDescent="0.15">
      <c r="B28" s="1280"/>
    </row>
    <row r="29" spans="1:351" x14ac:dyDescent="0.15">
      <c r="B29" s="1280"/>
    </row>
    <row r="30" spans="1:351" x14ac:dyDescent="0.15">
      <c r="B30" s="1280"/>
    </row>
    <row r="31" spans="1:351" x14ac:dyDescent="0.15">
      <c r="B31" s="1280"/>
    </row>
    <row r="32" spans="1:351" x14ac:dyDescent="0.15">
      <c r="B32" s="1280"/>
    </row>
    <row r="33" spans="2:109" x14ac:dyDescent="0.15">
      <c r="B33" s="1280"/>
    </row>
    <row r="34" spans="2:109" x14ac:dyDescent="0.15">
      <c r="B34" s="1280"/>
    </row>
    <row r="35" spans="2:109" x14ac:dyDescent="0.15">
      <c r="B35" s="1280"/>
    </row>
    <row r="36" spans="2:109" x14ac:dyDescent="0.15">
      <c r="B36" s="1280"/>
    </row>
    <row r="37" spans="2:109" x14ac:dyDescent="0.15">
      <c r="B37" s="1280"/>
    </row>
    <row r="38" spans="2:109" x14ac:dyDescent="0.15">
      <c r="B38" s="1280"/>
    </row>
    <row r="39" spans="2:109" x14ac:dyDescent="0.15">
      <c r="B39" s="1282"/>
      <c r="C39" s="1283"/>
      <c r="D39" s="1283"/>
      <c r="E39" s="1283"/>
      <c r="F39" s="1283"/>
      <c r="G39" s="1283"/>
      <c r="H39" s="1283"/>
      <c r="I39" s="1283"/>
      <c r="J39" s="1283"/>
      <c r="K39" s="1283"/>
      <c r="L39" s="1283"/>
      <c r="M39" s="1283"/>
      <c r="N39" s="1283"/>
      <c r="O39" s="1283"/>
      <c r="P39" s="1283"/>
      <c r="Q39" s="1283"/>
      <c r="R39" s="1283"/>
      <c r="S39" s="1283"/>
      <c r="T39" s="1283"/>
      <c r="U39" s="1283"/>
      <c r="V39" s="1283"/>
      <c r="W39" s="1283"/>
      <c r="X39" s="1283"/>
      <c r="Y39" s="1283"/>
      <c r="Z39" s="1283"/>
      <c r="AA39" s="1283"/>
      <c r="AB39" s="1283"/>
      <c r="AC39" s="1283"/>
      <c r="AD39" s="1283"/>
      <c r="AE39" s="1283"/>
      <c r="AF39" s="1283"/>
      <c r="AG39" s="1283"/>
      <c r="AH39" s="1283"/>
      <c r="AI39" s="1283"/>
      <c r="AJ39" s="1283"/>
      <c r="AK39" s="1283"/>
      <c r="AL39" s="1283"/>
      <c r="AM39" s="1283"/>
      <c r="AN39" s="1283"/>
      <c r="AO39" s="1283"/>
      <c r="AP39" s="1283"/>
      <c r="AQ39" s="1283"/>
      <c r="AR39" s="1283"/>
      <c r="AS39" s="1283"/>
      <c r="AT39" s="1283"/>
      <c r="AU39" s="1283"/>
      <c r="AV39" s="1283"/>
      <c r="AW39" s="1283"/>
      <c r="AX39" s="1283"/>
      <c r="AY39" s="1283"/>
      <c r="AZ39" s="1283"/>
      <c r="BA39" s="1283"/>
      <c r="BB39" s="1283"/>
      <c r="BC39" s="1283"/>
      <c r="BD39" s="1283"/>
      <c r="BE39" s="1283"/>
      <c r="BF39" s="1283"/>
      <c r="BG39" s="1283"/>
      <c r="BH39" s="1283"/>
      <c r="BI39" s="1283"/>
      <c r="BJ39" s="1283"/>
      <c r="BK39" s="1283"/>
      <c r="BL39" s="1283"/>
      <c r="BM39" s="1283"/>
      <c r="BN39" s="1283"/>
      <c r="BO39" s="1283"/>
      <c r="BP39" s="1283"/>
      <c r="BQ39" s="1283"/>
      <c r="BR39" s="1283"/>
      <c r="BS39" s="1283"/>
      <c r="BT39" s="1283"/>
      <c r="BU39" s="1283"/>
      <c r="BV39" s="1283"/>
      <c r="BW39" s="1283"/>
      <c r="BX39" s="1283"/>
      <c r="BY39" s="1283"/>
      <c r="BZ39" s="1283"/>
      <c r="CA39" s="1283"/>
      <c r="CB39" s="1283"/>
      <c r="CC39" s="1283"/>
      <c r="CD39" s="1283"/>
      <c r="CE39" s="1283"/>
      <c r="CF39" s="1283"/>
      <c r="CG39" s="1283"/>
      <c r="CH39" s="1283"/>
      <c r="CI39" s="1283"/>
      <c r="CJ39" s="1283"/>
      <c r="CK39" s="1283"/>
      <c r="CL39" s="1283"/>
      <c r="CM39" s="1283"/>
      <c r="CN39" s="1283"/>
      <c r="CO39" s="1283"/>
      <c r="CP39" s="1283"/>
      <c r="CQ39" s="1283"/>
      <c r="CR39" s="1283"/>
      <c r="CS39" s="1283"/>
      <c r="CT39" s="1283"/>
      <c r="CU39" s="1283"/>
      <c r="CV39" s="1283"/>
      <c r="CW39" s="1283"/>
      <c r="CX39" s="1283"/>
      <c r="CY39" s="1283"/>
      <c r="CZ39" s="1283"/>
      <c r="DA39" s="1283"/>
      <c r="DB39" s="1283"/>
      <c r="DC39" s="1283"/>
      <c r="DD39" s="1284"/>
    </row>
    <row r="40" spans="2:109" x14ac:dyDescent="0.15">
      <c r="B40" s="1285"/>
      <c r="DD40" s="1285"/>
      <c r="DE40" s="1273"/>
    </row>
    <row r="41" spans="2:109" ht="17.25" x14ac:dyDescent="0.15">
      <c r="B41" s="1286" t="s">
        <v>609</v>
      </c>
      <c r="C41" s="1276"/>
      <c r="D41" s="1276"/>
      <c r="E41" s="1276"/>
      <c r="F41" s="1276"/>
      <c r="G41" s="1276"/>
      <c r="H41" s="1276"/>
      <c r="I41" s="1276"/>
      <c r="J41" s="1276"/>
      <c r="K41" s="1276"/>
      <c r="L41" s="1276"/>
      <c r="M41" s="1276"/>
      <c r="N41" s="1276"/>
      <c r="O41" s="1276"/>
      <c r="P41" s="1276"/>
      <c r="Q41" s="1276"/>
      <c r="R41" s="1276"/>
      <c r="S41" s="1276"/>
      <c r="T41" s="1276"/>
      <c r="U41" s="1276"/>
      <c r="V41" s="1276"/>
      <c r="W41" s="1276"/>
      <c r="X41" s="1276"/>
      <c r="Y41" s="1276"/>
      <c r="Z41" s="1276"/>
      <c r="AA41" s="1276"/>
      <c r="AB41" s="1276"/>
      <c r="AC41" s="1276"/>
      <c r="AD41" s="1276"/>
      <c r="AE41" s="1276"/>
      <c r="AF41" s="1276"/>
      <c r="AG41" s="1276"/>
      <c r="AH41" s="1276"/>
      <c r="AI41" s="1276"/>
      <c r="AJ41" s="1276"/>
      <c r="AK41" s="1276"/>
      <c r="AL41" s="1276"/>
      <c r="AM41" s="1276"/>
      <c r="AN41" s="1276"/>
      <c r="AO41" s="1276"/>
      <c r="AP41" s="1276"/>
      <c r="AQ41" s="1276"/>
      <c r="AR41" s="1276"/>
      <c r="AS41" s="1276"/>
      <c r="AT41" s="1276"/>
      <c r="AU41" s="1276"/>
      <c r="AV41" s="1276"/>
      <c r="AW41" s="1276"/>
      <c r="AX41" s="1276"/>
      <c r="AY41" s="1276"/>
      <c r="AZ41" s="1276"/>
      <c r="BA41" s="1276"/>
      <c r="BB41" s="1276"/>
      <c r="BC41" s="1276"/>
      <c r="BD41" s="1276"/>
      <c r="BE41" s="1276"/>
      <c r="BF41" s="1276"/>
      <c r="BG41" s="1276"/>
      <c r="BH41" s="1276"/>
      <c r="BI41" s="1276"/>
      <c r="BJ41" s="1276"/>
      <c r="BK41" s="1276"/>
      <c r="BL41" s="1276"/>
      <c r="BM41" s="1276"/>
      <c r="BN41" s="1276"/>
      <c r="BO41" s="1276"/>
      <c r="BP41" s="1276"/>
      <c r="BQ41" s="1276"/>
      <c r="BR41" s="1276"/>
      <c r="BS41" s="1276"/>
      <c r="BT41" s="1276"/>
      <c r="BU41" s="1276"/>
      <c r="BV41" s="1276"/>
      <c r="BW41" s="1276"/>
      <c r="BX41" s="1276"/>
      <c r="BY41" s="1276"/>
      <c r="BZ41" s="1276"/>
      <c r="CA41" s="1276"/>
      <c r="CB41" s="1276"/>
      <c r="CC41" s="1276"/>
      <c r="CD41" s="1276"/>
      <c r="CE41" s="1276"/>
      <c r="CF41" s="1276"/>
      <c r="CG41" s="1276"/>
      <c r="CH41" s="1276"/>
      <c r="CI41" s="1276"/>
      <c r="CJ41" s="1276"/>
      <c r="CK41" s="1276"/>
      <c r="CL41" s="1276"/>
      <c r="CM41" s="1276"/>
      <c r="CN41" s="1276"/>
      <c r="CO41" s="1276"/>
      <c r="CP41" s="1276"/>
      <c r="CQ41" s="1276"/>
      <c r="CR41" s="1276"/>
      <c r="CS41" s="1276"/>
      <c r="CT41" s="1276"/>
      <c r="CU41" s="1276"/>
      <c r="CV41" s="1276"/>
      <c r="CW41" s="1276"/>
      <c r="CX41" s="1276"/>
      <c r="CY41" s="1276"/>
      <c r="CZ41" s="1276"/>
      <c r="DA41" s="1276"/>
      <c r="DB41" s="1276"/>
      <c r="DC41" s="1276"/>
      <c r="DD41" s="1278"/>
    </row>
    <row r="42" spans="2:109" x14ac:dyDescent="0.15">
      <c r="B42" s="1280"/>
      <c r="G42" s="1287"/>
      <c r="I42" s="1288"/>
      <c r="J42" s="1288"/>
      <c r="K42" s="1288"/>
      <c r="AM42" s="1287"/>
      <c r="AN42" s="1287" t="s">
        <v>610</v>
      </c>
      <c r="AP42" s="1288"/>
      <c r="AQ42" s="1288"/>
      <c r="AR42" s="1288"/>
      <c r="AY42" s="1287"/>
      <c r="BA42" s="1288"/>
      <c r="BB42" s="1288"/>
      <c r="BC42" s="1288"/>
      <c r="BK42" s="1287"/>
      <c r="BM42" s="1288"/>
      <c r="BN42" s="1288"/>
      <c r="BO42" s="1288"/>
      <c r="BW42" s="1287"/>
      <c r="BY42" s="1288"/>
      <c r="BZ42" s="1288"/>
      <c r="CA42" s="1288"/>
      <c r="CI42" s="1287"/>
      <c r="CK42" s="1288"/>
      <c r="CL42" s="1288"/>
      <c r="CM42" s="1288"/>
      <c r="CU42" s="1287"/>
      <c r="CW42" s="1288"/>
      <c r="CX42" s="1288"/>
      <c r="CY42" s="1288"/>
    </row>
    <row r="43" spans="2:109" ht="13.5" customHeight="1" x14ac:dyDescent="0.15">
      <c r="B43" s="1280"/>
      <c r="AN43" s="1289" t="s">
        <v>611</v>
      </c>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x14ac:dyDescent="0.15">
      <c r="B44" s="1280"/>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x14ac:dyDescent="0.15">
      <c r="B45" s="1280"/>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x14ac:dyDescent="0.15">
      <c r="B46" s="1280"/>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x14ac:dyDescent="0.15">
      <c r="B47" s="1280"/>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x14ac:dyDescent="0.15">
      <c r="B48" s="1280"/>
      <c r="H48" s="1298"/>
      <c r="I48" s="1298"/>
      <c r="J48" s="1298"/>
      <c r="AN48" s="1298"/>
      <c r="AO48" s="1298"/>
      <c r="AP48" s="1298"/>
      <c r="AZ48" s="1298"/>
      <c r="BA48" s="1298"/>
      <c r="BB48" s="1298"/>
      <c r="BL48" s="1298"/>
      <c r="BM48" s="1298"/>
      <c r="BN48" s="1298"/>
      <c r="BX48" s="1298"/>
      <c r="BY48" s="1298"/>
      <c r="BZ48" s="1298"/>
      <c r="CJ48" s="1298"/>
      <c r="CK48" s="1298"/>
      <c r="CL48" s="1298"/>
      <c r="CV48" s="1298"/>
      <c r="CW48" s="1298"/>
      <c r="CX48" s="1298"/>
    </row>
    <row r="49" spans="1:109" x14ac:dyDescent="0.15">
      <c r="B49" s="1280"/>
      <c r="AN49" s="1273" t="s">
        <v>612</v>
      </c>
    </row>
    <row r="50" spans="1:109" x14ac:dyDescent="0.15">
      <c r="B50" s="1280"/>
      <c r="G50" s="1299"/>
      <c r="H50" s="1299"/>
      <c r="I50" s="1299"/>
      <c r="J50" s="1299"/>
      <c r="K50" s="1300"/>
      <c r="L50" s="1300"/>
      <c r="M50" s="1301"/>
      <c r="N50" s="1301"/>
      <c r="AN50" s="1302"/>
      <c r="AO50" s="1303"/>
      <c r="AP50" s="1303"/>
      <c r="AQ50" s="1303"/>
      <c r="AR50" s="1303"/>
      <c r="AS50" s="1303"/>
      <c r="AT50" s="1303"/>
      <c r="AU50" s="1303"/>
      <c r="AV50" s="1303"/>
      <c r="AW50" s="1303"/>
      <c r="AX50" s="1303"/>
      <c r="AY50" s="1303"/>
      <c r="AZ50" s="1303"/>
      <c r="BA50" s="1303"/>
      <c r="BB50" s="1303"/>
      <c r="BC50" s="1303"/>
      <c r="BD50" s="1303"/>
      <c r="BE50" s="1303"/>
      <c r="BF50" s="1303"/>
      <c r="BG50" s="1303"/>
      <c r="BH50" s="1303"/>
      <c r="BI50" s="1303"/>
      <c r="BJ50" s="1303"/>
      <c r="BK50" s="1303"/>
      <c r="BL50" s="1303"/>
      <c r="BM50" s="1303"/>
      <c r="BN50" s="1303"/>
      <c r="BO50" s="1304"/>
      <c r="BP50" s="1305" t="s">
        <v>561</v>
      </c>
      <c r="BQ50" s="1305"/>
      <c r="BR50" s="1305"/>
      <c r="BS50" s="1305"/>
      <c r="BT50" s="1305"/>
      <c r="BU50" s="1305"/>
      <c r="BV50" s="1305"/>
      <c r="BW50" s="1305"/>
      <c r="BX50" s="1305" t="s">
        <v>562</v>
      </c>
      <c r="BY50" s="1305"/>
      <c r="BZ50" s="1305"/>
      <c r="CA50" s="1305"/>
      <c r="CB50" s="1305"/>
      <c r="CC50" s="1305"/>
      <c r="CD50" s="1305"/>
      <c r="CE50" s="1305"/>
      <c r="CF50" s="1305" t="s">
        <v>563</v>
      </c>
      <c r="CG50" s="1305"/>
      <c r="CH50" s="1305"/>
      <c r="CI50" s="1305"/>
      <c r="CJ50" s="1305"/>
      <c r="CK50" s="1305"/>
      <c r="CL50" s="1305"/>
      <c r="CM50" s="1305"/>
      <c r="CN50" s="1305" t="s">
        <v>564</v>
      </c>
      <c r="CO50" s="1305"/>
      <c r="CP50" s="1305"/>
      <c r="CQ50" s="1305"/>
      <c r="CR50" s="1305"/>
      <c r="CS50" s="1305"/>
      <c r="CT50" s="1305"/>
      <c r="CU50" s="1305"/>
      <c r="CV50" s="1305" t="s">
        <v>565</v>
      </c>
      <c r="CW50" s="1305"/>
      <c r="CX50" s="1305"/>
      <c r="CY50" s="1305"/>
      <c r="CZ50" s="1305"/>
      <c r="DA50" s="1305"/>
      <c r="DB50" s="1305"/>
      <c r="DC50" s="1305"/>
    </row>
    <row r="51" spans="1:109" ht="13.5" customHeight="1" x14ac:dyDescent="0.15">
      <c r="B51" s="1280"/>
      <c r="G51" s="1306"/>
      <c r="H51" s="1306"/>
      <c r="I51" s="1307"/>
      <c r="J51" s="1307"/>
      <c r="K51" s="1308"/>
      <c r="L51" s="1308"/>
      <c r="M51" s="1308"/>
      <c r="N51" s="1308"/>
      <c r="AM51" s="1298"/>
      <c r="AN51" s="1309" t="s">
        <v>613</v>
      </c>
      <c r="AO51" s="1309"/>
      <c r="AP51" s="1309"/>
      <c r="AQ51" s="1309"/>
      <c r="AR51" s="1309"/>
      <c r="AS51" s="1309"/>
      <c r="AT51" s="1309"/>
      <c r="AU51" s="1309"/>
      <c r="AV51" s="1309"/>
      <c r="AW51" s="1309"/>
      <c r="AX51" s="1309"/>
      <c r="AY51" s="1309"/>
      <c r="AZ51" s="1309"/>
      <c r="BA51" s="1309"/>
      <c r="BB51" s="1309" t="s">
        <v>614</v>
      </c>
      <c r="BC51" s="1309"/>
      <c r="BD51" s="1309"/>
      <c r="BE51" s="1309"/>
      <c r="BF51" s="1309"/>
      <c r="BG51" s="1309"/>
      <c r="BH51" s="1309"/>
      <c r="BI51" s="1309"/>
      <c r="BJ51" s="1309"/>
      <c r="BK51" s="1309"/>
      <c r="BL51" s="1309"/>
      <c r="BM51" s="1309"/>
      <c r="BN51" s="1309"/>
      <c r="BO51" s="1309"/>
      <c r="BP51" s="1310">
        <v>77.5</v>
      </c>
      <c r="BQ51" s="1310"/>
      <c r="BR51" s="1310"/>
      <c r="BS51" s="1310"/>
      <c r="BT51" s="1310"/>
      <c r="BU51" s="1310"/>
      <c r="BV51" s="1310"/>
      <c r="BW51" s="1310"/>
      <c r="BX51" s="1310">
        <v>79.400000000000006</v>
      </c>
      <c r="BY51" s="1310"/>
      <c r="BZ51" s="1310"/>
      <c r="CA51" s="1310"/>
      <c r="CB51" s="1310"/>
      <c r="CC51" s="1310"/>
      <c r="CD51" s="1310"/>
      <c r="CE51" s="1310"/>
      <c r="CF51" s="1310">
        <v>113.8</v>
      </c>
      <c r="CG51" s="1310"/>
      <c r="CH51" s="1310"/>
      <c r="CI51" s="1310"/>
      <c r="CJ51" s="1310"/>
      <c r="CK51" s="1310"/>
      <c r="CL51" s="1310"/>
      <c r="CM51" s="1310"/>
      <c r="CN51" s="1310">
        <v>109.2</v>
      </c>
      <c r="CO51" s="1310"/>
      <c r="CP51" s="1310"/>
      <c r="CQ51" s="1310"/>
      <c r="CR51" s="1310"/>
      <c r="CS51" s="1310"/>
      <c r="CT51" s="1310"/>
      <c r="CU51" s="1310"/>
      <c r="CV51" s="1310">
        <v>129.5</v>
      </c>
      <c r="CW51" s="1310"/>
      <c r="CX51" s="1310"/>
      <c r="CY51" s="1310"/>
      <c r="CZ51" s="1310"/>
      <c r="DA51" s="1310"/>
      <c r="DB51" s="1310"/>
      <c r="DC51" s="1310"/>
    </row>
    <row r="52" spans="1:109" x14ac:dyDescent="0.15">
      <c r="B52" s="1280"/>
      <c r="G52" s="1306"/>
      <c r="H52" s="1306"/>
      <c r="I52" s="1307"/>
      <c r="J52" s="1307"/>
      <c r="K52" s="1308"/>
      <c r="L52" s="1308"/>
      <c r="M52" s="1308"/>
      <c r="N52" s="1308"/>
      <c r="AM52" s="1298"/>
      <c r="AN52" s="1309"/>
      <c r="AO52" s="1309"/>
      <c r="AP52" s="1309"/>
      <c r="AQ52" s="1309"/>
      <c r="AR52" s="1309"/>
      <c r="AS52" s="1309"/>
      <c r="AT52" s="1309"/>
      <c r="AU52" s="1309"/>
      <c r="AV52" s="1309"/>
      <c r="AW52" s="1309"/>
      <c r="AX52" s="1309"/>
      <c r="AY52" s="1309"/>
      <c r="AZ52" s="1309"/>
      <c r="BA52" s="1309"/>
      <c r="BB52" s="1309"/>
      <c r="BC52" s="1309"/>
      <c r="BD52" s="1309"/>
      <c r="BE52" s="1309"/>
      <c r="BF52" s="1309"/>
      <c r="BG52" s="1309"/>
      <c r="BH52" s="1309"/>
      <c r="BI52" s="1309"/>
      <c r="BJ52" s="1309"/>
      <c r="BK52" s="1309"/>
      <c r="BL52" s="1309"/>
      <c r="BM52" s="1309"/>
      <c r="BN52" s="1309"/>
      <c r="BO52" s="1309"/>
      <c r="BP52" s="1310"/>
      <c r="BQ52" s="1310"/>
      <c r="BR52" s="1310"/>
      <c r="BS52" s="1310"/>
      <c r="BT52" s="1310"/>
      <c r="BU52" s="1310"/>
      <c r="BV52" s="1310"/>
      <c r="BW52" s="1310"/>
      <c r="BX52" s="1310"/>
      <c r="BY52" s="1310"/>
      <c r="BZ52" s="1310"/>
      <c r="CA52" s="1310"/>
      <c r="CB52" s="1310"/>
      <c r="CC52" s="1310"/>
      <c r="CD52" s="1310"/>
      <c r="CE52" s="1310"/>
      <c r="CF52" s="1310"/>
      <c r="CG52" s="1310"/>
      <c r="CH52" s="1310"/>
      <c r="CI52" s="1310"/>
      <c r="CJ52" s="1310"/>
      <c r="CK52" s="1310"/>
      <c r="CL52" s="1310"/>
      <c r="CM52" s="1310"/>
      <c r="CN52" s="1310"/>
      <c r="CO52" s="1310"/>
      <c r="CP52" s="1310"/>
      <c r="CQ52" s="1310"/>
      <c r="CR52" s="1310"/>
      <c r="CS52" s="1310"/>
      <c r="CT52" s="1310"/>
      <c r="CU52" s="1310"/>
      <c r="CV52" s="1310"/>
      <c r="CW52" s="1310"/>
      <c r="CX52" s="1310"/>
      <c r="CY52" s="1310"/>
      <c r="CZ52" s="1310"/>
      <c r="DA52" s="1310"/>
      <c r="DB52" s="1310"/>
      <c r="DC52" s="1310"/>
    </row>
    <row r="53" spans="1:109" x14ac:dyDescent="0.15">
      <c r="A53" s="1288"/>
      <c r="B53" s="1280"/>
      <c r="G53" s="1306"/>
      <c r="H53" s="1306"/>
      <c r="I53" s="1299"/>
      <c r="J53" s="1299"/>
      <c r="K53" s="1308"/>
      <c r="L53" s="1308"/>
      <c r="M53" s="1308"/>
      <c r="N53" s="1308"/>
      <c r="AM53" s="1298"/>
      <c r="AN53" s="1309"/>
      <c r="AO53" s="1309"/>
      <c r="AP53" s="1309"/>
      <c r="AQ53" s="1309"/>
      <c r="AR53" s="1309"/>
      <c r="AS53" s="1309"/>
      <c r="AT53" s="1309"/>
      <c r="AU53" s="1309"/>
      <c r="AV53" s="1309"/>
      <c r="AW53" s="1309"/>
      <c r="AX53" s="1309"/>
      <c r="AY53" s="1309"/>
      <c r="AZ53" s="1309"/>
      <c r="BA53" s="1309"/>
      <c r="BB53" s="1309" t="s">
        <v>615</v>
      </c>
      <c r="BC53" s="1309"/>
      <c r="BD53" s="1309"/>
      <c r="BE53" s="1309"/>
      <c r="BF53" s="1309"/>
      <c r="BG53" s="1309"/>
      <c r="BH53" s="1309"/>
      <c r="BI53" s="1309"/>
      <c r="BJ53" s="1309"/>
      <c r="BK53" s="1309"/>
      <c r="BL53" s="1309"/>
      <c r="BM53" s="1309"/>
      <c r="BN53" s="1309"/>
      <c r="BO53" s="1309"/>
      <c r="BP53" s="1310">
        <v>56.8</v>
      </c>
      <c r="BQ53" s="1310"/>
      <c r="BR53" s="1310"/>
      <c r="BS53" s="1310"/>
      <c r="BT53" s="1310"/>
      <c r="BU53" s="1310"/>
      <c r="BV53" s="1310"/>
      <c r="BW53" s="1310"/>
      <c r="BX53" s="1310">
        <v>58.4</v>
      </c>
      <c r="BY53" s="1310"/>
      <c r="BZ53" s="1310"/>
      <c r="CA53" s="1310"/>
      <c r="CB53" s="1310"/>
      <c r="CC53" s="1310"/>
      <c r="CD53" s="1310"/>
      <c r="CE53" s="1310"/>
      <c r="CF53" s="1310">
        <v>63.5</v>
      </c>
      <c r="CG53" s="1310"/>
      <c r="CH53" s="1310"/>
      <c r="CI53" s="1310"/>
      <c r="CJ53" s="1310"/>
      <c r="CK53" s="1310"/>
      <c r="CL53" s="1310"/>
      <c r="CM53" s="1310"/>
      <c r="CN53" s="1310">
        <v>65.400000000000006</v>
      </c>
      <c r="CO53" s="1310"/>
      <c r="CP53" s="1310"/>
      <c r="CQ53" s="1310"/>
      <c r="CR53" s="1310"/>
      <c r="CS53" s="1310"/>
      <c r="CT53" s="1310"/>
      <c r="CU53" s="1310"/>
      <c r="CV53" s="1310">
        <v>66.8</v>
      </c>
      <c r="CW53" s="1310"/>
      <c r="CX53" s="1310"/>
      <c r="CY53" s="1310"/>
      <c r="CZ53" s="1310"/>
      <c r="DA53" s="1310"/>
      <c r="DB53" s="1310"/>
      <c r="DC53" s="1310"/>
    </row>
    <row r="54" spans="1:109" x14ac:dyDescent="0.15">
      <c r="A54" s="1288"/>
      <c r="B54" s="1280"/>
      <c r="G54" s="1306"/>
      <c r="H54" s="1306"/>
      <c r="I54" s="1299"/>
      <c r="J54" s="1299"/>
      <c r="K54" s="1308"/>
      <c r="L54" s="1308"/>
      <c r="M54" s="1308"/>
      <c r="N54" s="1308"/>
      <c r="AM54" s="1298"/>
      <c r="AN54" s="1309"/>
      <c r="AO54" s="1309"/>
      <c r="AP54" s="1309"/>
      <c r="AQ54" s="1309"/>
      <c r="AR54" s="1309"/>
      <c r="AS54" s="1309"/>
      <c r="AT54" s="1309"/>
      <c r="AU54" s="1309"/>
      <c r="AV54" s="1309"/>
      <c r="AW54" s="1309"/>
      <c r="AX54" s="1309"/>
      <c r="AY54" s="1309"/>
      <c r="AZ54" s="1309"/>
      <c r="BA54" s="1309"/>
      <c r="BB54" s="1309"/>
      <c r="BC54" s="1309"/>
      <c r="BD54" s="1309"/>
      <c r="BE54" s="1309"/>
      <c r="BF54" s="1309"/>
      <c r="BG54" s="1309"/>
      <c r="BH54" s="1309"/>
      <c r="BI54" s="1309"/>
      <c r="BJ54" s="1309"/>
      <c r="BK54" s="1309"/>
      <c r="BL54" s="1309"/>
      <c r="BM54" s="1309"/>
      <c r="BN54" s="1309"/>
      <c r="BO54" s="1309"/>
      <c r="BP54" s="1310"/>
      <c r="BQ54" s="1310"/>
      <c r="BR54" s="1310"/>
      <c r="BS54" s="1310"/>
      <c r="BT54" s="1310"/>
      <c r="BU54" s="1310"/>
      <c r="BV54" s="1310"/>
      <c r="BW54" s="1310"/>
      <c r="BX54" s="1310"/>
      <c r="BY54" s="1310"/>
      <c r="BZ54" s="1310"/>
      <c r="CA54" s="1310"/>
      <c r="CB54" s="1310"/>
      <c r="CC54" s="1310"/>
      <c r="CD54" s="1310"/>
      <c r="CE54" s="1310"/>
      <c r="CF54" s="1310"/>
      <c r="CG54" s="1310"/>
      <c r="CH54" s="1310"/>
      <c r="CI54" s="1310"/>
      <c r="CJ54" s="1310"/>
      <c r="CK54" s="1310"/>
      <c r="CL54" s="1310"/>
      <c r="CM54" s="1310"/>
      <c r="CN54" s="1310"/>
      <c r="CO54" s="1310"/>
      <c r="CP54" s="1310"/>
      <c r="CQ54" s="1310"/>
      <c r="CR54" s="1310"/>
      <c r="CS54" s="1310"/>
      <c r="CT54" s="1310"/>
      <c r="CU54" s="1310"/>
      <c r="CV54" s="1310"/>
      <c r="CW54" s="1310"/>
      <c r="CX54" s="1310"/>
      <c r="CY54" s="1310"/>
      <c r="CZ54" s="1310"/>
      <c r="DA54" s="1310"/>
      <c r="DB54" s="1310"/>
      <c r="DC54" s="1310"/>
    </row>
    <row r="55" spans="1:109" x14ac:dyDescent="0.15">
      <c r="A55" s="1288"/>
      <c r="B55" s="1280"/>
      <c r="G55" s="1299"/>
      <c r="H55" s="1299"/>
      <c r="I55" s="1299"/>
      <c r="J55" s="1299"/>
      <c r="K55" s="1308"/>
      <c r="L55" s="1308"/>
      <c r="M55" s="1308"/>
      <c r="N55" s="1308"/>
      <c r="AN55" s="1305" t="s">
        <v>616</v>
      </c>
      <c r="AO55" s="1305"/>
      <c r="AP55" s="1305"/>
      <c r="AQ55" s="1305"/>
      <c r="AR55" s="1305"/>
      <c r="AS55" s="1305"/>
      <c r="AT55" s="1305"/>
      <c r="AU55" s="1305"/>
      <c r="AV55" s="1305"/>
      <c r="AW55" s="1305"/>
      <c r="AX55" s="1305"/>
      <c r="AY55" s="1305"/>
      <c r="AZ55" s="1305"/>
      <c r="BA55" s="1305"/>
      <c r="BB55" s="1309" t="s">
        <v>614</v>
      </c>
      <c r="BC55" s="1309"/>
      <c r="BD55" s="1309"/>
      <c r="BE55" s="1309"/>
      <c r="BF55" s="1309"/>
      <c r="BG55" s="1309"/>
      <c r="BH55" s="1309"/>
      <c r="BI55" s="1309"/>
      <c r="BJ55" s="1309"/>
      <c r="BK55" s="1309"/>
      <c r="BL55" s="1309"/>
      <c r="BM55" s="1309"/>
      <c r="BN55" s="1309"/>
      <c r="BO55" s="1309"/>
      <c r="BP55" s="1310">
        <v>58.5</v>
      </c>
      <c r="BQ55" s="1310"/>
      <c r="BR55" s="1310"/>
      <c r="BS55" s="1310"/>
      <c r="BT55" s="1310"/>
      <c r="BU55" s="1310"/>
      <c r="BV55" s="1310"/>
      <c r="BW55" s="1310"/>
      <c r="BX55" s="1310">
        <v>54.6</v>
      </c>
      <c r="BY55" s="1310"/>
      <c r="BZ55" s="1310"/>
      <c r="CA55" s="1310"/>
      <c r="CB55" s="1310"/>
      <c r="CC55" s="1310"/>
      <c r="CD55" s="1310"/>
      <c r="CE55" s="1310"/>
      <c r="CF55" s="1310">
        <v>53.2</v>
      </c>
      <c r="CG55" s="1310"/>
      <c r="CH55" s="1310"/>
      <c r="CI55" s="1310"/>
      <c r="CJ55" s="1310"/>
      <c r="CK55" s="1310"/>
      <c r="CL55" s="1310"/>
      <c r="CM55" s="1310"/>
      <c r="CN55" s="1310">
        <v>47.9</v>
      </c>
      <c r="CO55" s="1310"/>
      <c r="CP55" s="1310"/>
      <c r="CQ55" s="1310"/>
      <c r="CR55" s="1310"/>
      <c r="CS55" s="1310"/>
      <c r="CT55" s="1310"/>
      <c r="CU55" s="1310"/>
      <c r="CV55" s="1310">
        <v>49</v>
      </c>
      <c r="CW55" s="1310"/>
      <c r="CX55" s="1310"/>
      <c r="CY55" s="1310"/>
      <c r="CZ55" s="1310"/>
      <c r="DA55" s="1310"/>
      <c r="DB55" s="1310"/>
      <c r="DC55" s="1310"/>
    </row>
    <row r="56" spans="1:109" x14ac:dyDescent="0.15">
      <c r="A56" s="1288"/>
      <c r="B56" s="1280"/>
      <c r="G56" s="1299"/>
      <c r="H56" s="1299"/>
      <c r="I56" s="1299"/>
      <c r="J56" s="1299"/>
      <c r="K56" s="1308"/>
      <c r="L56" s="1308"/>
      <c r="M56" s="1308"/>
      <c r="N56" s="1308"/>
      <c r="AN56" s="1305"/>
      <c r="AO56" s="1305"/>
      <c r="AP56" s="1305"/>
      <c r="AQ56" s="1305"/>
      <c r="AR56" s="1305"/>
      <c r="AS56" s="1305"/>
      <c r="AT56" s="1305"/>
      <c r="AU56" s="1305"/>
      <c r="AV56" s="1305"/>
      <c r="AW56" s="1305"/>
      <c r="AX56" s="1305"/>
      <c r="AY56" s="1305"/>
      <c r="AZ56" s="1305"/>
      <c r="BA56" s="1305"/>
      <c r="BB56" s="1309"/>
      <c r="BC56" s="1309"/>
      <c r="BD56" s="1309"/>
      <c r="BE56" s="1309"/>
      <c r="BF56" s="1309"/>
      <c r="BG56" s="1309"/>
      <c r="BH56" s="1309"/>
      <c r="BI56" s="1309"/>
      <c r="BJ56" s="1309"/>
      <c r="BK56" s="1309"/>
      <c r="BL56" s="1309"/>
      <c r="BM56" s="1309"/>
      <c r="BN56" s="1309"/>
      <c r="BO56" s="1309"/>
      <c r="BP56" s="1310"/>
      <c r="BQ56" s="1310"/>
      <c r="BR56" s="1310"/>
      <c r="BS56" s="1310"/>
      <c r="BT56" s="1310"/>
      <c r="BU56" s="1310"/>
      <c r="BV56" s="1310"/>
      <c r="BW56" s="1310"/>
      <c r="BX56" s="1310"/>
      <c r="BY56" s="1310"/>
      <c r="BZ56" s="1310"/>
      <c r="CA56" s="1310"/>
      <c r="CB56" s="1310"/>
      <c r="CC56" s="1310"/>
      <c r="CD56" s="1310"/>
      <c r="CE56" s="1310"/>
      <c r="CF56" s="1310"/>
      <c r="CG56" s="1310"/>
      <c r="CH56" s="1310"/>
      <c r="CI56" s="1310"/>
      <c r="CJ56" s="1310"/>
      <c r="CK56" s="1310"/>
      <c r="CL56" s="1310"/>
      <c r="CM56" s="1310"/>
      <c r="CN56" s="1310"/>
      <c r="CO56" s="1310"/>
      <c r="CP56" s="1310"/>
      <c r="CQ56" s="1310"/>
      <c r="CR56" s="1310"/>
      <c r="CS56" s="1310"/>
      <c r="CT56" s="1310"/>
      <c r="CU56" s="1310"/>
      <c r="CV56" s="1310"/>
      <c r="CW56" s="1310"/>
      <c r="CX56" s="1310"/>
      <c r="CY56" s="1310"/>
      <c r="CZ56" s="1310"/>
      <c r="DA56" s="1310"/>
      <c r="DB56" s="1310"/>
      <c r="DC56" s="1310"/>
    </row>
    <row r="57" spans="1:109" s="1288" customFormat="1" x14ac:dyDescent="0.15">
      <c r="B57" s="1311"/>
      <c r="G57" s="1299"/>
      <c r="H57" s="1299"/>
      <c r="I57" s="1312"/>
      <c r="J57" s="1312"/>
      <c r="K57" s="1308"/>
      <c r="L57" s="1308"/>
      <c r="M57" s="1308"/>
      <c r="N57" s="1308"/>
      <c r="AM57" s="1273"/>
      <c r="AN57" s="1305"/>
      <c r="AO57" s="1305"/>
      <c r="AP57" s="1305"/>
      <c r="AQ57" s="1305"/>
      <c r="AR57" s="1305"/>
      <c r="AS57" s="1305"/>
      <c r="AT57" s="1305"/>
      <c r="AU57" s="1305"/>
      <c r="AV57" s="1305"/>
      <c r="AW57" s="1305"/>
      <c r="AX57" s="1305"/>
      <c r="AY57" s="1305"/>
      <c r="AZ57" s="1305"/>
      <c r="BA57" s="1305"/>
      <c r="BB57" s="1309" t="s">
        <v>615</v>
      </c>
      <c r="BC57" s="1309"/>
      <c r="BD57" s="1309"/>
      <c r="BE57" s="1309"/>
      <c r="BF57" s="1309"/>
      <c r="BG57" s="1309"/>
      <c r="BH57" s="1309"/>
      <c r="BI57" s="1309"/>
      <c r="BJ57" s="1309"/>
      <c r="BK57" s="1309"/>
      <c r="BL57" s="1309"/>
      <c r="BM57" s="1309"/>
      <c r="BN57" s="1309"/>
      <c r="BO57" s="1309"/>
      <c r="BP57" s="1310">
        <v>52.9</v>
      </c>
      <c r="BQ57" s="1310"/>
      <c r="BR57" s="1310"/>
      <c r="BS57" s="1310"/>
      <c r="BT57" s="1310"/>
      <c r="BU57" s="1310"/>
      <c r="BV57" s="1310"/>
      <c r="BW57" s="1310"/>
      <c r="BX57" s="1310">
        <v>58.3</v>
      </c>
      <c r="BY57" s="1310"/>
      <c r="BZ57" s="1310"/>
      <c r="CA57" s="1310"/>
      <c r="CB57" s="1310"/>
      <c r="CC57" s="1310"/>
      <c r="CD57" s="1310"/>
      <c r="CE57" s="1310"/>
      <c r="CF57" s="1310">
        <v>59.6</v>
      </c>
      <c r="CG57" s="1310"/>
      <c r="CH57" s="1310"/>
      <c r="CI57" s="1310"/>
      <c r="CJ57" s="1310"/>
      <c r="CK57" s="1310"/>
      <c r="CL57" s="1310"/>
      <c r="CM57" s="1310"/>
      <c r="CN57" s="1310">
        <v>60.7</v>
      </c>
      <c r="CO57" s="1310"/>
      <c r="CP57" s="1310"/>
      <c r="CQ57" s="1310"/>
      <c r="CR57" s="1310"/>
      <c r="CS57" s="1310"/>
      <c r="CT57" s="1310"/>
      <c r="CU57" s="1310"/>
      <c r="CV57" s="1310">
        <v>62</v>
      </c>
      <c r="CW57" s="1310"/>
      <c r="CX57" s="1310"/>
      <c r="CY57" s="1310"/>
      <c r="CZ57" s="1310"/>
      <c r="DA57" s="1310"/>
      <c r="DB57" s="1310"/>
      <c r="DC57" s="1310"/>
      <c r="DD57" s="1313"/>
      <c r="DE57" s="1311"/>
    </row>
    <row r="58" spans="1:109" s="1288" customFormat="1" x14ac:dyDescent="0.15">
      <c r="A58" s="1273"/>
      <c r="B58" s="1311"/>
      <c r="G58" s="1299"/>
      <c r="H58" s="1299"/>
      <c r="I58" s="1312"/>
      <c r="J58" s="1312"/>
      <c r="K58" s="1308"/>
      <c r="L58" s="1308"/>
      <c r="M58" s="1308"/>
      <c r="N58" s="1308"/>
      <c r="AM58" s="1273"/>
      <c r="AN58" s="1305"/>
      <c r="AO58" s="1305"/>
      <c r="AP58" s="1305"/>
      <c r="AQ58" s="1305"/>
      <c r="AR58" s="1305"/>
      <c r="AS58" s="1305"/>
      <c r="AT58" s="1305"/>
      <c r="AU58" s="1305"/>
      <c r="AV58" s="1305"/>
      <c r="AW58" s="1305"/>
      <c r="AX58" s="1305"/>
      <c r="AY58" s="1305"/>
      <c r="AZ58" s="1305"/>
      <c r="BA58" s="1305"/>
      <c r="BB58" s="1309"/>
      <c r="BC58" s="1309"/>
      <c r="BD58" s="1309"/>
      <c r="BE58" s="1309"/>
      <c r="BF58" s="1309"/>
      <c r="BG58" s="1309"/>
      <c r="BH58" s="1309"/>
      <c r="BI58" s="1309"/>
      <c r="BJ58" s="1309"/>
      <c r="BK58" s="1309"/>
      <c r="BL58" s="1309"/>
      <c r="BM58" s="1309"/>
      <c r="BN58" s="1309"/>
      <c r="BO58" s="1309"/>
      <c r="BP58" s="1310"/>
      <c r="BQ58" s="1310"/>
      <c r="BR58" s="1310"/>
      <c r="BS58" s="1310"/>
      <c r="BT58" s="1310"/>
      <c r="BU58" s="1310"/>
      <c r="BV58" s="1310"/>
      <c r="BW58" s="1310"/>
      <c r="BX58" s="1310"/>
      <c r="BY58" s="1310"/>
      <c r="BZ58" s="1310"/>
      <c r="CA58" s="1310"/>
      <c r="CB58" s="1310"/>
      <c r="CC58" s="1310"/>
      <c r="CD58" s="1310"/>
      <c r="CE58" s="1310"/>
      <c r="CF58" s="1310"/>
      <c r="CG58" s="1310"/>
      <c r="CH58" s="1310"/>
      <c r="CI58" s="1310"/>
      <c r="CJ58" s="1310"/>
      <c r="CK58" s="1310"/>
      <c r="CL58" s="1310"/>
      <c r="CM58" s="1310"/>
      <c r="CN58" s="1310"/>
      <c r="CO58" s="1310"/>
      <c r="CP58" s="1310"/>
      <c r="CQ58" s="1310"/>
      <c r="CR58" s="1310"/>
      <c r="CS58" s="1310"/>
      <c r="CT58" s="1310"/>
      <c r="CU58" s="1310"/>
      <c r="CV58" s="1310"/>
      <c r="CW58" s="1310"/>
      <c r="CX58" s="1310"/>
      <c r="CY58" s="1310"/>
      <c r="CZ58" s="1310"/>
      <c r="DA58" s="1310"/>
      <c r="DB58" s="1310"/>
      <c r="DC58" s="1310"/>
      <c r="DD58" s="1313"/>
      <c r="DE58" s="1311"/>
    </row>
    <row r="59" spans="1:109" s="1288" customFormat="1" x14ac:dyDescent="0.15">
      <c r="A59" s="1273"/>
      <c r="B59" s="1311"/>
      <c r="K59" s="1314"/>
      <c r="L59" s="1314"/>
      <c r="M59" s="1314"/>
      <c r="N59" s="1314"/>
      <c r="AQ59" s="1314"/>
      <c r="AR59" s="1314"/>
      <c r="AS59" s="1314"/>
      <c r="AT59" s="1314"/>
      <c r="BC59" s="1314"/>
      <c r="BD59" s="1314"/>
      <c r="BE59" s="1314"/>
      <c r="BF59" s="1314"/>
      <c r="BO59" s="1314"/>
      <c r="BP59" s="1314"/>
      <c r="BQ59" s="1314"/>
      <c r="BR59" s="1314"/>
      <c r="CA59" s="1314"/>
      <c r="CB59" s="1314"/>
      <c r="CC59" s="1314"/>
      <c r="CD59" s="1314"/>
      <c r="CM59" s="1314"/>
      <c r="CN59" s="1314"/>
      <c r="CO59" s="1314"/>
      <c r="CP59" s="1314"/>
      <c r="CY59" s="1314"/>
      <c r="CZ59" s="1314"/>
      <c r="DA59" s="1314"/>
      <c r="DB59" s="1314"/>
      <c r="DC59" s="1314"/>
      <c r="DD59" s="1313"/>
      <c r="DE59" s="1311"/>
    </row>
    <row r="60" spans="1:109" s="1288" customFormat="1" x14ac:dyDescent="0.15">
      <c r="A60" s="1273"/>
      <c r="B60" s="1311"/>
      <c r="K60" s="1314"/>
      <c r="L60" s="1314"/>
      <c r="M60" s="1314"/>
      <c r="N60" s="1314"/>
      <c r="AQ60" s="1314"/>
      <c r="AR60" s="1314"/>
      <c r="AS60" s="1314"/>
      <c r="AT60" s="1314"/>
      <c r="BC60" s="1314"/>
      <c r="BD60" s="1314"/>
      <c r="BE60" s="1314"/>
      <c r="BF60" s="1314"/>
      <c r="BO60" s="1314"/>
      <c r="BP60" s="1314"/>
      <c r="BQ60" s="1314"/>
      <c r="BR60" s="1314"/>
      <c r="CA60" s="1314"/>
      <c r="CB60" s="1314"/>
      <c r="CC60" s="1314"/>
      <c r="CD60" s="1314"/>
      <c r="CM60" s="1314"/>
      <c r="CN60" s="1314"/>
      <c r="CO60" s="1314"/>
      <c r="CP60" s="1314"/>
      <c r="CY60" s="1314"/>
      <c r="CZ60" s="1314"/>
      <c r="DA60" s="1314"/>
      <c r="DB60" s="1314"/>
      <c r="DC60" s="1314"/>
      <c r="DD60" s="1313"/>
      <c r="DE60" s="1311"/>
    </row>
    <row r="61" spans="1:109" s="1288" customFormat="1" x14ac:dyDescent="0.15">
      <c r="A61" s="1273"/>
      <c r="B61" s="1315"/>
      <c r="C61" s="1316"/>
      <c r="D61" s="1316"/>
      <c r="E61" s="1316"/>
      <c r="F61" s="1316"/>
      <c r="G61" s="1316"/>
      <c r="H61" s="1316"/>
      <c r="I61" s="1316"/>
      <c r="J61" s="1316"/>
      <c r="K61" s="1316"/>
      <c r="L61" s="1316"/>
      <c r="M61" s="1317"/>
      <c r="N61" s="1317"/>
      <c r="O61" s="1316"/>
      <c r="P61" s="1316"/>
      <c r="Q61" s="1316"/>
      <c r="R61" s="1316"/>
      <c r="S61" s="1316"/>
      <c r="T61" s="1316"/>
      <c r="U61" s="1316"/>
      <c r="V61" s="1316"/>
      <c r="W61" s="1316"/>
      <c r="X61" s="1316"/>
      <c r="Y61" s="1316"/>
      <c r="Z61" s="1316"/>
      <c r="AA61" s="1316"/>
      <c r="AB61" s="1316"/>
      <c r="AC61" s="1316"/>
      <c r="AD61" s="1316"/>
      <c r="AE61" s="1316"/>
      <c r="AF61" s="1316"/>
      <c r="AG61" s="1316"/>
      <c r="AH61" s="1316"/>
      <c r="AI61" s="1316"/>
      <c r="AJ61" s="1316"/>
      <c r="AK61" s="1316"/>
      <c r="AL61" s="1316"/>
      <c r="AM61" s="1316"/>
      <c r="AN61" s="1316"/>
      <c r="AO61" s="1316"/>
      <c r="AP61" s="1316"/>
      <c r="AQ61" s="1316"/>
      <c r="AR61" s="1316"/>
      <c r="AS61" s="1317"/>
      <c r="AT61" s="1317"/>
      <c r="AU61" s="1316"/>
      <c r="AV61" s="1316"/>
      <c r="AW61" s="1316"/>
      <c r="AX61" s="1316"/>
      <c r="AY61" s="1316"/>
      <c r="AZ61" s="1316"/>
      <c r="BA61" s="1316"/>
      <c r="BB61" s="1316"/>
      <c r="BC61" s="1316"/>
      <c r="BD61" s="1316"/>
      <c r="BE61" s="1317"/>
      <c r="BF61" s="1317"/>
      <c r="BG61" s="1316"/>
      <c r="BH61" s="1316"/>
      <c r="BI61" s="1316"/>
      <c r="BJ61" s="1316"/>
      <c r="BK61" s="1316"/>
      <c r="BL61" s="1316"/>
      <c r="BM61" s="1316"/>
      <c r="BN61" s="1316"/>
      <c r="BO61" s="1316"/>
      <c r="BP61" s="1316"/>
      <c r="BQ61" s="1317"/>
      <c r="BR61" s="1317"/>
      <c r="BS61" s="1316"/>
      <c r="BT61" s="1316"/>
      <c r="BU61" s="1316"/>
      <c r="BV61" s="1316"/>
      <c r="BW61" s="1316"/>
      <c r="BX61" s="1316"/>
      <c r="BY61" s="1316"/>
      <c r="BZ61" s="1316"/>
      <c r="CA61" s="1316"/>
      <c r="CB61" s="1316"/>
      <c r="CC61" s="1317"/>
      <c r="CD61" s="1317"/>
      <c r="CE61" s="1316"/>
      <c r="CF61" s="1316"/>
      <c r="CG61" s="1316"/>
      <c r="CH61" s="1316"/>
      <c r="CI61" s="1316"/>
      <c r="CJ61" s="1316"/>
      <c r="CK61" s="1316"/>
      <c r="CL61" s="1316"/>
      <c r="CM61" s="1316"/>
      <c r="CN61" s="1316"/>
      <c r="CO61" s="1317"/>
      <c r="CP61" s="1317"/>
      <c r="CQ61" s="1316"/>
      <c r="CR61" s="1316"/>
      <c r="CS61" s="1316"/>
      <c r="CT61" s="1316"/>
      <c r="CU61" s="1316"/>
      <c r="CV61" s="1316"/>
      <c r="CW61" s="1316"/>
      <c r="CX61" s="1316"/>
      <c r="CY61" s="1316"/>
      <c r="CZ61" s="1316"/>
      <c r="DA61" s="1317"/>
      <c r="DB61" s="1317"/>
      <c r="DC61" s="1317"/>
      <c r="DD61" s="1318"/>
      <c r="DE61" s="1311"/>
    </row>
    <row r="62" spans="1:109" x14ac:dyDescent="0.15">
      <c r="B62" s="1285"/>
      <c r="C62" s="1285"/>
      <c r="D62" s="1285"/>
      <c r="E62" s="1285"/>
      <c r="F62" s="1285"/>
      <c r="G62" s="1285"/>
      <c r="H62" s="1285"/>
      <c r="I62" s="1285"/>
      <c r="J62" s="1285"/>
      <c r="K62" s="1285"/>
      <c r="L62" s="1285"/>
      <c r="M62" s="1285"/>
      <c r="N62" s="1285"/>
      <c r="O62" s="1285"/>
      <c r="P62" s="1285"/>
      <c r="Q62" s="1285"/>
      <c r="R62" s="1285"/>
      <c r="S62" s="1285"/>
      <c r="T62" s="1285"/>
      <c r="U62" s="1285"/>
      <c r="V62" s="1285"/>
      <c r="W62" s="1285"/>
      <c r="X62" s="1285"/>
      <c r="Y62" s="1285"/>
      <c r="Z62" s="1285"/>
      <c r="AA62" s="1285"/>
      <c r="AB62" s="1285"/>
      <c r="AC62" s="1285"/>
      <c r="AD62" s="1285"/>
      <c r="AE62" s="1285"/>
      <c r="AF62" s="1285"/>
      <c r="AG62" s="1285"/>
      <c r="AH62" s="1285"/>
      <c r="AI62" s="1285"/>
      <c r="AJ62" s="1285"/>
      <c r="AK62" s="1285"/>
      <c r="AL62" s="1285"/>
      <c r="AM62" s="1285"/>
      <c r="AN62" s="1285"/>
      <c r="AO62" s="1285"/>
      <c r="AP62" s="1285"/>
      <c r="AQ62" s="1285"/>
      <c r="AR62" s="1285"/>
      <c r="AS62" s="1285"/>
      <c r="AT62" s="1285"/>
      <c r="AU62" s="1285"/>
      <c r="AV62" s="1285"/>
      <c r="AW62" s="1285"/>
      <c r="AX62" s="1285"/>
      <c r="AY62" s="1285"/>
      <c r="AZ62" s="1285"/>
      <c r="BA62" s="1285"/>
      <c r="BB62" s="1285"/>
      <c r="BC62" s="1285"/>
      <c r="BD62" s="1285"/>
      <c r="BE62" s="1285"/>
      <c r="BF62" s="1285"/>
      <c r="BG62" s="1285"/>
      <c r="BH62" s="1285"/>
      <c r="BI62" s="1285"/>
      <c r="BJ62" s="1285"/>
      <c r="BK62" s="1285"/>
      <c r="BL62" s="1285"/>
      <c r="BM62" s="1285"/>
      <c r="BN62" s="1285"/>
      <c r="BO62" s="1285"/>
      <c r="BP62" s="1285"/>
      <c r="BQ62" s="1285"/>
      <c r="BR62" s="1285"/>
      <c r="BS62" s="1285"/>
      <c r="BT62" s="1285"/>
      <c r="BU62" s="1285"/>
      <c r="BV62" s="1285"/>
      <c r="BW62" s="1285"/>
      <c r="BX62" s="1285"/>
      <c r="BY62" s="1285"/>
      <c r="BZ62" s="1285"/>
      <c r="CA62" s="1285"/>
      <c r="CB62" s="1285"/>
      <c r="CC62" s="1285"/>
      <c r="CD62" s="1285"/>
      <c r="CE62" s="1285"/>
      <c r="CF62" s="1285"/>
      <c r="CG62" s="1285"/>
      <c r="CH62" s="1285"/>
      <c r="CI62" s="1285"/>
      <c r="CJ62" s="1285"/>
      <c r="CK62" s="1285"/>
      <c r="CL62" s="1285"/>
      <c r="CM62" s="1285"/>
      <c r="CN62" s="1285"/>
      <c r="CO62" s="1285"/>
      <c r="CP62" s="1285"/>
      <c r="CQ62" s="1285"/>
      <c r="CR62" s="1285"/>
      <c r="CS62" s="1285"/>
      <c r="CT62" s="1285"/>
      <c r="CU62" s="1285"/>
      <c r="CV62" s="1285"/>
      <c r="CW62" s="1285"/>
      <c r="CX62" s="1285"/>
      <c r="CY62" s="1285"/>
      <c r="CZ62" s="1285"/>
      <c r="DA62" s="1285"/>
      <c r="DB62" s="1285"/>
      <c r="DC62" s="1285"/>
      <c r="DD62" s="1285"/>
      <c r="DE62" s="1273"/>
    </row>
    <row r="63" spans="1:109" ht="17.25" x14ac:dyDescent="0.15">
      <c r="B63" s="1319" t="s">
        <v>617</v>
      </c>
    </row>
    <row r="64" spans="1:109" x14ac:dyDescent="0.15">
      <c r="B64" s="1280"/>
      <c r="G64" s="1287"/>
      <c r="I64" s="1320"/>
      <c r="J64" s="1320"/>
      <c r="K64" s="1320"/>
      <c r="L64" s="1320"/>
      <c r="M64" s="1320"/>
      <c r="N64" s="1321"/>
      <c r="AM64" s="1287"/>
      <c r="AN64" s="1287" t="s">
        <v>610</v>
      </c>
      <c r="AP64" s="1288"/>
      <c r="AQ64" s="1288"/>
      <c r="AR64" s="1288"/>
      <c r="AY64" s="1287"/>
      <c r="BA64" s="1288"/>
      <c r="BB64" s="1288"/>
      <c r="BC64" s="1288"/>
      <c r="BK64" s="1287"/>
      <c r="BM64" s="1288"/>
      <c r="BN64" s="1288"/>
      <c r="BO64" s="1288"/>
      <c r="BW64" s="1287"/>
      <c r="BY64" s="1288"/>
      <c r="BZ64" s="1288"/>
      <c r="CA64" s="1288"/>
      <c r="CI64" s="1287"/>
      <c r="CK64" s="1288"/>
      <c r="CL64" s="1288"/>
      <c r="CM64" s="1288"/>
      <c r="CU64" s="1287"/>
      <c r="CW64" s="1288"/>
      <c r="CX64" s="1288"/>
      <c r="CY64" s="1288"/>
    </row>
    <row r="65" spans="2:107" x14ac:dyDescent="0.15">
      <c r="B65" s="1280"/>
      <c r="AN65" s="1289" t="s">
        <v>618</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x14ac:dyDescent="0.15">
      <c r="B66" s="1280"/>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x14ac:dyDescent="0.15">
      <c r="B67" s="1280"/>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x14ac:dyDescent="0.15">
      <c r="B68" s="1280"/>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x14ac:dyDescent="0.15">
      <c r="B69" s="1280"/>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x14ac:dyDescent="0.15">
      <c r="B70" s="1280"/>
      <c r="H70" s="1322"/>
      <c r="I70" s="1322"/>
      <c r="J70" s="1323"/>
      <c r="K70" s="1323"/>
      <c r="L70" s="1324"/>
      <c r="M70" s="1323"/>
      <c r="N70" s="1324"/>
      <c r="AN70" s="1298"/>
      <c r="AO70" s="1298"/>
      <c r="AP70" s="1298"/>
      <c r="AZ70" s="1298"/>
      <c r="BA70" s="1298"/>
      <c r="BB70" s="1298"/>
      <c r="BL70" s="1298"/>
      <c r="BM70" s="1298"/>
      <c r="BN70" s="1298"/>
      <c r="BX70" s="1298"/>
      <c r="BY70" s="1298"/>
      <c r="BZ70" s="1298"/>
      <c r="CJ70" s="1298"/>
      <c r="CK70" s="1298"/>
      <c r="CL70" s="1298"/>
      <c r="CV70" s="1298"/>
      <c r="CW70" s="1298"/>
      <c r="CX70" s="1298"/>
    </row>
    <row r="71" spans="2:107" x14ac:dyDescent="0.15">
      <c r="B71" s="1280"/>
      <c r="G71" s="1325"/>
      <c r="I71" s="1326"/>
      <c r="J71" s="1323"/>
      <c r="K71" s="1323"/>
      <c r="L71" s="1324"/>
      <c r="M71" s="1323"/>
      <c r="N71" s="1324"/>
      <c r="AM71" s="1325"/>
      <c r="AN71" s="1273" t="s">
        <v>612</v>
      </c>
    </row>
    <row r="72" spans="2:107" x14ac:dyDescent="0.15">
      <c r="B72" s="1280"/>
      <c r="G72" s="1299"/>
      <c r="H72" s="1299"/>
      <c r="I72" s="1299"/>
      <c r="J72" s="1299"/>
      <c r="K72" s="1300"/>
      <c r="L72" s="1300"/>
      <c r="M72" s="1301"/>
      <c r="N72" s="1301"/>
      <c r="AN72" s="1302"/>
      <c r="AO72" s="1303"/>
      <c r="AP72" s="1303"/>
      <c r="AQ72" s="1303"/>
      <c r="AR72" s="1303"/>
      <c r="AS72" s="1303"/>
      <c r="AT72" s="1303"/>
      <c r="AU72" s="1303"/>
      <c r="AV72" s="1303"/>
      <c r="AW72" s="1303"/>
      <c r="AX72" s="1303"/>
      <c r="AY72" s="1303"/>
      <c r="AZ72" s="1303"/>
      <c r="BA72" s="1303"/>
      <c r="BB72" s="1303"/>
      <c r="BC72" s="1303"/>
      <c r="BD72" s="1303"/>
      <c r="BE72" s="1303"/>
      <c r="BF72" s="1303"/>
      <c r="BG72" s="1303"/>
      <c r="BH72" s="1303"/>
      <c r="BI72" s="1303"/>
      <c r="BJ72" s="1303"/>
      <c r="BK72" s="1303"/>
      <c r="BL72" s="1303"/>
      <c r="BM72" s="1303"/>
      <c r="BN72" s="1303"/>
      <c r="BO72" s="1304"/>
      <c r="BP72" s="1305" t="s">
        <v>561</v>
      </c>
      <c r="BQ72" s="1305"/>
      <c r="BR72" s="1305"/>
      <c r="BS72" s="1305"/>
      <c r="BT72" s="1305"/>
      <c r="BU72" s="1305"/>
      <c r="BV72" s="1305"/>
      <c r="BW72" s="1305"/>
      <c r="BX72" s="1305" t="s">
        <v>562</v>
      </c>
      <c r="BY72" s="1305"/>
      <c r="BZ72" s="1305"/>
      <c r="CA72" s="1305"/>
      <c r="CB72" s="1305"/>
      <c r="CC72" s="1305"/>
      <c r="CD72" s="1305"/>
      <c r="CE72" s="1305"/>
      <c r="CF72" s="1305" t="s">
        <v>563</v>
      </c>
      <c r="CG72" s="1305"/>
      <c r="CH72" s="1305"/>
      <c r="CI72" s="1305"/>
      <c r="CJ72" s="1305"/>
      <c r="CK72" s="1305"/>
      <c r="CL72" s="1305"/>
      <c r="CM72" s="1305"/>
      <c r="CN72" s="1305" t="s">
        <v>564</v>
      </c>
      <c r="CO72" s="1305"/>
      <c r="CP72" s="1305"/>
      <c r="CQ72" s="1305"/>
      <c r="CR72" s="1305"/>
      <c r="CS72" s="1305"/>
      <c r="CT72" s="1305"/>
      <c r="CU72" s="1305"/>
      <c r="CV72" s="1305" t="s">
        <v>565</v>
      </c>
      <c r="CW72" s="1305"/>
      <c r="CX72" s="1305"/>
      <c r="CY72" s="1305"/>
      <c r="CZ72" s="1305"/>
      <c r="DA72" s="1305"/>
      <c r="DB72" s="1305"/>
      <c r="DC72" s="1305"/>
    </row>
    <row r="73" spans="2:107" x14ac:dyDescent="0.15">
      <c r="B73" s="1280"/>
      <c r="G73" s="1306"/>
      <c r="H73" s="1306"/>
      <c r="I73" s="1306"/>
      <c r="J73" s="1306"/>
      <c r="K73" s="1327"/>
      <c r="L73" s="1327"/>
      <c r="M73" s="1327"/>
      <c r="N73" s="1327"/>
      <c r="AM73" s="1298"/>
      <c r="AN73" s="1309" t="s">
        <v>613</v>
      </c>
      <c r="AO73" s="1309"/>
      <c r="AP73" s="1309"/>
      <c r="AQ73" s="1309"/>
      <c r="AR73" s="1309"/>
      <c r="AS73" s="1309"/>
      <c r="AT73" s="1309"/>
      <c r="AU73" s="1309"/>
      <c r="AV73" s="1309"/>
      <c r="AW73" s="1309"/>
      <c r="AX73" s="1309"/>
      <c r="AY73" s="1309"/>
      <c r="AZ73" s="1309"/>
      <c r="BA73" s="1309"/>
      <c r="BB73" s="1309" t="s">
        <v>614</v>
      </c>
      <c r="BC73" s="1309"/>
      <c r="BD73" s="1309"/>
      <c r="BE73" s="1309"/>
      <c r="BF73" s="1309"/>
      <c r="BG73" s="1309"/>
      <c r="BH73" s="1309"/>
      <c r="BI73" s="1309"/>
      <c r="BJ73" s="1309"/>
      <c r="BK73" s="1309"/>
      <c r="BL73" s="1309"/>
      <c r="BM73" s="1309"/>
      <c r="BN73" s="1309"/>
      <c r="BO73" s="1309"/>
      <c r="BP73" s="1310">
        <v>77.5</v>
      </c>
      <c r="BQ73" s="1310"/>
      <c r="BR73" s="1310"/>
      <c r="BS73" s="1310"/>
      <c r="BT73" s="1310"/>
      <c r="BU73" s="1310"/>
      <c r="BV73" s="1310"/>
      <c r="BW73" s="1310"/>
      <c r="BX73" s="1310">
        <v>79.400000000000006</v>
      </c>
      <c r="BY73" s="1310"/>
      <c r="BZ73" s="1310"/>
      <c r="CA73" s="1310"/>
      <c r="CB73" s="1310"/>
      <c r="CC73" s="1310"/>
      <c r="CD73" s="1310"/>
      <c r="CE73" s="1310"/>
      <c r="CF73" s="1310">
        <v>113.8</v>
      </c>
      <c r="CG73" s="1310"/>
      <c r="CH73" s="1310"/>
      <c r="CI73" s="1310"/>
      <c r="CJ73" s="1310"/>
      <c r="CK73" s="1310"/>
      <c r="CL73" s="1310"/>
      <c r="CM73" s="1310"/>
      <c r="CN73" s="1310">
        <v>109.2</v>
      </c>
      <c r="CO73" s="1310"/>
      <c r="CP73" s="1310"/>
      <c r="CQ73" s="1310"/>
      <c r="CR73" s="1310"/>
      <c r="CS73" s="1310"/>
      <c r="CT73" s="1310"/>
      <c r="CU73" s="1310"/>
      <c r="CV73" s="1310">
        <v>129.5</v>
      </c>
      <c r="CW73" s="1310"/>
      <c r="CX73" s="1310"/>
      <c r="CY73" s="1310"/>
      <c r="CZ73" s="1310"/>
      <c r="DA73" s="1310"/>
      <c r="DB73" s="1310"/>
      <c r="DC73" s="1310"/>
    </row>
    <row r="74" spans="2:107" x14ac:dyDescent="0.15">
      <c r="B74" s="1280"/>
      <c r="G74" s="1306"/>
      <c r="H74" s="1306"/>
      <c r="I74" s="1306"/>
      <c r="J74" s="1306"/>
      <c r="K74" s="1327"/>
      <c r="L74" s="1327"/>
      <c r="M74" s="1327"/>
      <c r="N74" s="1327"/>
      <c r="AM74" s="1298"/>
      <c r="AN74" s="1309"/>
      <c r="AO74" s="1309"/>
      <c r="AP74" s="1309"/>
      <c r="AQ74" s="1309"/>
      <c r="AR74" s="1309"/>
      <c r="AS74" s="1309"/>
      <c r="AT74" s="1309"/>
      <c r="AU74" s="1309"/>
      <c r="AV74" s="1309"/>
      <c r="AW74" s="1309"/>
      <c r="AX74" s="1309"/>
      <c r="AY74" s="1309"/>
      <c r="AZ74" s="1309"/>
      <c r="BA74" s="1309"/>
      <c r="BB74" s="1309"/>
      <c r="BC74" s="1309"/>
      <c r="BD74" s="1309"/>
      <c r="BE74" s="1309"/>
      <c r="BF74" s="1309"/>
      <c r="BG74" s="1309"/>
      <c r="BH74" s="1309"/>
      <c r="BI74" s="1309"/>
      <c r="BJ74" s="1309"/>
      <c r="BK74" s="1309"/>
      <c r="BL74" s="1309"/>
      <c r="BM74" s="1309"/>
      <c r="BN74" s="1309"/>
      <c r="BO74" s="1309"/>
      <c r="BP74" s="1310"/>
      <c r="BQ74" s="1310"/>
      <c r="BR74" s="1310"/>
      <c r="BS74" s="1310"/>
      <c r="BT74" s="1310"/>
      <c r="BU74" s="1310"/>
      <c r="BV74" s="1310"/>
      <c r="BW74" s="1310"/>
      <c r="BX74" s="1310"/>
      <c r="BY74" s="1310"/>
      <c r="BZ74" s="1310"/>
      <c r="CA74" s="1310"/>
      <c r="CB74" s="1310"/>
      <c r="CC74" s="1310"/>
      <c r="CD74" s="1310"/>
      <c r="CE74" s="1310"/>
      <c r="CF74" s="1310"/>
      <c r="CG74" s="1310"/>
      <c r="CH74" s="1310"/>
      <c r="CI74" s="1310"/>
      <c r="CJ74" s="1310"/>
      <c r="CK74" s="1310"/>
      <c r="CL74" s="1310"/>
      <c r="CM74" s="1310"/>
      <c r="CN74" s="1310"/>
      <c r="CO74" s="1310"/>
      <c r="CP74" s="1310"/>
      <c r="CQ74" s="1310"/>
      <c r="CR74" s="1310"/>
      <c r="CS74" s="1310"/>
      <c r="CT74" s="1310"/>
      <c r="CU74" s="1310"/>
      <c r="CV74" s="1310"/>
      <c r="CW74" s="1310"/>
      <c r="CX74" s="1310"/>
      <c r="CY74" s="1310"/>
      <c r="CZ74" s="1310"/>
      <c r="DA74" s="1310"/>
      <c r="DB74" s="1310"/>
      <c r="DC74" s="1310"/>
    </row>
    <row r="75" spans="2:107" x14ac:dyDescent="0.15">
      <c r="B75" s="1280"/>
      <c r="G75" s="1306"/>
      <c r="H75" s="1306"/>
      <c r="I75" s="1299"/>
      <c r="J75" s="1299"/>
      <c r="K75" s="1308"/>
      <c r="L75" s="1308"/>
      <c r="M75" s="1308"/>
      <c r="N75" s="1308"/>
      <c r="AM75" s="1298"/>
      <c r="AN75" s="1309"/>
      <c r="AO75" s="1309"/>
      <c r="AP75" s="1309"/>
      <c r="AQ75" s="1309"/>
      <c r="AR75" s="1309"/>
      <c r="AS75" s="1309"/>
      <c r="AT75" s="1309"/>
      <c r="AU75" s="1309"/>
      <c r="AV75" s="1309"/>
      <c r="AW75" s="1309"/>
      <c r="AX75" s="1309"/>
      <c r="AY75" s="1309"/>
      <c r="AZ75" s="1309"/>
      <c r="BA75" s="1309"/>
      <c r="BB75" s="1309" t="s">
        <v>619</v>
      </c>
      <c r="BC75" s="1309"/>
      <c r="BD75" s="1309"/>
      <c r="BE75" s="1309"/>
      <c r="BF75" s="1309"/>
      <c r="BG75" s="1309"/>
      <c r="BH75" s="1309"/>
      <c r="BI75" s="1309"/>
      <c r="BJ75" s="1309"/>
      <c r="BK75" s="1309"/>
      <c r="BL75" s="1309"/>
      <c r="BM75" s="1309"/>
      <c r="BN75" s="1309"/>
      <c r="BO75" s="1309"/>
      <c r="BP75" s="1310">
        <v>12.1</v>
      </c>
      <c r="BQ75" s="1310"/>
      <c r="BR75" s="1310"/>
      <c r="BS75" s="1310"/>
      <c r="BT75" s="1310"/>
      <c r="BU75" s="1310"/>
      <c r="BV75" s="1310"/>
      <c r="BW75" s="1310"/>
      <c r="BX75" s="1310">
        <v>10.9</v>
      </c>
      <c r="BY75" s="1310"/>
      <c r="BZ75" s="1310"/>
      <c r="CA75" s="1310"/>
      <c r="CB75" s="1310"/>
      <c r="CC75" s="1310"/>
      <c r="CD75" s="1310"/>
      <c r="CE75" s="1310"/>
      <c r="CF75" s="1310">
        <v>10.4</v>
      </c>
      <c r="CG75" s="1310"/>
      <c r="CH75" s="1310"/>
      <c r="CI75" s="1310"/>
      <c r="CJ75" s="1310"/>
      <c r="CK75" s="1310"/>
      <c r="CL75" s="1310"/>
      <c r="CM75" s="1310"/>
      <c r="CN75" s="1310">
        <v>9.8000000000000007</v>
      </c>
      <c r="CO75" s="1310"/>
      <c r="CP75" s="1310"/>
      <c r="CQ75" s="1310"/>
      <c r="CR75" s="1310"/>
      <c r="CS75" s="1310"/>
      <c r="CT75" s="1310"/>
      <c r="CU75" s="1310"/>
      <c r="CV75" s="1310">
        <v>9.5</v>
      </c>
      <c r="CW75" s="1310"/>
      <c r="CX75" s="1310"/>
      <c r="CY75" s="1310"/>
      <c r="CZ75" s="1310"/>
      <c r="DA75" s="1310"/>
      <c r="DB75" s="1310"/>
      <c r="DC75" s="1310"/>
    </row>
    <row r="76" spans="2:107" x14ac:dyDescent="0.15">
      <c r="B76" s="1280"/>
      <c r="G76" s="1306"/>
      <c r="H76" s="1306"/>
      <c r="I76" s="1299"/>
      <c r="J76" s="1299"/>
      <c r="K76" s="1308"/>
      <c r="L76" s="1308"/>
      <c r="M76" s="1308"/>
      <c r="N76" s="1308"/>
      <c r="AM76" s="1298"/>
      <c r="AN76" s="1309"/>
      <c r="AO76" s="1309"/>
      <c r="AP76" s="1309"/>
      <c r="AQ76" s="1309"/>
      <c r="AR76" s="1309"/>
      <c r="AS76" s="1309"/>
      <c r="AT76" s="1309"/>
      <c r="AU76" s="1309"/>
      <c r="AV76" s="1309"/>
      <c r="AW76" s="1309"/>
      <c r="AX76" s="1309"/>
      <c r="AY76" s="1309"/>
      <c r="AZ76" s="1309"/>
      <c r="BA76" s="1309"/>
      <c r="BB76" s="1309"/>
      <c r="BC76" s="1309"/>
      <c r="BD76" s="1309"/>
      <c r="BE76" s="1309"/>
      <c r="BF76" s="1309"/>
      <c r="BG76" s="1309"/>
      <c r="BH76" s="1309"/>
      <c r="BI76" s="1309"/>
      <c r="BJ76" s="1309"/>
      <c r="BK76" s="1309"/>
      <c r="BL76" s="1309"/>
      <c r="BM76" s="1309"/>
      <c r="BN76" s="1309"/>
      <c r="BO76" s="1309"/>
      <c r="BP76" s="1310"/>
      <c r="BQ76" s="1310"/>
      <c r="BR76" s="1310"/>
      <c r="BS76" s="1310"/>
      <c r="BT76" s="1310"/>
      <c r="BU76" s="1310"/>
      <c r="BV76" s="1310"/>
      <c r="BW76" s="1310"/>
      <c r="BX76" s="1310"/>
      <c r="BY76" s="1310"/>
      <c r="BZ76" s="1310"/>
      <c r="CA76" s="1310"/>
      <c r="CB76" s="1310"/>
      <c r="CC76" s="1310"/>
      <c r="CD76" s="1310"/>
      <c r="CE76" s="1310"/>
      <c r="CF76" s="1310"/>
      <c r="CG76" s="1310"/>
      <c r="CH76" s="1310"/>
      <c r="CI76" s="1310"/>
      <c r="CJ76" s="1310"/>
      <c r="CK76" s="1310"/>
      <c r="CL76" s="1310"/>
      <c r="CM76" s="1310"/>
      <c r="CN76" s="1310"/>
      <c r="CO76" s="1310"/>
      <c r="CP76" s="1310"/>
      <c r="CQ76" s="1310"/>
      <c r="CR76" s="1310"/>
      <c r="CS76" s="1310"/>
      <c r="CT76" s="1310"/>
      <c r="CU76" s="1310"/>
      <c r="CV76" s="1310"/>
      <c r="CW76" s="1310"/>
      <c r="CX76" s="1310"/>
      <c r="CY76" s="1310"/>
      <c r="CZ76" s="1310"/>
      <c r="DA76" s="1310"/>
      <c r="DB76" s="1310"/>
      <c r="DC76" s="1310"/>
    </row>
    <row r="77" spans="2:107" x14ac:dyDescent="0.15">
      <c r="B77" s="1280"/>
      <c r="G77" s="1299"/>
      <c r="H77" s="1299"/>
      <c r="I77" s="1299"/>
      <c r="J77" s="1299"/>
      <c r="K77" s="1327"/>
      <c r="L77" s="1327"/>
      <c r="M77" s="1327"/>
      <c r="N77" s="1327"/>
      <c r="AN77" s="1305" t="s">
        <v>616</v>
      </c>
      <c r="AO77" s="1305"/>
      <c r="AP77" s="1305"/>
      <c r="AQ77" s="1305"/>
      <c r="AR77" s="1305"/>
      <c r="AS77" s="1305"/>
      <c r="AT77" s="1305"/>
      <c r="AU77" s="1305"/>
      <c r="AV77" s="1305"/>
      <c r="AW77" s="1305"/>
      <c r="AX77" s="1305"/>
      <c r="AY77" s="1305"/>
      <c r="AZ77" s="1305"/>
      <c r="BA77" s="1305"/>
      <c r="BB77" s="1309" t="s">
        <v>614</v>
      </c>
      <c r="BC77" s="1309"/>
      <c r="BD77" s="1309"/>
      <c r="BE77" s="1309"/>
      <c r="BF77" s="1309"/>
      <c r="BG77" s="1309"/>
      <c r="BH77" s="1309"/>
      <c r="BI77" s="1309"/>
      <c r="BJ77" s="1309"/>
      <c r="BK77" s="1309"/>
      <c r="BL77" s="1309"/>
      <c r="BM77" s="1309"/>
      <c r="BN77" s="1309"/>
      <c r="BO77" s="1309"/>
      <c r="BP77" s="1310">
        <v>58.5</v>
      </c>
      <c r="BQ77" s="1310"/>
      <c r="BR77" s="1310"/>
      <c r="BS77" s="1310"/>
      <c r="BT77" s="1310"/>
      <c r="BU77" s="1310"/>
      <c r="BV77" s="1310"/>
      <c r="BW77" s="1310"/>
      <c r="BX77" s="1310">
        <v>54.6</v>
      </c>
      <c r="BY77" s="1310"/>
      <c r="BZ77" s="1310"/>
      <c r="CA77" s="1310"/>
      <c r="CB77" s="1310"/>
      <c r="CC77" s="1310"/>
      <c r="CD77" s="1310"/>
      <c r="CE77" s="1310"/>
      <c r="CF77" s="1310">
        <v>53.2</v>
      </c>
      <c r="CG77" s="1310"/>
      <c r="CH77" s="1310"/>
      <c r="CI77" s="1310"/>
      <c r="CJ77" s="1310"/>
      <c r="CK77" s="1310"/>
      <c r="CL77" s="1310"/>
      <c r="CM77" s="1310"/>
      <c r="CN77" s="1310">
        <v>47.9</v>
      </c>
      <c r="CO77" s="1310"/>
      <c r="CP77" s="1310"/>
      <c r="CQ77" s="1310"/>
      <c r="CR77" s="1310"/>
      <c r="CS77" s="1310"/>
      <c r="CT77" s="1310"/>
      <c r="CU77" s="1310"/>
      <c r="CV77" s="1310">
        <v>49</v>
      </c>
      <c r="CW77" s="1310"/>
      <c r="CX77" s="1310"/>
      <c r="CY77" s="1310"/>
      <c r="CZ77" s="1310"/>
      <c r="DA77" s="1310"/>
      <c r="DB77" s="1310"/>
      <c r="DC77" s="1310"/>
    </row>
    <row r="78" spans="2:107" x14ac:dyDescent="0.15">
      <c r="B78" s="1280"/>
      <c r="G78" s="1299"/>
      <c r="H78" s="1299"/>
      <c r="I78" s="1299"/>
      <c r="J78" s="1299"/>
      <c r="K78" s="1327"/>
      <c r="L78" s="1327"/>
      <c r="M78" s="1327"/>
      <c r="N78" s="1327"/>
      <c r="AN78" s="1305"/>
      <c r="AO78" s="1305"/>
      <c r="AP78" s="1305"/>
      <c r="AQ78" s="1305"/>
      <c r="AR78" s="1305"/>
      <c r="AS78" s="1305"/>
      <c r="AT78" s="1305"/>
      <c r="AU78" s="1305"/>
      <c r="AV78" s="1305"/>
      <c r="AW78" s="1305"/>
      <c r="AX78" s="1305"/>
      <c r="AY78" s="1305"/>
      <c r="AZ78" s="1305"/>
      <c r="BA78" s="1305"/>
      <c r="BB78" s="1309"/>
      <c r="BC78" s="1309"/>
      <c r="BD78" s="1309"/>
      <c r="BE78" s="1309"/>
      <c r="BF78" s="1309"/>
      <c r="BG78" s="1309"/>
      <c r="BH78" s="1309"/>
      <c r="BI78" s="1309"/>
      <c r="BJ78" s="1309"/>
      <c r="BK78" s="1309"/>
      <c r="BL78" s="1309"/>
      <c r="BM78" s="1309"/>
      <c r="BN78" s="1309"/>
      <c r="BO78" s="1309"/>
      <c r="BP78" s="1310"/>
      <c r="BQ78" s="1310"/>
      <c r="BR78" s="1310"/>
      <c r="BS78" s="1310"/>
      <c r="BT78" s="1310"/>
      <c r="BU78" s="1310"/>
      <c r="BV78" s="1310"/>
      <c r="BW78" s="1310"/>
      <c r="BX78" s="1310"/>
      <c r="BY78" s="1310"/>
      <c r="BZ78" s="1310"/>
      <c r="CA78" s="1310"/>
      <c r="CB78" s="1310"/>
      <c r="CC78" s="1310"/>
      <c r="CD78" s="1310"/>
      <c r="CE78" s="1310"/>
      <c r="CF78" s="1310"/>
      <c r="CG78" s="1310"/>
      <c r="CH78" s="1310"/>
      <c r="CI78" s="1310"/>
      <c r="CJ78" s="1310"/>
      <c r="CK78" s="1310"/>
      <c r="CL78" s="1310"/>
      <c r="CM78" s="1310"/>
      <c r="CN78" s="1310"/>
      <c r="CO78" s="1310"/>
      <c r="CP78" s="1310"/>
      <c r="CQ78" s="1310"/>
      <c r="CR78" s="1310"/>
      <c r="CS78" s="1310"/>
      <c r="CT78" s="1310"/>
      <c r="CU78" s="1310"/>
      <c r="CV78" s="1310"/>
      <c r="CW78" s="1310"/>
      <c r="CX78" s="1310"/>
      <c r="CY78" s="1310"/>
      <c r="CZ78" s="1310"/>
      <c r="DA78" s="1310"/>
      <c r="DB78" s="1310"/>
      <c r="DC78" s="1310"/>
    </row>
    <row r="79" spans="2:107" x14ac:dyDescent="0.15">
      <c r="B79" s="1280"/>
      <c r="G79" s="1299"/>
      <c r="H79" s="1299"/>
      <c r="I79" s="1312"/>
      <c r="J79" s="1312"/>
      <c r="K79" s="1328"/>
      <c r="L79" s="1328"/>
      <c r="M79" s="1328"/>
      <c r="N79" s="1328"/>
      <c r="AN79" s="1305"/>
      <c r="AO79" s="1305"/>
      <c r="AP79" s="1305"/>
      <c r="AQ79" s="1305"/>
      <c r="AR79" s="1305"/>
      <c r="AS79" s="1305"/>
      <c r="AT79" s="1305"/>
      <c r="AU79" s="1305"/>
      <c r="AV79" s="1305"/>
      <c r="AW79" s="1305"/>
      <c r="AX79" s="1305"/>
      <c r="AY79" s="1305"/>
      <c r="AZ79" s="1305"/>
      <c r="BA79" s="1305"/>
      <c r="BB79" s="1309" t="s">
        <v>619</v>
      </c>
      <c r="BC79" s="1309"/>
      <c r="BD79" s="1309"/>
      <c r="BE79" s="1309"/>
      <c r="BF79" s="1309"/>
      <c r="BG79" s="1309"/>
      <c r="BH79" s="1309"/>
      <c r="BI79" s="1309"/>
      <c r="BJ79" s="1309"/>
      <c r="BK79" s="1309"/>
      <c r="BL79" s="1309"/>
      <c r="BM79" s="1309"/>
      <c r="BN79" s="1309"/>
      <c r="BO79" s="1309"/>
      <c r="BP79" s="1310">
        <v>10.7</v>
      </c>
      <c r="BQ79" s="1310"/>
      <c r="BR79" s="1310"/>
      <c r="BS79" s="1310"/>
      <c r="BT79" s="1310"/>
      <c r="BU79" s="1310"/>
      <c r="BV79" s="1310"/>
      <c r="BW79" s="1310"/>
      <c r="BX79" s="1310">
        <v>10</v>
      </c>
      <c r="BY79" s="1310"/>
      <c r="BZ79" s="1310"/>
      <c r="CA79" s="1310"/>
      <c r="CB79" s="1310"/>
      <c r="CC79" s="1310"/>
      <c r="CD79" s="1310"/>
      <c r="CE79" s="1310"/>
      <c r="CF79" s="1310">
        <v>9.8000000000000007</v>
      </c>
      <c r="CG79" s="1310"/>
      <c r="CH79" s="1310"/>
      <c r="CI79" s="1310"/>
      <c r="CJ79" s="1310"/>
      <c r="CK79" s="1310"/>
      <c r="CL79" s="1310"/>
      <c r="CM79" s="1310"/>
      <c r="CN79" s="1310">
        <v>9.6</v>
      </c>
      <c r="CO79" s="1310"/>
      <c r="CP79" s="1310"/>
      <c r="CQ79" s="1310"/>
      <c r="CR79" s="1310"/>
      <c r="CS79" s="1310"/>
      <c r="CT79" s="1310"/>
      <c r="CU79" s="1310"/>
      <c r="CV79" s="1310">
        <v>9.5</v>
      </c>
      <c r="CW79" s="1310"/>
      <c r="CX79" s="1310"/>
      <c r="CY79" s="1310"/>
      <c r="CZ79" s="1310"/>
      <c r="DA79" s="1310"/>
      <c r="DB79" s="1310"/>
      <c r="DC79" s="1310"/>
    </row>
    <row r="80" spans="2:107" x14ac:dyDescent="0.15">
      <c r="B80" s="1280"/>
      <c r="G80" s="1299"/>
      <c r="H80" s="1299"/>
      <c r="I80" s="1312"/>
      <c r="J80" s="1312"/>
      <c r="K80" s="1328"/>
      <c r="L80" s="1328"/>
      <c r="M80" s="1328"/>
      <c r="N80" s="1328"/>
      <c r="AN80" s="1305"/>
      <c r="AO80" s="1305"/>
      <c r="AP80" s="1305"/>
      <c r="AQ80" s="1305"/>
      <c r="AR80" s="1305"/>
      <c r="AS80" s="1305"/>
      <c r="AT80" s="1305"/>
      <c r="AU80" s="1305"/>
      <c r="AV80" s="1305"/>
      <c r="AW80" s="1305"/>
      <c r="AX80" s="1305"/>
      <c r="AY80" s="1305"/>
      <c r="AZ80" s="1305"/>
      <c r="BA80" s="1305"/>
      <c r="BB80" s="1309"/>
      <c r="BC80" s="1309"/>
      <c r="BD80" s="1309"/>
      <c r="BE80" s="1309"/>
      <c r="BF80" s="1309"/>
      <c r="BG80" s="1309"/>
      <c r="BH80" s="1309"/>
      <c r="BI80" s="1309"/>
      <c r="BJ80" s="1309"/>
      <c r="BK80" s="1309"/>
      <c r="BL80" s="1309"/>
      <c r="BM80" s="1309"/>
      <c r="BN80" s="1309"/>
      <c r="BO80" s="1309"/>
      <c r="BP80" s="1310"/>
      <c r="BQ80" s="1310"/>
      <c r="BR80" s="1310"/>
      <c r="BS80" s="1310"/>
      <c r="BT80" s="1310"/>
      <c r="BU80" s="1310"/>
      <c r="BV80" s="1310"/>
      <c r="BW80" s="1310"/>
      <c r="BX80" s="1310"/>
      <c r="BY80" s="1310"/>
      <c r="BZ80" s="1310"/>
      <c r="CA80" s="1310"/>
      <c r="CB80" s="1310"/>
      <c r="CC80" s="1310"/>
      <c r="CD80" s="1310"/>
      <c r="CE80" s="1310"/>
      <c r="CF80" s="1310"/>
      <c r="CG80" s="1310"/>
      <c r="CH80" s="1310"/>
      <c r="CI80" s="1310"/>
      <c r="CJ80" s="1310"/>
      <c r="CK80" s="1310"/>
      <c r="CL80" s="1310"/>
      <c r="CM80" s="1310"/>
      <c r="CN80" s="1310"/>
      <c r="CO80" s="1310"/>
      <c r="CP80" s="1310"/>
      <c r="CQ80" s="1310"/>
      <c r="CR80" s="1310"/>
      <c r="CS80" s="1310"/>
      <c r="CT80" s="1310"/>
      <c r="CU80" s="1310"/>
      <c r="CV80" s="1310"/>
      <c r="CW80" s="1310"/>
      <c r="CX80" s="1310"/>
      <c r="CY80" s="1310"/>
      <c r="CZ80" s="1310"/>
      <c r="DA80" s="1310"/>
      <c r="DB80" s="1310"/>
      <c r="DC80" s="1310"/>
    </row>
    <row r="81" spans="2:109" x14ac:dyDescent="0.15">
      <c r="B81" s="1280"/>
    </row>
    <row r="82" spans="2:109" ht="17.25" x14ac:dyDescent="0.15">
      <c r="B82" s="1280"/>
      <c r="K82" s="1329"/>
      <c r="L82" s="1329"/>
      <c r="M82" s="1329"/>
      <c r="N82" s="1329"/>
      <c r="AQ82" s="1329"/>
      <c r="AR82" s="1329"/>
      <c r="AS82" s="1329"/>
      <c r="AT82" s="1329"/>
      <c r="BC82" s="1329"/>
      <c r="BD82" s="1329"/>
      <c r="BE82" s="1329"/>
      <c r="BF82" s="1329"/>
      <c r="BO82" s="1329"/>
      <c r="BP82" s="1329"/>
      <c r="BQ82" s="1329"/>
      <c r="BR82" s="1329"/>
      <c r="CA82" s="1329"/>
      <c r="CB82" s="1329"/>
      <c r="CC82" s="1329"/>
      <c r="CD82" s="1329"/>
      <c r="CM82" s="1329"/>
      <c r="CN82" s="1329"/>
      <c r="CO82" s="1329"/>
      <c r="CP82" s="1329"/>
      <c r="CY82" s="1329"/>
      <c r="CZ82" s="1329"/>
      <c r="DA82" s="1329"/>
      <c r="DB82" s="1329"/>
      <c r="DC82" s="1329"/>
    </row>
    <row r="83" spans="2:109" x14ac:dyDescent="0.15">
      <c r="B83" s="1282"/>
      <c r="C83" s="1283"/>
      <c r="D83" s="1283"/>
      <c r="E83" s="1283"/>
      <c r="F83" s="1283"/>
      <c r="G83" s="1283"/>
      <c r="H83" s="1283"/>
      <c r="I83" s="1283"/>
      <c r="J83" s="1283"/>
      <c r="K83" s="1283"/>
      <c r="L83" s="1283"/>
      <c r="M83" s="1283"/>
      <c r="N83" s="1283"/>
      <c r="O83" s="1283"/>
      <c r="P83" s="1283"/>
      <c r="Q83" s="1283"/>
      <c r="R83" s="1283"/>
      <c r="S83" s="1283"/>
      <c r="T83" s="1283"/>
      <c r="U83" s="1283"/>
      <c r="V83" s="1283"/>
      <c r="W83" s="1283"/>
      <c r="X83" s="1283"/>
      <c r="Y83" s="1283"/>
      <c r="Z83" s="1283"/>
      <c r="AA83" s="1283"/>
      <c r="AB83" s="1283"/>
      <c r="AC83" s="1283"/>
      <c r="AD83" s="1283"/>
      <c r="AE83" s="1283"/>
      <c r="AF83" s="1283"/>
      <c r="AG83" s="1283"/>
      <c r="AH83" s="1283"/>
      <c r="AI83" s="1283"/>
      <c r="AJ83" s="1283"/>
      <c r="AK83" s="1283"/>
      <c r="AL83" s="1283"/>
      <c r="AM83" s="1283"/>
      <c r="AN83" s="1283"/>
      <c r="AO83" s="1283"/>
      <c r="AP83" s="1283"/>
      <c r="AQ83" s="1283"/>
      <c r="AR83" s="1283"/>
      <c r="AS83" s="1283"/>
      <c r="AT83" s="1283"/>
      <c r="AU83" s="1283"/>
      <c r="AV83" s="1283"/>
      <c r="AW83" s="1283"/>
      <c r="AX83" s="1283"/>
      <c r="AY83" s="1283"/>
      <c r="AZ83" s="1283"/>
      <c r="BA83" s="1283"/>
      <c r="BB83" s="1283"/>
      <c r="BC83" s="1283"/>
      <c r="BD83" s="1283"/>
      <c r="BE83" s="1283"/>
      <c r="BF83" s="1283"/>
      <c r="BG83" s="1283"/>
      <c r="BH83" s="1283"/>
      <c r="BI83" s="1283"/>
      <c r="BJ83" s="1283"/>
      <c r="BK83" s="1283"/>
      <c r="BL83" s="1283"/>
      <c r="BM83" s="1283"/>
      <c r="BN83" s="1283"/>
      <c r="BO83" s="1283"/>
      <c r="BP83" s="1283"/>
      <c r="BQ83" s="1283"/>
      <c r="BR83" s="1283"/>
      <c r="BS83" s="1283"/>
      <c r="BT83" s="1283"/>
      <c r="BU83" s="1283"/>
      <c r="BV83" s="1283"/>
      <c r="BW83" s="1283"/>
      <c r="BX83" s="1283"/>
      <c r="BY83" s="1283"/>
      <c r="BZ83" s="1283"/>
      <c r="CA83" s="1283"/>
      <c r="CB83" s="1283"/>
      <c r="CC83" s="1283"/>
      <c r="CD83" s="1283"/>
      <c r="CE83" s="1283"/>
      <c r="CF83" s="1283"/>
      <c r="CG83" s="1283"/>
      <c r="CH83" s="1283"/>
      <c r="CI83" s="1283"/>
      <c r="CJ83" s="1283"/>
      <c r="CK83" s="1283"/>
      <c r="CL83" s="1283"/>
      <c r="CM83" s="1283"/>
      <c r="CN83" s="1283"/>
      <c r="CO83" s="1283"/>
      <c r="CP83" s="1283"/>
      <c r="CQ83" s="1283"/>
      <c r="CR83" s="1283"/>
      <c r="CS83" s="1283"/>
      <c r="CT83" s="1283"/>
      <c r="CU83" s="1283"/>
      <c r="CV83" s="1283"/>
      <c r="CW83" s="1283"/>
      <c r="CX83" s="1283"/>
      <c r="CY83" s="1283"/>
      <c r="CZ83" s="1283"/>
      <c r="DA83" s="1283"/>
      <c r="DB83" s="1283"/>
      <c r="DC83" s="1283"/>
      <c r="DD83" s="1284"/>
    </row>
    <row r="84" spans="2:109" x14ac:dyDescent="0.15">
      <c r="DD84" s="1273"/>
      <c r="DE84" s="1273"/>
    </row>
    <row r="85" spans="2:109" x14ac:dyDescent="0.15">
      <c r="DD85" s="1273"/>
      <c r="DE85" s="1273"/>
    </row>
    <row r="86" spans="2:109" hidden="1" x14ac:dyDescent="0.15">
      <c r="DD86" s="1273"/>
      <c r="DE86" s="1273"/>
    </row>
    <row r="87" spans="2:109" hidden="1" x14ac:dyDescent="0.15">
      <c r="K87" s="1330"/>
      <c r="AQ87" s="1330"/>
      <c r="BC87" s="1330"/>
      <c r="BO87" s="1330"/>
      <c r="CA87" s="1330"/>
      <c r="CM87" s="1330"/>
      <c r="CY87" s="1330"/>
      <c r="DD87" s="1273"/>
      <c r="DE87" s="1273"/>
    </row>
    <row r="88" spans="2:109" hidden="1" x14ac:dyDescent="0.15">
      <c r="DD88" s="1273"/>
      <c r="DE88" s="1273"/>
    </row>
    <row r="89" spans="2:109" hidden="1" x14ac:dyDescent="0.15">
      <c r="DD89" s="1273"/>
      <c r="DE89" s="1273"/>
    </row>
    <row r="90" spans="2:109" hidden="1" x14ac:dyDescent="0.15">
      <c r="DD90" s="1273"/>
      <c r="DE90" s="1273"/>
    </row>
    <row r="91" spans="2:109" hidden="1" x14ac:dyDescent="0.15">
      <c r="DD91" s="1273"/>
      <c r="DE91" s="1273"/>
    </row>
    <row r="92" spans="2:109" ht="13.5" hidden="1" customHeight="1" x14ac:dyDescent="0.15">
      <c r="DD92" s="1273"/>
      <c r="DE92" s="1273"/>
    </row>
    <row r="93" spans="2:109" ht="13.5" hidden="1" customHeight="1" x14ac:dyDescent="0.15">
      <c r="DD93" s="1273"/>
      <c r="DE93" s="1273"/>
    </row>
    <row r="94" spans="2:109" ht="13.5" hidden="1" customHeight="1" x14ac:dyDescent="0.15">
      <c r="DD94" s="1273"/>
      <c r="DE94" s="1273"/>
    </row>
    <row r="95" spans="2:109" ht="13.5" hidden="1" customHeight="1" x14ac:dyDescent="0.15">
      <c r="DD95" s="1273"/>
      <c r="DE95" s="1273"/>
    </row>
    <row r="96" spans="2:109" ht="13.5" hidden="1" customHeight="1" x14ac:dyDescent="0.15">
      <c r="DD96" s="1273"/>
      <c r="DE96" s="1273"/>
    </row>
    <row r="97" s="1273" customFormat="1" ht="13.5" hidden="1" customHeight="1" x14ac:dyDescent="0.15"/>
    <row r="98" s="1273" customFormat="1" ht="13.5" hidden="1" customHeight="1" x14ac:dyDescent="0.15"/>
    <row r="99" s="1273" customFormat="1" ht="13.5" hidden="1" customHeight="1" x14ac:dyDescent="0.15"/>
    <row r="100" s="1273" customFormat="1" ht="13.5" hidden="1" customHeight="1" x14ac:dyDescent="0.15"/>
    <row r="101" s="1273" customFormat="1" ht="13.5" hidden="1" customHeight="1" x14ac:dyDescent="0.15"/>
    <row r="102" s="1273" customFormat="1" ht="13.5" hidden="1" customHeight="1" x14ac:dyDescent="0.15"/>
    <row r="103" s="1273" customFormat="1" ht="13.5" hidden="1" customHeight="1" x14ac:dyDescent="0.15"/>
    <row r="104" s="1273" customFormat="1" ht="13.5" hidden="1" customHeight="1" x14ac:dyDescent="0.15"/>
    <row r="105" s="1273" customFormat="1" ht="13.5" hidden="1" customHeight="1" x14ac:dyDescent="0.15"/>
    <row r="106" s="1273" customFormat="1" ht="13.5" hidden="1" customHeight="1" x14ac:dyDescent="0.15"/>
    <row r="107" s="1273" customFormat="1" ht="13.5" hidden="1" customHeight="1" x14ac:dyDescent="0.15"/>
    <row r="108" s="1273" customFormat="1" ht="13.5" hidden="1" customHeight="1" x14ac:dyDescent="0.15"/>
    <row r="109" s="1273" customFormat="1" ht="13.5" hidden="1" customHeight="1" x14ac:dyDescent="0.15"/>
    <row r="110" s="1273" customFormat="1" ht="13.5" hidden="1" customHeight="1" x14ac:dyDescent="0.15"/>
    <row r="111" s="1273" customFormat="1" ht="13.5" hidden="1" customHeight="1" x14ac:dyDescent="0.15"/>
    <row r="112" s="1273" customFormat="1" ht="13.5" hidden="1" customHeight="1" x14ac:dyDescent="0.15"/>
    <row r="113" s="1273" customFormat="1" ht="13.5" hidden="1" customHeight="1" x14ac:dyDescent="0.15"/>
    <row r="114" s="1273" customFormat="1" ht="13.5" hidden="1" customHeight="1" x14ac:dyDescent="0.15"/>
    <row r="115" s="1273" customFormat="1" ht="13.5" hidden="1" customHeight="1" x14ac:dyDescent="0.15"/>
    <row r="116" s="1273" customFormat="1" ht="13.5" hidden="1" customHeight="1" x14ac:dyDescent="0.15"/>
    <row r="117" s="1273" customFormat="1" ht="13.5" hidden="1" customHeight="1" x14ac:dyDescent="0.15"/>
    <row r="118" s="1273" customFormat="1" ht="13.5" hidden="1" customHeight="1" x14ac:dyDescent="0.15"/>
    <row r="119" s="1273" customFormat="1" ht="13.5" hidden="1" customHeight="1" x14ac:dyDescent="0.15"/>
    <row r="120" s="1273" customFormat="1" ht="13.5" hidden="1" customHeight="1" x14ac:dyDescent="0.15"/>
    <row r="121" s="1273" customFormat="1" ht="13.5" hidden="1" customHeight="1" x14ac:dyDescent="0.15"/>
    <row r="122" s="1273" customFormat="1" ht="13.5" hidden="1" customHeight="1" x14ac:dyDescent="0.15"/>
    <row r="123" s="1273" customFormat="1" ht="13.5" hidden="1" customHeight="1" x14ac:dyDescent="0.15"/>
    <row r="124" s="1273" customFormat="1" ht="13.5" hidden="1" customHeight="1" x14ac:dyDescent="0.15"/>
    <row r="125" s="1273" customFormat="1" ht="13.5" hidden="1" customHeight="1" x14ac:dyDescent="0.15"/>
    <row r="126" s="1273" customFormat="1" ht="13.5" hidden="1" customHeight="1" x14ac:dyDescent="0.15"/>
    <row r="127" s="1273" customFormat="1" ht="13.5" hidden="1" customHeight="1" x14ac:dyDescent="0.15"/>
    <row r="128" s="1273" customFormat="1" ht="13.5" hidden="1" customHeight="1" x14ac:dyDescent="0.15"/>
    <row r="129" s="1273" customFormat="1" ht="13.5" hidden="1" customHeight="1" x14ac:dyDescent="0.15"/>
    <row r="130" s="1273" customFormat="1" ht="13.5" hidden="1" customHeight="1" x14ac:dyDescent="0.15"/>
    <row r="131" s="1273" customFormat="1" ht="13.5" hidden="1" customHeight="1" x14ac:dyDescent="0.15"/>
    <row r="132" s="1273" customFormat="1" ht="13.5" hidden="1" customHeight="1" x14ac:dyDescent="0.15"/>
    <row r="133" s="1273" customFormat="1" ht="13.5" hidden="1" customHeight="1" x14ac:dyDescent="0.15"/>
    <row r="134" s="1273" customFormat="1" ht="13.5" hidden="1" customHeight="1" x14ac:dyDescent="0.15"/>
    <row r="135" s="1273" customFormat="1" ht="13.5" hidden="1" customHeight="1" x14ac:dyDescent="0.15"/>
    <row r="136" s="1273" customFormat="1" ht="13.5" hidden="1" customHeight="1" x14ac:dyDescent="0.15"/>
    <row r="137" s="1273" customFormat="1" ht="13.5" hidden="1" customHeight="1" x14ac:dyDescent="0.15"/>
    <row r="138" s="1273" customFormat="1" ht="13.5" hidden="1" customHeight="1" x14ac:dyDescent="0.15"/>
    <row r="139" s="1273" customFormat="1" ht="13.5" hidden="1" customHeight="1" x14ac:dyDescent="0.15"/>
    <row r="140" s="1273" customFormat="1" ht="13.5" hidden="1" customHeight="1" x14ac:dyDescent="0.15"/>
    <row r="141" s="1273" customFormat="1" ht="13.5" hidden="1" customHeight="1" x14ac:dyDescent="0.15"/>
    <row r="142" s="1273" customFormat="1" ht="13.5" hidden="1" customHeight="1" x14ac:dyDescent="0.15"/>
    <row r="143" s="1273" customFormat="1" ht="13.5" hidden="1" customHeight="1" x14ac:dyDescent="0.15"/>
    <row r="144" s="1273" customFormat="1" ht="13.5" hidden="1" customHeight="1" x14ac:dyDescent="0.15"/>
    <row r="145" s="1273" customFormat="1" ht="13.5" hidden="1" customHeight="1" x14ac:dyDescent="0.15"/>
    <row r="146" s="1273" customFormat="1" ht="13.5" hidden="1" customHeight="1" x14ac:dyDescent="0.15"/>
    <row r="147" s="1273" customFormat="1" ht="13.5" hidden="1" customHeight="1" x14ac:dyDescent="0.15"/>
    <row r="148" s="1273" customFormat="1" ht="13.5" hidden="1" customHeight="1" x14ac:dyDescent="0.15"/>
    <row r="149" s="1273" customFormat="1" ht="13.5" hidden="1" customHeight="1" x14ac:dyDescent="0.15"/>
    <row r="150" s="1273" customFormat="1" ht="13.5" hidden="1" customHeight="1" x14ac:dyDescent="0.15"/>
    <row r="151" s="1273" customFormat="1" ht="13.5" hidden="1" customHeight="1" x14ac:dyDescent="0.15"/>
    <row r="152" s="1273" customFormat="1" ht="13.5" hidden="1" customHeight="1" x14ac:dyDescent="0.15"/>
    <row r="153" s="1273" customFormat="1" ht="13.5" hidden="1" customHeight="1" x14ac:dyDescent="0.15"/>
    <row r="154" s="1273" customFormat="1" ht="13.5" hidden="1" customHeight="1" x14ac:dyDescent="0.15"/>
    <row r="155" s="1273" customFormat="1" ht="13.5" hidden="1" customHeight="1" x14ac:dyDescent="0.15"/>
    <row r="156" s="1273" customFormat="1" ht="13.5" hidden="1" customHeight="1" x14ac:dyDescent="0.15"/>
    <row r="157" s="1273" customFormat="1" ht="13.5" hidden="1" customHeight="1" x14ac:dyDescent="0.15"/>
    <row r="158" s="1273" customFormat="1" ht="13.5" hidden="1" customHeight="1" x14ac:dyDescent="0.15"/>
    <row r="159" s="1273" customFormat="1" ht="13.5" hidden="1" customHeight="1" x14ac:dyDescent="0.15"/>
    <row r="160" s="1273" customFormat="1" ht="13.5" hidden="1" customHeight="1" x14ac:dyDescent="0.15"/>
  </sheetData>
  <sheetProtection algorithmName="SHA-512" hashValue="VjWjpqZG29GOXcOXba2M9SftPMGpV7/ifnX7PK+jX5hjBECjbUVM0E7Zg+B9ry7TZW2oZOvPlgc3bWKUNa2nYg==" saltValue="Wqs95wCTW5Fp2vvauNLXl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FC69AB-93C6-4A83-B825-A8F63634B0E4}">
  <sheetPr>
    <pageSetUpPr fitToPage="1"/>
  </sheetPr>
  <dimension ref="A1:DR125"/>
  <sheetViews>
    <sheetView showGridLines="0" topLeftCell="A67" zoomScale="70" zoomScaleNormal="70" zoomScaleSheetLayoutView="70" workbookViewId="0">
      <selection activeCell="BP61" sqref="BP61"/>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507</v>
      </c>
    </row>
  </sheetData>
  <sheetProtection algorithmName="SHA-512" hashValue="U7GvLY/qrTCVYxgnvk9PrRrBgMxUlAiEzPtX/fKvnHaLweDGJ3zCMef+Oa9pcu0tO4GzB97VpYsabgwqhvE/GQ==" saltValue="NiUnAa01DbBLY82VpudRz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B2A066-EDA0-47EF-8E73-6EA5647D99FB}">
  <sheetPr>
    <pageSetUpPr fitToPage="1"/>
  </sheetPr>
  <dimension ref="A1:DR125"/>
  <sheetViews>
    <sheetView showGridLines="0" topLeftCell="A84" zoomScaleNormal="100" zoomScaleSheetLayoutView="55" workbookViewId="0">
      <selection activeCell="BP61" sqref="BP61"/>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507</v>
      </c>
    </row>
  </sheetData>
  <sheetProtection algorithmName="SHA-512" hashValue="XtBXQsR1Pef60yH6CCWxP6Eai8WCdDp6fUWFVT5SQM3B3pnIMzXEQ62aFzOY7KKhoQcUj6Lft/vE1Acq7+qWNw==" saltValue="dYq2UyNBA3iSlhBRyXnYe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558</v>
      </c>
      <c r="G2" s="157"/>
      <c r="H2" s="158"/>
    </row>
    <row r="3" spans="1:8" x14ac:dyDescent="0.15">
      <c r="A3" s="154" t="s">
        <v>551</v>
      </c>
      <c r="B3" s="159"/>
      <c r="C3" s="160"/>
      <c r="D3" s="161">
        <v>50215</v>
      </c>
      <c r="E3" s="162"/>
      <c r="F3" s="163">
        <v>85459</v>
      </c>
      <c r="G3" s="164"/>
      <c r="H3" s="165"/>
    </row>
    <row r="4" spans="1:8" x14ac:dyDescent="0.15">
      <c r="A4" s="166"/>
      <c r="B4" s="167"/>
      <c r="C4" s="168"/>
      <c r="D4" s="169">
        <v>38631</v>
      </c>
      <c r="E4" s="170"/>
      <c r="F4" s="171">
        <v>44378</v>
      </c>
      <c r="G4" s="172"/>
      <c r="H4" s="173"/>
    </row>
    <row r="5" spans="1:8" x14ac:dyDescent="0.15">
      <c r="A5" s="154" t="s">
        <v>553</v>
      </c>
      <c r="B5" s="159"/>
      <c r="C5" s="160"/>
      <c r="D5" s="161">
        <v>65188</v>
      </c>
      <c r="E5" s="162"/>
      <c r="F5" s="163">
        <v>83280</v>
      </c>
      <c r="G5" s="164"/>
      <c r="H5" s="165"/>
    </row>
    <row r="6" spans="1:8" x14ac:dyDescent="0.15">
      <c r="A6" s="166"/>
      <c r="B6" s="167"/>
      <c r="C6" s="168"/>
      <c r="D6" s="169">
        <v>48067</v>
      </c>
      <c r="E6" s="170"/>
      <c r="F6" s="171">
        <v>43123</v>
      </c>
      <c r="G6" s="172"/>
      <c r="H6" s="173"/>
    </row>
    <row r="7" spans="1:8" x14ac:dyDescent="0.15">
      <c r="A7" s="154" t="s">
        <v>554</v>
      </c>
      <c r="B7" s="159"/>
      <c r="C7" s="160"/>
      <c r="D7" s="161">
        <v>73204</v>
      </c>
      <c r="E7" s="162"/>
      <c r="F7" s="163">
        <v>88968</v>
      </c>
      <c r="G7" s="164"/>
      <c r="H7" s="165"/>
    </row>
    <row r="8" spans="1:8" x14ac:dyDescent="0.15">
      <c r="A8" s="166"/>
      <c r="B8" s="167"/>
      <c r="C8" s="168"/>
      <c r="D8" s="169">
        <v>51799</v>
      </c>
      <c r="E8" s="170"/>
      <c r="F8" s="171">
        <v>45482</v>
      </c>
      <c r="G8" s="172"/>
      <c r="H8" s="173"/>
    </row>
    <row r="9" spans="1:8" x14ac:dyDescent="0.15">
      <c r="A9" s="154" t="s">
        <v>555</v>
      </c>
      <c r="B9" s="159"/>
      <c r="C9" s="160"/>
      <c r="D9" s="161">
        <v>45531</v>
      </c>
      <c r="E9" s="162"/>
      <c r="F9" s="163">
        <v>85173</v>
      </c>
      <c r="G9" s="164"/>
      <c r="H9" s="165"/>
    </row>
    <row r="10" spans="1:8" x14ac:dyDescent="0.15">
      <c r="A10" s="166"/>
      <c r="B10" s="167"/>
      <c r="C10" s="168"/>
      <c r="D10" s="169">
        <v>29627</v>
      </c>
      <c r="E10" s="170"/>
      <c r="F10" s="171">
        <v>43913</v>
      </c>
      <c r="G10" s="172"/>
      <c r="H10" s="173"/>
    </row>
    <row r="11" spans="1:8" x14ac:dyDescent="0.15">
      <c r="A11" s="154" t="s">
        <v>556</v>
      </c>
      <c r="B11" s="159"/>
      <c r="C11" s="160"/>
      <c r="D11" s="161">
        <v>35527</v>
      </c>
      <c r="E11" s="162"/>
      <c r="F11" s="163">
        <v>94081</v>
      </c>
      <c r="G11" s="164"/>
      <c r="H11" s="165"/>
    </row>
    <row r="12" spans="1:8" x14ac:dyDescent="0.15">
      <c r="A12" s="166"/>
      <c r="B12" s="167"/>
      <c r="C12" s="174"/>
      <c r="D12" s="169">
        <v>20574</v>
      </c>
      <c r="E12" s="170"/>
      <c r="F12" s="171">
        <v>48949</v>
      </c>
      <c r="G12" s="172"/>
      <c r="H12" s="173"/>
    </row>
    <row r="13" spans="1:8" x14ac:dyDescent="0.15">
      <c r="A13" s="154"/>
      <c r="B13" s="159"/>
      <c r="C13" s="175"/>
      <c r="D13" s="176">
        <v>53933</v>
      </c>
      <c r="E13" s="177"/>
      <c r="F13" s="178">
        <v>87392</v>
      </c>
      <c r="G13" s="179"/>
      <c r="H13" s="165"/>
    </row>
    <row r="14" spans="1:8" x14ac:dyDescent="0.15">
      <c r="A14" s="166"/>
      <c r="B14" s="167"/>
      <c r="C14" s="168"/>
      <c r="D14" s="169">
        <v>37740</v>
      </c>
      <c r="E14" s="170"/>
      <c r="F14" s="171">
        <v>45169</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7.0000000000000007E-2</v>
      </c>
      <c r="C19" s="180">
        <f>ROUND(VALUE(SUBSTITUTE(実質収支比率等に係る経年分析!G$48,"▲","-")),2)</f>
        <v>0.1</v>
      </c>
      <c r="D19" s="180">
        <f>ROUND(VALUE(SUBSTITUTE(実質収支比率等に係る経年分析!H$48,"▲","-")),2)</f>
        <v>0.12</v>
      </c>
      <c r="E19" s="180">
        <f>ROUND(VALUE(SUBSTITUTE(実質収支比率等に係る経年分析!I$48,"▲","-")),2)</f>
        <v>0.2</v>
      </c>
      <c r="F19" s="180">
        <f>ROUND(VALUE(SUBSTITUTE(実質収支比率等に係る経年分析!J$48,"▲","-")),2)</f>
        <v>0.28000000000000003</v>
      </c>
    </row>
    <row r="20" spans="1:11" x14ac:dyDescent="0.15">
      <c r="A20" s="180" t="s">
        <v>55</v>
      </c>
      <c r="B20" s="180">
        <f>ROUND(VALUE(SUBSTITUTE(実質収支比率等に係る経年分析!F$47,"▲","-")),2)</f>
        <v>22.25</v>
      </c>
      <c r="C20" s="180">
        <f>ROUND(VALUE(SUBSTITUTE(実質収支比率等に係る経年分析!G$47,"▲","-")),2)</f>
        <v>20.059999999999999</v>
      </c>
      <c r="D20" s="180">
        <f>ROUND(VALUE(SUBSTITUTE(実質収支比率等に係る経年分析!H$47,"▲","-")),2)</f>
        <v>17.05</v>
      </c>
      <c r="E20" s="180">
        <f>ROUND(VALUE(SUBSTITUTE(実質収支比率等に係る経年分析!I$47,"▲","-")),2)</f>
        <v>17.2</v>
      </c>
      <c r="F20" s="180">
        <f>ROUND(VALUE(SUBSTITUTE(実質収支比率等に係る経年分析!J$47,"▲","-")),2)</f>
        <v>17.66</v>
      </c>
    </row>
    <row r="21" spans="1:11" x14ac:dyDescent="0.15">
      <c r="A21" s="180" t="s">
        <v>56</v>
      </c>
      <c r="B21" s="180">
        <f>IF(ISNUMBER(VALUE(SUBSTITUTE(実質収支比率等に係る経年分析!F$49,"▲","-"))),ROUND(VALUE(SUBSTITUTE(実質収支比率等に係る経年分析!F$49,"▲","-")),2),NA())</f>
        <v>-0.28000000000000003</v>
      </c>
      <c r="C21" s="180">
        <f>IF(ISNUMBER(VALUE(SUBSTITUTE(実質収支比率等に係る経年分析!G$49,"▲","-"))),ROUND(VALUE(SUBSTITUTE(実質収支比率等に係る経年分析!G$49,"▲","-")),2),NA())</f>
        <v>-2.37</v>
      </c>
      <c r="D21" s="180">
        <f>IF(ISNUMBER(VALUE(SUBSTITUTE(実質収支比率等に係る経年分析!H$49,"▲","-"))),ROUND(VALUE(SUBSTITUTE(実質収支比率等に係る経年分析!H$49,"▲","-")),2),NA())</f>
        <v>-2.92</v>
      </c>
      <c r="E21" s="180">
        <f>IF(ISNUMBER(VALUE(SUBSTITUTE(実質収支比率等に係る経年分析!I$49,"▲","-"))),ROUND(VALUE(SUBSTITUTE(実質収支比率等に係る経年分析!I$49,"▲","-")),2),NA())</f>
        <v>0.19</v>
      </c>
      <c r="F21" s="180">
        <f>IF(ISNUMBER(VALUE(SUBSTITUTE(実質収支比率等に係る経年分析!J$49,"▲","-"))),ROUND(VALUE(SUBSTITUTE(実質収支比率等に係る経年分析!J$49,"▲","-")),2),NA())</f>
        <v>0.69</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0.02</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0.11</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2.42</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0.02</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後期高齢者医療特別会計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0.1</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0.11</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0.1</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0.11</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0.1</v>
      </c>
    </row>
    <row r="30" spans="1:11" x14ac:dyDescent="0.15">
      <c r="A30" s="181" t="str">
        <f>IF(連結実質赤字比率に係る赤字・黒字の構成分析!C$40="",NA(),連結実質赤字比率に係る赤字・黒字の構成分析!C$40)</f>
        <v>簡易水道特別会計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0.22</v>
      </c>
    </row>
    <row r="31" spans="1:11" x14ac:dyDescent="0.15">
      <c r="A31" s="181" t="str">
        <f>IF(連結実質赤字比率に係る赤字・黒字の構成分析!C$39="",NA(),連結実質赤字比率に係る赤字・黒字の構成分析!C$39)</f>
        <v>一般会計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0.06</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0.08</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0.19</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0.25</v>
      </c>
    </row>
    <row r="32" spans="1:11" x14ac:dyDescent="0.15">
      <c r="A32" s="181" t="str">
        <f>IF(連結実質赤字比率に係る赤字・黒字の構成分析!C$38="",NA(),連結実質赤字比率に係る赤字・黒字の構成分析!C$38)</f>
        <v>下水道事業会計</v>
      </c>
      <c r="B32" s="181" t="e">
        <f>IF(ROUND(VALUE(SUBSTITUTE(連結実質赤字比率に係る赤字・黒字の構成分析!F$38,"▲", "-")), 2) &lt; 0, ABS(ROUND(VALUE(SUBSTITUTE(連結実質赤字比率に係る赤字・黒字の構成分析!F$38,"▲", "-")), 2)), NA())</f>
        <v>#VALUE!</v>
      </c>
      <c r="C32" s="181" t="e">
        <f>IF(ROUND(VALUE(SUBSTITUTE(連結実質赤字比率に係る赤字・黒字の構成分析!F$38,"▲", "-")), 2) &gt;= 0, ABS(ROUND(VALUE(SUBSTITUTE(連結実質赤字比率に係る赤字・黒字の構成分析!F$38,"▲", "-")), 2)), NA())</f>
        <v>#VALUE!</v>
      </c>
      <c r="D32" s="181" t="e">
        <f>IF(ROUND(VALUE(SUBSTITUTE(連結実質赤字比率に係る赤字・黒字の構成分析!G$38,"▲", "-")), 2) &lt; 0, ABS(ROUND(VALUE(SUBSTITUTE(連結実質赤字比率に係る赤字・黒字の構成分析!G$38,"▲", "-")), 2)), NA())</f>
        <v>#VALUE!</v>
      </c>
      <c r="E32" s="181" t="e">
        <f>IF(ROUND(VALUE(SUBSTITUTE(連結実質赤字比率に係る赤字・黒字の構成分析!G$38,"▲", "-")), 2) &gt;= 0, ABS(ROUND(VALUE(SUBSTITUTE(連結実質赤字比率に係る赤字・黒字の構成分析!G$38,"▲", "-")), 2)), NA())</f>
        <v>#VALUE!</v>
      </c>
      <c r="F32" s="181" t="e">
        <f>IF(ROUND(VALUE(SUBSTITUTE(連結実質赤字比率に係る赤字・黒字の構成分析!H$38,"▲", "-")), 2) &lt; 0, ABS(ROUND(VALUE(SUBSTITUTE(連結実質赤字比率に係る赤字・黒字の構成分析!H$38,"▲", "-")), 2)), NA())</f>
        <v>#VALUE!</v>
      </c>
      <c r="G32" s="181" t="e">
        <f>IF(ROUND(VALUE(SUBSTITUTE(連結実質赤字比率に係る赤字・黒字の構成分析!H$38,"▲", "-")), 2) &gt;= 0, ABS(ROUND(VALUE(SUBSTITUTE(連結実質赤字比率に係る赤字・黒字の構成分析!H$38,"▲", "-")), 2)), NA())</f>
        <v>#VALUE!</v>
      </c>
      <c r="H32" s="181" t="e">
        <f>IF(ROUND(VALUE(SUBSTITUTE(連結実質赤字比率に係る赤字・黒字の構成分析!I$38,"▲", "-")), 2) &lt; 0, ABS(ROUND(VALUE(SUBSTITUTE(連結実質赤字比率に係る赤字・黒字の構成分析!I$38,"▲", "-")), 2)), NA())</f>
        <v>#VALUE!</v>
      </c>
      <c r="I32" s="181" t="e">
        <f>IF(ROUND(VALUE(SUBSTITUTE(連結実質赤字比率に係る赤字・黒字の構成分析!I$38,"▲", "-")), 2) &gt;= 0, ABS(ROUND(VALUE(SUBSTITUTE(連結実質赤字比率に係る赤字・黒字の構成分析!I$38,"▲", "-")), 2)), NA())</f>
        <v>#VALUE!</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0.36</v>
      </c>
    </row>
    <row r="33" spans="1:16" x14ac:dyDescent="0.15">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1.26</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2.31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1.5</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1.28</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0.89</v>
      </c>
    </row>
    <row r="34" spans="1:16" x14ac:dyDescent="0.15">
      <c r="A34" s="181" t="str">
        <f>IF(連結実質赤字比率に係る赤字・黒字の構成分析!C$36="",NA(),連結実質赤字比率に係る赤字・黒字の構成分析!C$36)</f>
        <v>住宅・工業団地事業特別会計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6.83</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7.05</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5.94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7.48</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7.68</v>
      </c>
    </row>
    <row r="35" spans="1:16" x14ac:dyDescent="0.15">
      <c r="A35" s="181" t="str">
        <f>IF(連結実質赤字比率に係る赤字・黒字の構成分析!C$35="",NA(),連結実質赤字比率に係る赤字・黒字の構成分析!C$35)</f>
        <v>上水道事業会計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10.6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10.97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9.2100000000000009</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9.5399999999999991</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11.15</v>
      </c>
    </row>
    <row r="36" spans="1:16" x14ac:dyDescent="0.15">
      <c r="A36" s="181" t="str">
        <f>IF(連結実質赤字比率に係る赤字・黒字の構成分析!C$34="",NA(),連結実質赤字比率に係る赤字・黒字の構成分析!C$34)</f>
        <v>病院事業会計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24.56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16.440000000000001</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14.74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15.04</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17.7</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1419</v>
      </c>
      <c r="E42" s="182"/>
      <c r="F42" s="182"/>
      <c r="G42" s="182">
        <f>'実質公債費比率（分子）の構造'!L$52</f>
        <v>1379</v>
      </c>
      <c r="H42" s="182"/>
      <c r="I42" s="182"/>
      <c r="J42" s="182">
        <f>'実質公債費比率（分子）の構造'!M$52</f>
        <v>1408</v>
      </c>
      <c r="K42" s="182"/>
      <c r="L42" s="182"/>
      <c r="M42" s="182">
        <f>'実質公債費比率（分子）の構造'!N$52</f>
        <v>1403</v>
      </c>
      <c r="N42" s="182"/>
      <c r="O42" s="182"/>
      <c r="P42" s="182">
        <f>'実質公債費比率（分子）の構造'!O$52</f>
        <v>1397</v>
      </c>
    </row>
    <row r="43" spans="1:16" x14ac:dyDescent="0.15">
      <c r="A43" s="182" t="s">
        <v>64</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15">
      <c r="A46" s="182" t="s">
        <v>67</v>
      </c>
      <c r="B46" s="182">
        <f>'実質公債費比率（分子）の構造'!K$48</f>
        <v>716</v>
      </c>
      <c r="C46" s="182"/>
      <c r="D46" s="182"/>
      <c r="E46" s="182">
        <f>'実質公債費比率（分子）の構造'!L$48</f>
        <v>746</v>
      </c>
      <c r="F46" s="182"/>
      <c r="G46" s="182"/>
      <c r="H46" s="182">
        <f>'実質公債費比率（分子）の構造'!M$48</f>
        <v>899</v>
      </c>
      <c r="I46" s="182"/>
      <c r="J46" s="182"/>
      <c r="K46" s="182">
        <f>'実質公債費比率（分子）の構造'!N$48</f>
        <v>828</v>
      </c>
      <c r="L46" s="182"/>
      <c r="M46" s="182"/>
      <c r="N46" s="182">
        <f>'実質公債費比率（分子）の構造'!O$48</f>
        <v>890</v>
      </c>
      <c r="O46" s="182"/>
      <c r="P46" s="182"/>
    </row>
    <row r="47" spans="1:16" x14ac:dyDescent="0.15">
      <c r="A47" s="182" t="s">
        <v>68</v>
      </c>
      <c r="B47" s="182">
        <f>'実質公債費比率（分子）の構造'!K$47</f>
        <v>10</v>
      </c>
      <c r="C47" s="182"/>
      <c r="D47" s="182"/>
      <c r="E47" s="182">
        <f>'実質公債費比率（分子）の構造'!L$47</f>
        <v>10</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1555</v>
      </c>
      <c r="C49" s="182"/>
      <c r="D49" s="182"/>
      <c r="E49" s="182">
        <f>'実質公債費比率（分子）の構造'!L$45</f>
        <v>1460</v>
      </c>
      <c r="F49" s="182"/>
      <c r="G49" s="182"/>
      <c r="H49" s="182">
        <f>'実質公債費比率（分子）の構造'!M$45</f>
        <v>1390</v>
      </c>
      <c r="I49" s="182"/>
      <c r="J49" s="182"/>
      <c r="K49" s="182">
        <f>'実質公債費比率（分子）の構造'!N$45</f>
        <v>1287</v>
      </c>
      <c r="L49" s="182"/>
      <c r="M49" s="182"/>
      <c r="N49" s="182">
        <f>'実質公債費比率（分子）の構造'!O$45</f>
        <v>1272</v>
      </c>
      <c r="O49" s="182"/>
      <c r="P49" s="182"/>
    </row>
    <row r="50" spans="1:16" x14ac:dyDescent="0.15">
      <c r="A50" s="182" t="s">
        <v>71</v>
      </c>
      <c r="B50" s="182" t="e">
        <f>NA()</f>
        <v>#N/A</v>
      </c>
      <c r="C50" s="182">
        <f>IF(ISNUMBER('実質公債費比率（分子）の構造'!K$53),'実質公債費比率（分子）の構造'!K$53,NA())</f>
        <v>862</v>
      </c>
      <c r="D50" s="182" t="e">
        <f>NA()</f>
        <v>#N/A</v>
      </c>
      <c r="E50" s="182" t="e">
        <f>NA()</f>
        <v>#N/A</v>
      </c>
      <c r="F50" s="182">
        <f>IF(ISNUMBER('実質公債費比率（分子）の構造'!L$53),'実質公債費比率（分子）の構造'!L$53,NA())</f>
        <v>837</v>
      </c>
      <c r="G50" s="182" t="e">
        <f>NA()</f>
        <v>#N/A</v>
      </c>
      <c r="H50" s="182" t="e">
        <f>NA()</f>
        <v>#N/A</v>
      </c>
      <c r="I50" s="182">
        <f>IF(ISNUMBER('実質公債費比率（分子）の構造'!M$53),'実質公債費比率（分子）の構造'!M$53,NA())</f>
        <v>881</v>
      </c>
      <c r="J50" s="182" t="e">
        <f>NA()</f>
        <v>#N/A</v>
      </c>
      <c r="K50" s="182" t="e">
        <f>NA()</f>
        <v>#N/A</v>
      </c>
      <c r="L50" s="182">
        <f>IF(ISNUMBER('実質公債費比率（分子）の構造'!N$53),'実質公債費比率（分子）の構造'!N$53,NA())</f>
        <v>712</v>
      </c>
      <c r="M50" s="182" t="e">
        <f>NA()</f>
        <v>#N/A</v>
      </c>
      <c r="N50" s="182" t="e">
        <f>NA()</f>
        <v>#N/A</v>
      </c>
      <c r="O50" s="182">
        <f>IF(ISNUMBER('実質公債費比率（分子）の構造'!O$53),'実質公債費比率（分子）の構造'!O$53,NA())</f>
        <v>765</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17360</v>
      </c>
      <c r="E56" s="181"/>
      <c r="F56" s="181"/>
      <c r="G56" s="181">
        <f>'将来負担比率（分子）の構造'!J$52</f>
        <v>17534</v>
      </c>
      <c r="H56" s="181"/>
      <c r="I56" s="181"/>
      <c r="J56" s="181">
        <f>'将来負担比率（分子）の構造'!K$52</f>
        <v>17562</v>
      </c>
      <c r="K56" s="181"/>
      <c r="L56" s="181"/>
      <c r="M56" s="181">
        <f>'将来負担比率（分子）の構造'!L$52</f>
        <v>17680</v>
      </c>
      <c r="N56" s="181"/>
      <c r="O56" s="181"/>
      <c r="P56" s="181">
        <f>'将来負担比率（分子）の構造'!M$52</f>
        <v>17705</v>
      </c>
    </row>
    <row r="57" spans="1:16" x14ac:dyDescent="0.15">
      <c r="A57" s="181" t="s">
        <v>42</v>
      </c>
      <c r="B57" s="181"/>
      <c r="C57" s="181"/>
      <c r="D57" s="181">
        <f>'将来負担比率（分子）の構造'!I$51</f>
        <v>752</v>
      </c>
      <c r="E57" s="181"/>
      <c r="F57" s="181"/>
      <c r="G57" s="181">
        <f>'将来負担比率（分子）の構造'!J$51</f>
        <v>752</v>
      </c>
      <c r="H57" s="181"/>
      <c r="I57" s="181"/>
      <c r="J57" s="181">
        <f>'将来負担比率（分子）の構造'!K$51</f>
        <v>966</v>
      </c>
      <c r="K57" s="181"/>
      <c r="L57" s="181"/>
      <c r="M57" s="181">
        <f>'将来負担比率（分子）の構造'!L$51</f>
        <v>935</v>
      </c>
      <c r="N57" s="181"/>
      <c r="O57" s="181"/>
      <c r="P57" s="181">
        <f>'将来負担比率（分子）の構造'!M$51</f>
        <v>1072</v>
      </c>
    </row>
    <row r="58" spans="1:16" x14ac:dyDescent="0.15">
      <c r="A58" s="181" t="s">
        <v>41</v>
      </c>
      <c r="B58" s="181"/>
      <c r="C58" s="181"/>
      <c r="D58" s="181">
        <f>'将来負担比率（分子）の構造'!I$50</f>
        <v>5008</v>
      </c>
      <c r="E58" s="181"/>
      <c r="F58" s="181"/>
      <c r="G58" s="181">
        <f>'将来負担比率（分子）の構造'!J$50</f>
        <v>4668</v>
      </c>
      <c r="H58" s="181"/>
      <c r="I58" s="181"/>
      <c r="J58" s="181">
        <f>'将来負担比率（分子）の構造'!K$50</f>
        <v>4332</v>
      </c>
      <c r="K58" s="181"/>
      <c r="L58" s="181"/>
      <c r="M58" s="181">
        <f>'将来負担比率（分子）の構造'!L$50</f>
        <v>4406</v>
      </c>
      <c r="N58" s="181"/>
      <c r="O58" s="181"/>
      <c r="P58" s="181">
        <f>'将来負担比率（分子）の構造'!M$50</f>
        <v>5074</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12</v>
      </c>
      <c r="C61" s="181"/>
      <c r="D61" s="181"/>
      <c r="E61" s="181">
        <f>'将来負担比率（分子）の構造'!J$46</f>
        <v>11</v>
      </c>
      <c r="F61" s="181"/>
      <c r="G61" s="181"/>
      <c r="H61" s="181">
        <f>'将来負担比率（分子）の構造'!K$46</f>
        <v>9</v>
      </c>
      <c r="I61" s="181"/>
      <c r="J61" s="181"/>
      <c r="K61" s="181">
        <f>'将来負担比率（分子）の構造'!L$46</f>
        <v>8</v>
      </c>
      <c r="L61" s="181"/>
      <c r="M61" s="181"/>
      <c r="N61" s="181">
        <f>'将来負担比率（分子）の構造'!M$46</f>
        <v>6</v>
      </c>
      <c r="O61" s="181"/>
      <c r="P61" s="181"/>
    </row>
    <row r="62" spans="1:16" x14ac:dyDescent="0.15">
      <c r="A62" s="181" t="s">
        <v>35</v>
      </c>
      <c r="B62" s="181">
        <f>'将来負担比率（分子）の構造'!I$45</f>
        <v>2719</v>
      </c>
      <c r="C62" s="181"/>
      <c r="D62" s="181"/>
      <c r="E62" s="181">
        <f>'将来負担比率（分子）の構造'!J$45</f>
        <v>2768</v>
      </c>
      <c r="F62" s="181"/>
      <c r="G62" s="181"/>
      <c r="H62" s="181">
        <f>'将来負担比率（分子）の構造'!K$45</f>
        <v>2824</v>
      </c>
      <c r="I62" s="181"/>
      <c r="J62" s="181"/>
      <c r="K62" s="181">
        <f>'将来負担比率（分子）の構造'!L$45</f>
        <v>2686</v>
      </c>
      <c r="L62" s="181"/>
      <c r="M62" s="181"/>
      <c r="N62" s="181">
        <f>'将来負担比率（分子）の構造'!M$45</f>
        <v>2624</v>
      </c>
      <c r="O62" s="181"/>
      <c r="P62" s="181"/>
    </row>
    <row r="63" spans="1:16" x14ac:dyDescent="0.15">
      <c r="A63" s="181" t="s">
        <v>34</v>
      </c>
      <c r="B63" s="181">
        <f>'将来負担比率（分子）の構造'!I$44</f>
        <v>10</v>
      </c>
      <c r="C63" s="181"/>
      <c r="D63" s="181"/>
      <c r="E63" s="181">
        <f>'将来負担比率（分子）の構造'!J$44</f>
        <v>8</v>
      </c>
      <c r="F63" s="181"/>
      <c r="G63" s="181"/>
      <c r="H63" s="181">
        <f>'将来負担比率（分子）の構造'!K$44</f>
        <v>5</v>
      </c>
      <c r="I63" s="181"/>
      <c r="J63" s="181"/>
      <c r="K63" s="181">
        <f>'将来負担比率（分子）の構造'!L$44</f>
        <v>3</v>
      </c>
      <c r="L63" s="181"/>
      <c r="M63" s="181"/>
      <c r="N63" s="181">
        <f>'将来負担比率（分子）の構造'!M$44</f>
        <v>2</v>
      </c>
      <c r="O63" s="181"/>
      <c r="P63" s="181"/>
    </row>
    <row r="64" spans="1:16" x14ac:dyDescent="0.15">
      <c r="A64" s="181" t="s">
        <v>33</v>
      </c>
      <c r="B64" s="181">
        <f>'将来負担比率（分子）の構造'!I$43</f>
        <v>13476</v>
      </c>
      <c r="C64" s="181"/>
      <c r="D64" s="181"/>
      <c r="E64" s="181">
        <f>'将来負担比率（分子）の構造'!J$43</f>
        <v>13343</v>
      </c>
      <c r="F64" s="181"/>
      <c r="G64" s="181"/>
      <c r="H64" s="181">
        <f>'将来負担比率（分子）の構造'!K$43</f>
        <v>15504</v>
      </c>
      <c r="I64" s="181"/>
      <c r="J64" s="181"/>
      <c r="K64" s="181">
        <f>'将来負担比率（分子）の構造'!L$43</f>
        <v>14818</v>
      </c>
      <c r="L64" s="181"/>
      <c r="M64" s="181"/>
      <c r="N64" s="181">
        <f>'将来負担比率（分子）の構造'!M$43</f>
        <v>17495</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13330</v>
      </c>
      <c r="C66" s="181"/>
      <c r="D66" s="181"/>
      <c r="E66" s="181">
        <f>'将来負担比率（分子）の構造'!J$41</f>
        <v>13365</v>
      </c>
      <c r="F66" s="181"/>
      <c r="G66" s="181"/>
      <c r="H66" s="181">
        <f>'将来負担比率（分子）の構造'!K$41</f>
        <v>13903</v>
      </c>
      <c r="I66" s="181"/>
      <c r="J66" s="181"/>
      <c r="K66" s="181">
        <f>'将来負担比率（分子）の構造'!L$41</f>
        <v>14491</v>
      </c>
      <c r="L66" s="181"/>
      <c r="M66" s="181"/>
      <c r="N66" s="181">
        <f>'将来負担比率（分子）の構造'!M$41</f>
        <v>14435</v>
      </c>
      <c r="O66" s="181"/>
      <c r="P66" s="181"/>
    </row>
    <row r="67" spans="1:16" x14ac:dyDescent="0.15">
      <c r="A67" s="181" t="s">
        <v>75</v>
      </c>
      <c r="B67" s="181" t="e">
        <f>NA()</f>
        <v>#N/A</v>
      </c>
      <c r="C67" s="181">
        <f>IF(ISNUMBER('将来負担比率（分子）の構造'!I$53), IF('将来負担比率（分子）の構造'!I$53 &lt; 0, 0, '将来負担比率（分子）の構造'!I$53), NA())</f>
        <v>6428</v>
      </c>
      <c r="D67" s="181" t="e">
        <f>NA()</f>
        <v>#N/A</v>
      </c>
      <c r="E67" s="181" t="e">
        <f>NA()</f>
        <v>#N/A</v>
      </c>
      <c r="F67" s="181">
        <f>IF(ISNUMBER('将来負担比率（分子）の構造'!J$53), IF('将来負担比率（分子）の構造'!J$53 &lt; 0, 0, '将来負担比率（分子）の構造'!J$53), NA())</f>
        <v>6540</v>
      </c>
      <c r="G67" s="181" t="e">
        <f>NA()</f>
        <v>#N/A</v>
      </c>
      <c r="H67" s="181" t="e">
        <f>NA()</f>
        <v>#N/A</v>
      </c>
      <c r="I67" s="181">
        <f>IF(ISNUMBER('将来負担比率（分子）の構造'!K$53), IF('将来負担比率（分子）の構造'!K$53 &lt; 0, 0, '将来負担比率（分子）の構造'!K$53), NA())</f>
        <v>9385</v>
      </c>
      <c r="J67" s="181" t="e">
        <f>NA()</f>
        <v>#N/A</v>
      </c>
      <c r="K67" s="181" t="e">
        <f>NA()</f>
        <v>#N/A</v>
      </c>
      <c r="L67" s="181">
        <f>IF(ISNUMBER('将来負担比率（分子）の構造'!L$53), IF('将来負担比率（分子）の構造'!L$53 &lt; 0, 0, '将来負担比率（分子）の構造'!L$53), NA())</f>
        <v>8985</v>
      </c>
      <c r="M67" s="181" t="e">
        <f>NA()</f>
        <v>#N/A</v>
      </c>
      <c r="N67" s="181" t="e">
        <f>NA()</f>
        <v>#N/A</v>
      </c>
      <c r="O67" s="181">
        <f>IF(ISNUMBER('将来負担比率（分子）の構造'!M$53), IF('将来負担比率（分子）の構造'!M$53 &lt; 0, 0, '将来負担比率（分子）の構造'!M$53), NA())</f>
        <v>10711</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1635</v>
      </c>
      <c r="C72" s="185">
        <f>基金残高に係る経年分析!G55</f>
        <v>1646</v>
      </c>
      <c r="D72" s="185">
        <f>基金残高に係る経年分析!H55</f>
        <v>1694</v>
      </c>
    </row>
    <row r="73" spans="1:16" x14ac:dyDescent="0.15">
      <c r="A73" s="184" t="s">
        <v>78</v>
      </c>
      <c r="B73" s="185">
        <f>基金残高に係る経年分析!F56</f>
        <v>315</v>
      </c>
      <c r="C73" s="185">
        <f>基金残高に係る経年分析!G56</f>
        <v>316</v>
      </c>
      <c r="D73" s="185">
        <f>基金残高に係る経年分析!H56</f>
        <v>318</v>
      </c>
    </row>
    <row r="74" spans="1:16" x14ac:dyDescent="0.15">
      <c r="A74" s="184" t="s">
        <v>79</v>
      </c>
      <c r="B74" s="185">
        <f>基金残高に係る経年分析!F57</f>
        <v>1912</v>
      </c>
      <c r="C74" s="185">
        <f>基金残高に係る経年分析!G57</f>
        <v>1952</v>
      </c>
      <c r="D74" s="185">
        <f>基金残高に係る経年分析!H57</f>
        <v>2532</v>
      </c>
    </row>
  </sheetData>
  <sheetProtection algorithmName="SHA-512" hashValue="b7EyjnOe2y4z/nFM4hsFXp3+oLX+1AX4fHbLNkWKYENQfUQRXwgGzZYM0eVFG1i+JGbEVIH2vKCw13oCkQKWhA==" saltValue="jJcafSFqm7LINf2oWKWong=="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59" t="s">
        <v>215</v>
      </c>
      <c r="DI1" s="760"/>
      <c r="DJ1" s="760"/>
      <c r="DK1" s="760"/>
      <c r="DL1" s="760"/>
      <c r="DM1" s="760"/>
      <c r="DN1" s="761"/>
      <c r="DO1" s="226"/>
      <c r="DP1" s="759" t="s">
        <v>216</v>
      </c>
      <c r="DQ1" s="760"/>
      <c r="DR1" s="760"/>
      <c r="DS1" s="760"/>
      <c r="DT1" s="760"/>
      <c r="DU1" s="760"/>
      <c r="DV1" s="760"/>
      <c r="DW1" s="760"/>
      <c r="DX1" s="760"/>
      <c r="DY1" s="760"/>
      <c r="DZ1" s="760"/>
      <c r="EA1" s="760"/>
      <c r="EB1" s="760"/>
      <c r="EC1" s="761"/>
      <c r="ED1" s="224"/>
      <c r="EE1" s="224"/>
      <c r="EF1" s="224"/>
      <c r="EG1" s="224"/>
      <c r="EH1" s="224"/>
      <c r="EI1" s="224"/>
      <c r="EJ1" s="224"/>
      <c r="EK1" s="224"/>
      <c r="EL1" s="224"/>
      <c r="EM1" s="224"/>
    </row>
    <row r="2" spans="2:143" ht="22.5" customHeight="1" x14ac:dyDescent="0.15">
      <c r="B2" s="227" t="s">
        <v>217</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1" t="s">
        <v>218</v>
      </c>
      <c r="C3" s="702"/>
      <c r="D3" s="702"/>
      <c r="E3" s="702"/>
      <c r="F3" s="702"/>
      <c r="G3" s="702"/>
      <c r="H3" s="702"/>
      <c r="I3" s="702"/>
      <c r="J3" s="702"/>
      <c r="K3" s="702"/>
      <c r="L3" s="702"/>
      <c r="M3" s="702"/>
      <c r="N3" s="702"/>
      <c r="O3" s="702"/>
      <c r="P3" s="702"/>
      <c r="Q3" s="702"/>
      <c r="R3" s="702"/>
      <c r="S3" s="702"/>
      <c r="T3" s="702"/>
      <c r="U3" s="702"/>
      <c r="V3" s="702"/>
      <c r="W3" s="702"/>
      <c r="X3" s="702"/>
      <c r="Y3" s="702"/>
      <c r="Z3" s="702"/>
      <c r="AA3" s="702"/>
      <c r="AB3" s="702"/>
      <c r="AC3" s="702"/>
      <c r="AD3" s="702"/>
      <c r="AE3" s="702"/>
      <c r="AF3" s="702"/>
      <c r="AG3" s="702"/>
      <c r="AH3" s="702"/>
      <c r="AI3" s="702"/>
      <c r="AJ3" s="702"/>
      <c r="AK3" s="702"/>
      <c r="AL3" s="702"/>
      <c r="AM3" s="702"/>
      <c r="AN3" s="702"/>
      <c r="AO3" s="702"/>
      <c r="AP3" s="701" t="s">
        <v>219</v>
      </c>
      <c r="AQ3" s="702"/>
      <c r="AR3" s="702"/>
      <c r="AS3" s="702"/>
      <c r="AT3" s="702"/>
      <c r="AU3" s="702"/>
      <c r="AV3" s="702"/>
      <c r="AW3" s="702"/>
      <c r="AX3" s="702"/>
      <c r="AY3" s="702"/>
      <c r="AZ3" s="702"/>
      <c r="BA3" s="702"/>
      <c r="BB3" s="702"/>
      <c r="BC3" s="702"/>
      <c r="BD3" s="702"/>
      <c r="BE3" s="702"/>
      <c r="BF3" s="702"/>
      <c r="BG3" s="702"/>
      <c r="BH3" s="702"/>
      <c r="BI3" s="702"/>
      <c r="BJ3" s="702"/>
      <c r="BK3" s="702"/>
      <c r="BL3" s="702"/>
      <c r="BM3" s="702"/>
      <c r="BN3" s="702"/>
      <c r="BO3" s="702"/>
      <c r="BP3" s="702"/>
      <c r="BQ3" s="702"/>
      <c r="BR3" s="702"/>
      <c r="BS3" s="702"/>
      <c r="BT3" s="702"/>
      <c r="BU3" s="702"/>
      <c r="BV3" s="702"/>
      <c r="BW3" s="702"/>
      <c r="BX3" s="702"/>
      <c r="BY3" s="702"/>
      <c r="BZ3" s="702"/>
      <c r="CA3" s="702"/>
      <c r="CB3" s="703"/>
      <c r="CD3" s="744" t="s">
        <v>220</v>
      </c>
      <c r="CE3" s="745"/>
      <c r="CF3" s="745"/>
      <c r="CG3" s="745"/>
      <c r="CH3" s="745"/>
      <c r="CI3" s="745"/>
      <c r="CJ3" s="745"/>
      <c r="CK3" s="745"/>
      <c r="CL3" s="745"/>
      <c r="CM3" s="745"/>
      <c r="CN3" s="745"/>
      <c r="CO3" s="745"/>
      <c r="CP3" s="745"/>
      <c r="CQ3" s="745"/>
      <c r="CR3" s="745"/>
      <c r="CS3" s="745"/>
      <c r="CT3" s="745"/>
      <c r="CU3" s="745"/>
      <c r="CV3" s="745"/>
      <c r="CW3" s="745"/>
      <c r="CX3" s="745"/>
      <c r="CY3" s="745"/>
      <c r="CZ3" s="745"/>
      <c r="DA3" s="745"/>
      <c r="DB3" s="745"/>
      <c r="DC3" s="745"/>
      <c r="DD3" s="745"/>
      <c r="DE3" s="745"/>
      <c r="DF3" s="745"/>
      <c r="DG3" s="745"/>
      <c r="DH3" s="745"/>
      <c r="DI3" s="745"/>
      <c r="DJ3" s="745"/>
      <c r="DK3" s="745"/>
      <c r="DL3" s="745"/>
      <c r="DM3" s="745"/>
      <c r="DN3" s="745"/>
      <c r="DO3" s="745"/>
      <c r="DP3" s="745"/>
      <c r="DQ3" s="745"/>
      <c r="DR3" s="745"/>
      <c r="DS3" s="745"/>
      <c r="DT3" s="745"/>
      <c r="DU3" s="745"/>
      <c r="DV3" s="745"/>
      <c r="DW3" s="745"/>
      <c r="DX3" s="745"/>
      <c r="DY3" s="745"/>
      <c r="DZ3" s="745"/>
      <c r="EA3" s="745"/>
      <c r="EB3" s="745"/>
      <c r="EC3" s="746"/>
    </row>
    <row r="4" spans="2:143" ht="11.25" customHeight="1" x14ac:dyDescent="0.15">
      <c r="B4" s="701" t="s">
        <v>1</v>
      </c>
      <c r="C4" s="702"/>
      <c r="D4" s="702"/>
      <c r="E4" s="702"/>
      <c r="F4" s="702"/>
      <c r="G4" s="702"/>
      <c r="H4" s="702"/>
      <c r="I4" s="702"/>
      <c r="J4" s="702"/>
      <c r="K4" s="702"/>
      <c r="L4" s="702"/>
      <c r="M4" s="702"/>
      <c r="N4" s="702"/>
      <c r="O4" s="702"/>
      <c r="P4" s="702"/>
      <c r="Q4" s="703"/>
      <c r="R4" s="701" t="s">
        <v>221</v>
      </c>
      <c r="S4" s="702"/>
      <c r="T4" s="702"/>
      <c r="U4" s="702"/>
      <c r="V4" s="702"/>
      <c r="W4" s="702"/>
      <c r="X4" s="702"/>
      <c r="Y4" s="703"/>
      <c r="Z4" s="701" t="s">
        <v>222</v>
      </c>
      <c r="AA4" s="702"/>
      <c r="AB4" s="702"/>
      <c r="AC4" s="703"/>
      <c r="AD4" s="701" t="s">
        <v>223</v>
      </c>
      <c r="AE4" s="702"/>
      <c r="AF4" s="702"/>
      <c r="AG4" s="702"/>
      <c r="AH4" s="702"/>
      <c r="AI4" s="702"/>
      <c r="AJ4" s="702"/>
      <c r="AK4" s="703"/>
      <c r="AL4" s="701" t="s">
        <v>222</v>
      </c>
      <c r="AM4" s="702"/>
      <c r="AN4" s="702"/>
      <c r="AO4" s="703"/>
      <c r="AP4" s="762" t="s">
        <v>224</v>
      </c>
      <c r="AQ4" s="762"/>
      <c r="AR4" s="762"/>
      <c r="AS4" s="762"/>
      <c r="AT4" s="762"/>
      <c r="AU4" s="762"/>
      <c r="AV4" s="762"/>
      <c r="AW4" s="762"/>
      <c r="AX4" s="762"/>
      <c r="AY4" s="762"/>
      <c r="AZ4" s="762"/>
      <c r="BA4" s="762"/>
      <c r="BB4" s="762"/>
      <c r="BC4" s="762"/>
      <c r="BD4" s="762"/>
      <c r="BE4" s="762"/>
      <c r="BF4" s="762"/>
      <c r="BG4" s="762" t="s">
        <v>225</v>
      </c>
      <c r="BH4" s="762"/>
      <c r="BI4" s="762"/>
      <c r="BJ4" s="762"/>
      <c r="BK4" s="762"/>
      <c r="BL4" s="762"/>
      <c r="BM4" s="762"/>
      <c r="BN4" s="762"/>
      <c r="BO4" s="762" t="s">
        <v>222</v>
      </c>
      <c r="BP4" s="762"/>
      <c r="BQ4" s="762"/>
      <c r="BR4" s="762"/>
      <c r="BS4" s="762" t="s">
        <v>226</v>
      </c>
      <c r="BT4" s="762"/>
      <c r="BU4" s="762"/>
      <c r="BV4" s="762"/>
      <c r="BW4" s="762"/>
      <c r="BX4" s="762"/>
      <c r="BY4" s="762"/>
      <c r="BZ4" s="762"/>
      <c r="CA4" s="762"/>
      <c r="CB4" s="762"/>
      <c r="CD4" s="744" t="s">
        <v>227</v>
      </c>
      <c r="CE4" s="745"/>
      <c r="CF4" s="745"/>
      <c r="CG4" s="745"/>
      <c r="CH4" s="745"/>
      <c r="CI4" s="745"/>
      <c r="CJ4" s="745"/>
      <c r="CK4" s="745"/>
      <c r="CL4" s="745"/>
      <c r="CM4" s="745"/>
      <c r="CN4" s="745"/>
      <c r="CO4" s="745"/>
      <c r="CP4" s="745"/>
      <c r="CQ4" s="745"/>
      <c r="CR4" s="745"/>
      <c r="CS4" s="745"/>
      <c r="CT4" s="745"/>
      <c r="CU4" s="745"/>
      <c r="CV4" s="745"/>
      <c r="CW4" s="745"/>
      <c r="CX4" s="745"/>
      <c r="CY4" s="745"/>
      <c r="CZ4" s="745"/>
      <c r="DA4" s="745"/>
      <c r="DB4" s="745"/>
      <c r="DC4" s="745"/>
      <c r="DD4" s="745"/>
      <c r="DE4" s="745"/>
      <c r="DF4" s="745"/>
      <c r="DG4" s="745"/>
      <c r="DH4" s="745"/>
      <c r="DI4" s="745"/>
      <c r="DJ4" s="745"/>
      <c r="DK4" s="745"/>
      <c r="DL4" s="745"/>
      <c r="DM4" s="745"/>
      <c r="DN4" s="745"/>
      <c r="DO4" s="745"/>
      <c r="DP4" s="745"/>
      <c r="DQ4" s="745"/>
      <c r="DR4" s="745"/>
      <c r="DS4" s="745"/>
      <c r="DT4" s="745"/>
      <c r="DU4" s="745"/>
      <c r="DV4" s="745"/>
      <c r="DW4" s="745"/>
      <c r="DX4" s="745"/>
      <c r="DY4" s="745"/>
      <c r="DZ4" s="745"/>
      <c r="EA4" s="745"/>
      <c r="EB4" s="745"/>
      <c r="EC4" s="746"/>
    </row>
    <row r="5" spans="2:143" s="230" customFormat="1" ht="11.25" customHeight="1" x14ac:dyDescent="0.15">
      <c r="B5" s="706" t="s">
        <v>228</v>
      </c>
      <c r="C5" s="707"/>
      <c r="D5" s="707"/>
      <c r="E5" s="707"/>
      <c r="F5" s="707"/>
      <c r="G5" s="707"/>
      <c r="H5" s="707"/>
      <c r="I5" s="707"/>
      <c r="J5" s="707"/>
      <c r="K5" s="707"/>
      <c r="L5" s="707"/>
      <c r="M5" s="707"/>
      <c r="N5" s="707"/>
      <c r="O5" s="707"/>
      <c r="P5" s="707"/>
      <c r="Q5" s="708"/>
      <c r="R5" s="695">
        <v>4644227</v>
      </c>
      <c r="S5" s="696"/>
      <c r="T5" s="696"/>
      <c r="U5" s="696"/>
      <c r="V5" s="696"/>
      <c r="W5" s="696"/>
      <c r="X5" s="696"/>
      <c r="Y5" s="739"/>
      <c r="Z5" s="757">
        <v>26.8</v>
      </c>
      <c r="AA5" s="757"/>
      <c r="AB5" s="757"/>
      <c r="AC5" s="757"/>
      <c r="AD5" s="758">
        <v>4567117</v>
      </c>
      <c r="AE5" s="758"/>
      <c r="AF5" s="758"/>
      <c r="AG5" s="758"/>
      <c r="AH5" s="758"/>
      <c r="AI5" s="758"/>
      <c r="AJ5" s="758"/>
      <c r="AK5" s="758"/>
      <c r="AL5" s="740">
        <v>48.4</v>
      </c>
      <c r="AM5" s="711"/>
      <c r="AN5" s="711"/>
      <c r="AO5" s="741"/>
      <c r="AP5" s="706" t="s">
        <v>229</v>
      </c>
      <c r="AQ5" s="707"/>
      <c r="AR5" s="707"/>
      <c r="AS5" s="707"/>
      <c r="AT5" s="707"/>
      <c r="AU5" s="707"/>
      <c r="AV5" s="707"/>
      <c r="AW5" s="707"/>
      <c r="AX5" s="707"/>
      <c r="AY5" s="707"/>
      <c r="AZ5" s="707"/>
      <c r="BA5" s="707"/>
      <c r="BB5" s="707"/>
      <c r="BC5" s="707"/>
      <c r="BD5" s="707"/>
      <c r="BE5" s="707"/>
      <c r="BF5" s="708"/>
      <c r="BG5" s="640">
        <v>4566299</v>
      </c>
      <c r="BH5" s="641"/>
      <c r="BI5" s="641"/>
      <c r="BJ5" s="641"/>
      <c r="BK5" s="641"/>
      <c r="BL5" s="641"/>
      <c r="BM5" s="641"/>
      <c r="BN5" s="642"/>
      <c r="BO5" s="677">
        <v>98.3</v>
      </c>
      <c r="BP5" s="677"/>
      <c r="BQ5" s="677"/>
      <c r="BR5" s="677"/>
      <c r="BS5" s="678">
        <v>244484</v>
      </c>
      <c r="BT5" s="678"/>
      <c r="BU5" s="678"/>
      <c r="BV5" s="678"/>
      <c r="BW5" s="678"/>
      <c r="BX5" s="678"/>
      <c r="BY5" s="678"/>
      <c r="BZ5" s="678"/>
      <c r="CA5" s="678"/>
      <c r="CB5" s="737"/>
      <c r="CD5" s="744" t="s">
        <v>224</v>
      </c>
      <c r="CE5" s="745"/>
      <c r="CF5" s="745"/>
      <c r="CG5" s="745"/>
      <c r="CH5" s="745"/>
      <c r="CI5" s="745"/>
      <c r="CJ5" s="745"/>
      <c r="CK5" s="745"/>
      <c r="CL5" s="745"/>
      <c r="CM5" s="745"/>
      <c r="CN5" s="745"/>
      <c r="CO5" s="745"/>
      <c r="CP5" s="745"/>
      <c r="CQ5" s="746"/>
      <c r="CR5" s="744" t="s">
        <v>230</v>
      </c>
      <c r="CS5" s="745"/>
      <c r="CT5" s="745"/>
      <c r="CU5" s="745"/>
      <c r="CV5" s="745"/>
      <c r="CW5" s="745"/>
      <c r="CX5" s="745"/>
      <c r="CY5" s="746"/>
      <c r="CZ5" s="744" t="s">
        <v>222</v>
      </c>
      <c r="DA5" s="745"/>
      <c r="DB5" s="745"/>
      <c r="DC5" s="746"/>
      <c r="DD5" s="744" t="s">
        <v>231</v>
      </c>
      <c r="DE5" s="745"/>
      <c r="DF5" s="745"/>
      <c r="DG5" s="745"/>
      <c r="DH5" s="745"/>
      <c r="DI5" s="745"/>
      <c r="DJ5" s="745"/>
      <c r="DK5" s="745"/>
      <c r="DL5" s="745"/>
      <c r="DM5" s="745"/>
      <c r="DN5" s="745"/>
      <c r="DO5" s="745"/>
      <c r="DP5" s="746"/>
      <c r="DQ5" s="744" t="s">
        <v>232</v>
      </c>
      <c r="DR5" s="745"/>
      <c r="DS5" s="745"/>
      <c r="DT5" s="745"/>
      <c r="DU5" s="745"/>
      <c r="DV5" s="745"/>
      <c r="DW5" s="745"/>
      <c r="DX5" s="745"/>
      <c r="DY5" s="745"/>
      <c r="DZ5" s="745"/>
      <c r="EA5" s="745"/>
      <c r="EB5" s="745"/>
      <c r="EC5" s="746"/>
    </row>
    <row r="6" spans="2:143" ht="11.25" customHeight="1" x14ac:dyDescent="0.15">
      <c r="B6" s="637" t="s">
        <v>233</v>
      </c>
      <c r="C6" s="638"/>
      <c r="D6" s="638"/>
      <c r="E6" s="638"/>
      <c r="F6" s="638"/>
      <c r="G6" s="638"/>
      <c r="H6" s="638"/>
      <c r="I6" s="638"/>
      <c r="J6" s="638"/>
      <c r="K6" s="638"/>
      <c r="L6" s="638"/>
      <c r="M6" s="638"/>
      <c r="N6" s="638"/>
      <c r="O6" s="638"/>
      <c r="P6" s="638"/>
      <c r="Q6" s="639"/>
      <c r="R6" s="640">
        <v>176829</v>
      </c>
      <c r="S6" s="641"/>
      <c r="T6" s="641"/>
      <c r="U6" s="641"/>
      <c r="V6" s="641"/>
      <c r="W6" s="641"/>
      <c r="X6" s="641"/>
      <c r="Y6" s="642"/>
      <c r="Z6" s="677">
        <v>1</v>
      </c>
      <c r="AA6" s="677"/>
      <c r="AB6" s="677"/>
      <c r="AC6" s="677"/>
      <c r="AD6" s="678">
        <v>176829</v>
      </c>
      <c r="AE6" s="678"/>
      <c r="AF6" s="678"/>
      <c r="AG6" s="678"/>
      <c r="AH6" s="678"/>
      <c r="AI6" s="678"/>
      <c r="AJ6" s="678"/>
      <c r="AK6" s="678"/>
      <c r="AL6" s="643">
        <v>1.9</v>
      </c>
      <c r="AM6" s="644"/>
      <c r="AN6" s="644"/>
      <c r="AO6" s="679"/>
      <c r="AP6" s="637" t="s">
        <v>234</v>
      </c>
      <c r="AQ6" s="638"/>
      <c r="AR6" s="638"/>
      <c r="AS6" s="638"/>
      <c r="AT6" s="638"/>
      <c r="AU6" s="638"/>
      <c r="AV6" s="638"/>
      <c r="AW6" s="638"/>
      <c r="AX6" s="638"/>
      <c r="AY6" s="638"/>
      <c r="AZ6" s="638"/>
      <c r="BA6" s="638"/>
      <c r="BB6" s="638"/>
      <c r="BC6" s="638"/>
      <c r="BD6" s="638"/>
      <c r="BE6" s="638"/>
      <c r="BF6" s="639"/>
      <c r="BG6" s="640">
        <v>4566299</v>
      </c>
      <c r="BH6" s="641"/>
      <c r="BI6" s="641"/>
      <c r="BJ6" s="641"/>
      <c r="BK6" s="641"/>
      <c r="BL6" s="641"/>
      <c r="BM6" s="641"/>
      <c r="BN6" s="642"/>
      <c r="BO6" s="677">
        <v>98.3</v>
      </c>
      <c r="BP6" s="677"/>
      <c r="BQ6" s="677"/>
      <c r="BR6" s="677"/>
      <c r="BS6" s="678">
        <v>244484</v>
      </c>
      <c r="BT6" s="678"/>
      <c r="BU6" s="678"/>
      <c r="BV6" s="678"/>
      <c r="BW6" s="678"/>
      <c r="BX6" s="678"/>
      <c r="BY6" s="678"/>
      <c r="BZ6" s="678"/>
      <c r="CA6" s="678"/>
      <c r="CB6" s="737"/>
      <c r="CD6" s="698" t="s">
        <v>235</v>
      </c>
      <c r="CE6" s="699"/>
      <c r="CF6" s="699"/>
      <c r="CG6" s="699"/>
      <c r="CH6" s="699"/>
      <c r="CI6" s="699"/>
      <c r="CJ6" s="699"/>
      <c r="CK6" s="699"/>
      <c r="CL6" s="699"/>
      <c r="CM6" s="699"/>
      <c r="CN6" s="699"/>
      <c r="CO6" s="699"/>
      <c r="CP6" s="699"/>
      <c r="CQ6" s="700"/>
      <c r="CR6" s="640">
        <v>173786</v>
      </c>
      <c r="CS6" s="641"/>
      <c r="CT6" s="641"/>
      <c r="CU6" s="641"/>
      <c r="CV6" s="641"/>
      <c r="CW6" s="641"/>
      <c r="CX6" s="641"/>
      <c r="CY6" s="642"/>
      <c r="CZ6" s="740">
        <v>1</v>
      </c>
      <c r="DA6" s="711"/>
      <c r="DB6" s="711"/>
      <c r="DC6" s="743"/>
      <c r="DD6" s="646" t="s">
        <v>131</v>
      </c>
      <c r="DE6" s="641"/>
      <c r="DF6" s="641"/>
      <c r="DG6" s="641"/>
      <c r="DH6" s="641"/>
      <c r="DI6" s="641"/>
      <c r="DJ6" s="641"/>
      <c r="DK6" s="641"/>
      <c r="DL6" s="641"/>
      <c r="DM6" s="641"/>
      <c r="DN6" s="641"/>
      <c r="DO6" s="641"/>
      <c r="DP6" s="642"/>
      <c r="DQ6" s="646">
        <v>173776</v>
      </c>
      <c r="DR6" s="641"/>
      <c r="DS6" s="641"/>
      <c r="DT6" s="641"/>
      <c r="DU6" s="641"/>
      <c r="DV6" s="641"/>
      <c r="DW6" s="641"/>
      <c r="DX6" s="641"/>
      <c r="DY6" s="641"/>
      <c r="DZ6" s="641"/>
      <c r="EA6" s="641"/>
      <c r="EB6" s="641"/>
      <c r="EC6" s="684"/>
    </row>
    <row r="7" spans="2:143" ht="11.25" customHeight="1" x14ac:dyDescent="0.15">
      <c r="B7" s="637" t="s">
        <v>236</v>
      </c>
      <c r="C7" s="638"/>
      <c r="D7" s="638"/>
      <c r="E7" s="638"/>
      <c r="F7" s="638"/>
      <c r="G7" s="638"/>
      <c r="H7" s="638"/>
      <c r="I7" s="638"/>
      <c r="J7" s="638"/>
      <c r="K7" s="638"/>
      <c r="L7" s="638"/>
      <c r="M7" s="638"/>
      <c r="N7" s="638"/>
      <c r="O7" s="638"/>
      <c r="P7" s="638"/>
      <c r="Q7" s="639"/>
      <c r="R7" s="640">
        <v>2996</v>
      </c>
      <c r="S7" s="641"/>
      <c r="T7" s="641"/>
      <c r="U7" s="641"/>
      <c r="V7" s="641"/>
      <c r="W7" s="641"/>
      <c r="X7" s="641"/>
      <c r="Y7" s="642"/>
      <c r="Z7" s="677">
        <v>0</v>
      </c>
      <c r="AA7" s="677"/>
      <c r="AB7" s="677"/>
      <c r="AC7" s="677"/>
      <c r="AD7" s="678">
        <v>2996</v>
      </c>
      <c r="AE7" s="678"/>
      <c r="AF7" s="678"/>
      <c r="AG7" s="678"/>
      <c r="AH7" s="678"/>
      <c r="AI7" s="678"/>
      <c r="AJ7" s="678"/>
      <c r="AK7" s="678"/>
      <c r="AL7" s="643">
        <v>0</v>
      </c>
      <c r="AM7" s="644"/>
      <c r="AN7" s="644"/>
      <c r="AO7" s="679"/>
      <c r="AP7" s="637" t="s">
        <v>237</v>
      </c>
      <c r="AQ7" s="638"/>
      <c r="AR7" s="638"/>
      <c r="AS7" s="638"/>
      <c r="AT7" s="638"/>
      <c r="AU7" s="638"/>
      <c r="AV7" s="638"/>
      <c r="AW7" s="638"/>
      <c r="AX7" s="638"/>
      <c r="AY7" s="638"/>
      <c r="AZ7" s="638"/>
      <c r="BA7" s="638"/>
      <c r="BB7" s="638"/>
      <c r="BC7" s="638"/>
      <c r="BD7" s="638"/>
      <c r="BE7" s="638"/>
      <c r="BF7" s="639"/>
      <c r="BG7" s="640">
        <v>1785244</v>
      </c>
      <c r="BH7" s="641"/>
      <c r="BI7" s="641"/>
      <c r="BJ7" s="641"/>
      <c r="BK7" s="641"/>
      <c r="BL7" s="641"/>
      <c r="BM7" s="641"/>
      <c r="BN7" s="642"/>
      <c r="BO7" s="677">
        <v>38.4</v>
      </c>
      <c r="BP7" s="677"/>
      <c r="BQ7" s="677"/>
      <c r="BR7" s="677"/>
      <c r="BS7" s="678">
        <v>80302</v>
      </c>
      <c r="BT7" s="678"/>
      <c r="BU7" s="678"/>
      <c r="BV7" s="678"/>
      <c r="BW7" s="678"/>
      <c r="BX7" s="678"/>
      <c r="BY7" s="678"/>
      <c r="BZ7" s="678"/>
      <c r="CA7" s="678"/>
      <c r="CB7" s="737"/>
      <c r="CD7" s="673" t="s">
        <v>238</v>
      </c>
      <c r="CE7" s="674"/>
      <c r="CF7" s="674"/>
      <c r="CG7" s="674"/>
      <c r="CH7" s="674"/>
      <c r="CI7" s="674"/>
      <c r="CJ7" s="674"/>
      <c r="CK7" s="674"/>
      <c r="CL7" s="674"/>
      <c r="CM7" s="674"/>
      <c r="CN7" s="674"/>
      <c r="CO7" s="674"/>
      <c r="CP7" s="674"/>
      <c r="CQ7" s="675"/>
      <c r="CR7" s="640">
        <v>2684987</v>
      </c>
      <c r="CS7" s="641"/>
      <c r="CT7" s="641"/>
      <c r="CU7" s="641"/>
      <c r="CV7" s="641"/>
      <c r="CW7" s="641"/>
      <c r="CX7" s="641"/>
      <c r="CY7" s="642"/>
      <c r="CZ7" s="677">
        <v>15.6</v>
      </c>
      <c r="DA7" s="677"/>
      <c r="DB7" s="677"/>
      <c r="DC7" s="677"/>
      <c r="DD7" s="646">
        <v>30074</v>
      </c>
      <c r="DE7" s="641"/>
      <c r="DF7" s="641"/>
      <c r="DG7" s="641"/>
      <c r="DH7" s="641"/>
      <c r="DI7" s="641"/>
      <c r="DJ7" s="641"/>
      <c r="DK7" s="641"/>
      <c r="DL7" s="641"/>
      <c r="DM7" s="641"/>
      <c r="DN7" s="641"/>
      <c r="DO7" s="641"/>
      <c r="DP7" s="642"/>
      <c r="DQ7" s="646">
        <v>1793863</v>
      </c>
      <c r="DR7" s="641"/>
      <c r="DS7" s="641"/>
      <c r="DT7" s="641"/>
      <c r="DU7" s="641"/>
      <c r="DV7" s="641"/>
      <c r="DW7" s="641"/>
      <c r="DX7" s="641"/>
      <c r="DY7" s="641"/>
      <c r="DZ7" s="641"/>
      <c r="EA7" s="641"/>
      <c r="EB7" s="641"/>
      <c r="EC7" s="684"/>
    </row>
    <row r="8" spans="2:143" ht="11.25" customHeight="1" x14ac:dyDescent="0.15">
      <c r="B8" s="637" t="s">
        <v>239</v>
      </c>
      <c r="C8" s="638"/>
      <c r="D8" s="638"/>
      <c r="E8" s="638"/>
      <c r="F8" s="638"/>
      <c r="G8" s="638"/>
      <c r="H8" s="638"/>
      <c r="I8" s="638"/>
      <c r="J8" s="638"/>
      <c r="K8" s="638"/>
      <c r="L8" s="638"/>
      <c r="M8" s="638"/>
      <c r="N8" s="638"/>
      <c r="O8" s="638"/>
      <c r="P8" s="638"/>
      <c r="Q8" s="639"/>
      <c r="R8" s="640">
        <v>24264</v>
      </c>
      <c r="S8" s="641"/>
      <c r="T8" s="641"/>
      <c r="U8" s="641"/>
      <c r="V8" s="641"/>
      <c r="W8" s="641"/>
      <c r="X8" s="641"/>
      <c r="Y8" s="642"/>
      <c r="Z8" s="677">
        <v>0.1</v>
      </c>
      <c r="AA8" s="677"/>
      <c r="AB8" s="677"/>
      <c r="AC8" s="677"/>
      <c r="AD8" s="678">
        <v>24264</v>
      </c>
      <c r="AE8" s="678"/>
      <c r="AF8" s="678"/>
      <c r="AG8" s="678"/>
      <c r="AH8" s="678"/>
      <c r="AI8" s="678"/>
      <c r="AJ8" s="678"/>
      <c r="AK8" s="678"/>
      <c r="AL8" s="643">
        <v>0.3</v>
      </c>
      <c r="AM8" s="644"/>
      <c r="AN8" s="644"/>
      <c r="AO8" s="679"/>
      <c r="AP8" s="637" t="s">
        <v>240</v>
      </c>
      <c r="AQ8" s="638"/>
      <c r="AR8" s="638"/>
      <c r="AS8" s="638"/>
      <c r="AT8" s="638"/>
      <c r="AU8" s="638"/>
      <c r="AV8" s="638"/>
      <c r="AW8" s="638"/>
      <c r="AX8" s="638"/>
      <c r="AY8" s="638"/>
      <c r="AZ8" s="638"/>
      <c r="BA8" s="638"/>
      <c r="BB8" s="638"/>
      <c r="BC8" s="638"/>
      <c r="BD8" s="638"/>
      <c r="BE8" s="638"/>
      <c r="BF8" s="639"/>
      <c r="BG8" s="640">
        <v>56673</v>
      </c>
      <c r="BH8" s="641"/>
      <c r="BI8" s="641"/>
      <c r="BJ8" s="641"/>
      <c r="BK8" s="641"/>
      <c r="BL8" s="641"/>
      <c r="BM8" s="641"/>
      <c r="BN8" s="642"/>
      <c r="BO8" s="677">
        <v>1.2</v>
      </c>
      <c r="BP8" s="677"/>
      <c r="BQ8" s="677"/>
      <c r="BR8" s="677"/>
      <c r="BS8" s="646" t="s">
        <v>131</v>
      </c>
      <c r="BT8" s="641"/>
      <c r="BU8" s="641"/>
      <c r="BV8" s="641"/>
      <c r="BW8" s="641"/>
      <c r="BX8" s="641"/>
      <c r="BY8" s="641"/>
      <c r="BZ8" s="641"/>
      <c r="CA8" s="641"/>
      <c r="CB8" s="684"/>
      <c r="CD8" s="673" t="s">
        <v>241</v>
      </c>
      <c r="CE8" s="674"/>
      <c r="CF8" s="674"/>
      <c r="CG8" s="674"/>
      <c r="CH8" s="674"/>
      <c r="CI8" s="674"/>
      <c r="CJ8" s="674"/>
      <c r="CK8" s="674"/>
      <c r="CL8" s="674"/>
      <c r="CM8" s="674"/>
      <c r="CN8" s="674"/>
      <c r="CO8" s="674"/>
      <c r="CP8" s="674"/>
      <c r="CQ8" s="675"/>
      <c r="CR8" s="640">
        <v>5518941</v>
      </c>
      <c r="CS8" s="641"/>
      <c r="CT8" s="641"/>
      <c r="CU8" s="641"/>
      <c r="CV8" s="641"/>
      <c r="CW8" s="641"/>
      <c r="CX8" s="641"/>
      <c r="CY8" s="642"/>
      <c r="CZ8" s="677">
        <v>32</v>
      </c>
      <c r="DA8" s="677"/>
      <c r="DB8" s="677"/>
      <c r="DC8" s="677"/>
      <c r="DD8" s="646">
        <v>7429</v>
      </c>
      <c r="DE8" s="641"/>
      <c r="DF8" s="641"/>
      <c r="DG8" s="641"/>
      <c r="DH8" s="641"/>
      <c r="DI8" s="641"/>
      <c r="DJ8" s="641"/>
      <c r="DK8" s="641"/>
      <c r="DL8" s="641"/>
      <c r="DM8" s="641"/>
      <c r="DN8" s="641"/>
      <c r="DO8" s="641"/>
      <c r="DP8" s="642"/>
      <c r="DQ8" s="646">
        <v>2825512</v>
      </c>
      <c r="DR8" s="641"/>
      <c r="DS8" s="641"/>
      <c r="DT8" s="641"/>
      <c r="DU8" s="641"/>
      <c r="DV8" s="641"/>
      <c r="DW8" s="641"/>
      <c r="DX8" s="641"/>
      <c r="DY8" s="641"/>
      <c r="DZ8" s="641"/>
      <c r="EA8" s="641"/>
      <c r="EB8" s="641"/>
      <c r="EC8" s="684"/>
    </row>
    <row r="9" spans="2:143" ht="11.25" customHeight="1" x14ac:dyDescent="0.15">
      <c r="B9" s="637" t="s">
        <v>242</v>
      </c>
      <c r="C9" s="638"/>
      <c r="D9" s="638"/>
      <c r="E9" s="638"/>
      <c r="F9" s="638"/>
      <c r="G9" s="638"/>
      <c r="H9" s="638"/>
      <c r="I9" s="638"/>
      <c r="J9" s="638"/>
      <c r="K9" s="638"/>
      <c r="L9" s="638"/>
      <c r="M9" s="638"/>
      <c r="N9" s="638"/>
      <c r="O9" s="638"/>
      <c r="P9" s="638"/>
      <c r="Q9" s="639"/>
      <c r="R9" s="640">
        <v>13286</v>
      </c>
      <c r="S9" s="641"/>
      <c r="T9" s="641"/>
      <c r="U9" s="641"/>
      <c r="V9" s="641"/>
      <c r="W9" s="641"/>
      <c r="X9" s="641"/>
      <c r="Y9" s="642"/>
      <c r="Z9" s="677">
        <v>0.1</v>
      </c>
      <c r="AA9" s="677"/>
      <c r="AB9" s="677"/>
      <c r="AC9" s="677"/>
      <c r="AD9" s="678">
        <v>13286</v>
      </c>
      <c r="AE9" s="678"/>
      <c r="AF9" s="678"/>
      <c r="AG9" s="678"/>
      <c r="AH9" s="678"/>
      <c r="AI9" s="678"/>
      <c r="AJ9" s="678"/>
      <c r="AK9" s="678"/>
      <c r="AL9" s="643">
        <v>0.1</v>
      </c>
      <c r="AM9" s="644"/>
      <c r="AN9" s="644"/>
      <c r="AO9" s="679"/>
      <c r="AP9" s="637" t="s">
        <v>243</v>
      </c>
      <c r="AQ9" s="638"/>
      <c r="AR9" s="638"/>
      <c r="AS9" s="638"/>
      <c r="AT9" s="638"/>
      <c r="AU9" s="638"/>
      <c r="AV9" s="638"/>
      <c r="AW9" s="638"/>
      <c r="AX9" s="638"/>
      <c r="AY9" s="638"/>
      <c r="AZ9" s="638"/>
      <c r="BA9" s="638"/>
      <c r="BB9" s="638"/>
      <c r="BC9" s="638"/>
      <c r="BD9" s="638"/>
      <c r="BE9" s="638"/>
      <c r="BF9" s="639"/>
      <c r="BG9" s="640">
        <v>1305181</v>
      </c>
      <c r="BH9" s="641"/>
      <c r="BI9" s="641"/>
      <c r="BJ9" s="641"/>
      <c r="BK9" s="641"/>
      <c r="BL9" s="641"/>
      <c r="BM9" s="641"/>
      <c r="BN9" s="642"/>
      <c r="BO9" s="677">
        <v>28.1</v>
      </c>
      <c r="BP9" s="677"/>
      <c r="BQ9" s="677"/>
      <c r="BR9" s="677"/>
      <c r="BS9" s="646" t="s">
        <v>131</v>
      </c>
      <c r="BT9" s="641"/>
      <c r="BU9" s="641"/>
      <c r="BV9" s="641"/>
      <c r="BW9" s="641"/>
      <c r="BX9" s="641"/>
      <c r="BY9" s="641"/>
      <c r="BZ9" s="641"/>
      <c r="CA9" s="641"/>
      <c r="CB9" s="684"/>
      <c r="CD9" s="673" t="s">
        <v>244</v>
      </c>
      <c r="CE9" s="674"/>
      <c r="CF9" s="674"/>
      <c r="CG9" s="674"/>
      <c r="CH9" s="674"/>
      <c r="CI9" s="674"/>
      <c r="CJ9" s="674"/>
      <c r="CK9" s="674"/>
      <c r="CL9" s="674"/>
      <c r="CM9" s="674"/>
      <c r="CN9" s="674"/>
      <c r="CO9" s="674"/>
      <c r="CP9" s="674"/>
      <c r="CQ9" s="675"/>
      <c r="CR9" s="640">
        <v>1875128</v>
      </c>
      <c r="CS9" s="641"/>
      <c r="CT9" s="641"/>
      <c r="CU9" s="641"/>
      <c r="CV9" s="641"/>
      <c r="CW9" s="641"/>
      <c r="CX9" s="641"/>
      <c r="CY9" s="642"/>
      <c r="CZ9" s="677">
        <v>10.9</v>
      </c>
      <c r="DA9" s="677"/>
      <c r="DB9" s="677"/>
      <c r="DC9" s="677"/>
      <c r="DD9" s="646">
        <v>139509</v>
      </c>
      <c r="DE9" s="641"/>
      <c r="DF9" s="641"/>
      <c r="DG9" s="641"/>
      <c r="DH9" s="641"/>
      <c r="DI9" s="641"/>
      <c r="DJ9" s="641"/>
      <c r="DK9" s="641"/>
      <c r="DL9" s="641"/>
      <c r="DM9" s="641"/>
      <c r="DN9" s="641"/>
      <c r="DO9" s="641"/>
      <c r="DP9" s="642"/>
      <c r="DQ9" s="646">
        <v>1332452</v>
      </c>
      <c r="DR9" s="641"/>
      <c r="DS9" s="641"/>
      <c r="DT9" s="641"/>
      <c r="DU9" s="641"/>
      <c r="DV9" s="641"/>
      <c r="DW9" s="641"/>
      <c r="DX9" s="641"/>
      <c r="DY9" s="641"/>
      <c r="DZ9" s="641"/>
      <c r="EA9" s="641"/>
      <c r="EB9" s="641"/>
      <c r="EC9" s="684"/>
    </row>
    <row r="10" spans="2:143" ht="11.25" customHeight="1" x14ac:dyDescent="0.15">
      <c r="B10" s="637" t="s">
        <v>245</v>
      </c>
      <c r="C10" s="638"/>
      <c r="D10" s="638"/>
      <c r="E10" s="638"/>
      <c r="F10" s="638"/>
      <c r="G10" s="638"/>
      <c r="H10" s="638"/>
      <c r="I10" s="638"/>
      <c r="J10" s="638"/>
      <c r="K10" s="638"/>
      <c r="L10" s="638"/>
      <c r="M10" s="638"/>
      <c r="N10" s="638"/>
      <c r="O10" s="638"/>
      <c r="P10" s="638"/>
      <c r="Q10" s="639"/>
      <c r="R10" s="640" t="s">
        <v>246</v>
      </c>
      <c r="S10" s="641"/>
      <c r="T10" s="641"/>
      <c r="U10" s="641"/>
      <c r="V10" s="641"/>
      <c r="W10" s="641"/>
      <c r="X10" s="641"/>
      <c r="Y10" s="642"/>
      <c r="Z10" s="677" t="s">
        <v>131</v>
      </c>
      <c r="AA10" s="677"/>
      <c r="AB10" s="677"/>
      <c r="AC10" s="677"/>
      <c r="AD10" s="678" t="s">
        <v>131</v>
      </c>
      <c r="AE10" s="678"/>
      <c r="AF10" s="678"/>
      <c r="AG10" s="678"/>
      <c r="AH10" s="678"/>
      <c r="AI10" s="678"/>
      <c r="AJ10" s="678"/>
      <c r="AK10" s="678"/>
      <c r="AL10" s="643" t="s">
        <v>131</v>
      </c>
      <c r="AM10" s="644"/>
      <c r="AN10" s="644"/>
      <c r="AO10" s="679"/>
      <c r="AP10" s="637" t="s">
        <v>247</v>
      </c>
      <c r="AQ10" s="638"/>
      <c r="AR10" s="638"/>
      <c r="AS10" s="638"/>
      <c r="AT10" s="638"/>
      <c r="AU10" s="638"/>
      <c r="AV10" s="638"/>
      <c r="AW10" s="638"/>
      <c r="AX10" s="638"/>
      <c r="AY10" s="638"/>
      <c r="AZ10" s="638"/>
      <c r="BA10" s="638"/>
      <c r="BB10" s="638"/>
      <c r="BC10" s="638"/>
      <c r="BD10" s="638"/>
      <c r="BE10" s="638"/>
      <c r="BF10" s="639"/>
      <c r="BG10" s="640">
        <v>118856</v>
      </c>
      <c r="BH10" s="641"/>
      <c r="BI10" s="641"/>
      <c r="BJ10" s="641"/>
      <c r="BK10" s="641"/>
      <c r="BL10" s="641"/>
      <c r="BM10" s="641"/>
      <c r="BN10" s="642"/>
      <c r="BO10" s="677">
        <v>2.6</v>
      </c>
      <c r="BP10" s="677"/>
      <c r="BQ10" s="677"/>
      <c r="BR10" s="677"/>
      <c r="BS10" s="646">
        <v>19923</v>
      </c>
      <c r="BT10" s="641"/>
      <c r="BU10" s="641"/>
      <c r="BV10" s="641"/>
      <c r="BW10" s="641"/>
      <c r="BX10" s="641"/>
      <c r="BY10" s="641"/>
      <c r="BZ10" s="641"/>
      <c r="CA10" s="641"/>
      <c r="CB10" s="684"/>
      <c r="CD10" s="673" t="s">
        <v>248</v>
      </c>
      <c r="CE10" s="674"/>
      <c r="CF10" s="674"/>
      <c r="CG10" s="674"/>
      <c r="CH10" s="674"/>
      <c r="CI10" s="674"/>
      <c r="CJ10" s="674"/>
      <c r="CK10" s="674"/>
      <c r="CL10" s="674"/>
      <c r="CM10" s="674"/>
      <c r="CN10" s="674"/>
      <c r="CO10" s="674"/>
      <c r="CP10" s="674"/>
      <c r="CQ10" s="675"/>
      <c r="CR10" s="640">
        <v>51877</v>
      </c>
      <c r="CS10" s="641"/>
      <c r="CT10" s="641"/>
      <c r="CU10" s="641"/>
      <c r="CV10" s="641"/>
      <c r="CW10" s="641"/>
      <c r="CX10" s="641"/>
      <c r="CY10" s="642"/>
      <c r="CZ10" s="677">
        <v>0.3</v>
      </c>
      <c r="DA10" s="677"/>
      <c r="DB10" s="677"/>
      <c r="DC10" s="677"/>
      <c r="DD10" s="646">
        <v>9700</v>
      </c>
      <c r="DE10" s="641"/>
      <c r="DF10" s="641"/>
      <c r="DG10" s="641"/>
      <c r="DH10" s="641"/>
      <c r="DI10" s="641"/>
      <c r="DJ10" s="641"/>
      <c r="DK10" s="641"/>
      <c r="DL10" s="641"/>
      <c r="DM10" s="641"/>
      <c r="DN10" s="641"/>
      <c r="DO10" s="641"/>
      <c r="DP10" s="642"/>
      <c r="DQ10" s="646">
        <v>21627</v>
      </c>
      <c r="DR10" s="641"/>
      <c r="DS10" s="641"/>
      <c r="DT10" s="641"/>
      <c r="DU10" s="641"/>
      <c r="DV10" s="641"/>
      <c r="DW10" s="641"/>
      <c r="DX10" s="641"/>
      <c r="DY10" s="641"/>
      <c r="DZ10" s="641"/>
      <c r="EA10" s="641"/>
      <c r="EB10" s="641"/>
      <c r="EC10" s="684"/>
    </row>
    <row r="11" spans="2:143" ht="11.25" customHeight="1" x14ac:dyDescent="0.15">
      <c r="B11" s="637" t="s">
        <v>249</v>
      </c>
      <c r="C11" s="638"/>
      <c r="D11" s="638"/>
      <c r="E11" s="638"/>
      <c r="F11" s="638"/>
      <c r="G11" s="638"/>
      <c r="H11" s="638"/>
      <c r="I11" s="638"/>
      <c r="J11" s="638"/>
      <c r="K11" s="638"/>
      <c r="L11" s="638"/>
      <c r="M11" s="638"/>
      <c r="N11" s="638"/>
      <c r="O11" s="638"/>
      <c r="P11" s="638"/>
      <c r="Q11" s="639"/>
      <c r="R11" s="640">
        <v>582713</v>
      </c>
      <c r="S11" s="641"/>
      <c r="T11" s="641"/>
      <c r="U11" s="641"/>
      <c r="V11" s="641"/>
      <c r="W11" s="641"/>
      <c r="X11" s="641"/>
      <c r="Y11" s="642"/>
      <c r="Z11" s="643">
        <v>3.4</v>
      </c>
      <c r="AA11" s="644"/>
      <c r="AB11" s="644"/>
      <c r="AC11" s="645"/>
      <c r="AD11" s="646">
        <v>582713</v>
      </c>
      <c r="AE11" s="641"/>
      <c r="AF11" s="641"/>
      <c r="AG11" s="641"/>
      <c r="AH11" s="641"/>
      <c r="AI11" s="641"/>
      <c r="AJ11" s="641"/>
      <c r="AK11" s="642"/>
      <c r="AL11" s="643">
        <v>6.2</v>
      </c>
      <c r="AM11" s="644"/>
      <c r="AN11" s="644"/>
      <c r="AO11" s="679"/>
      <c r="AP11" s="637" t="s">
        <v>250</v>
      </c>
      <c r="AQ11" s="638"/>
      <c r="AR11" s="638"/>
      <c r="AS11" s="638"/>
      <c r="AT11" s="638"/>
      <c r="AU11" s="638"/>
      <c r="AV11" s="638"/>
      <c r="AW11" s="638"/>
      <c r="AX11" s="638"/>
      <c r="AY11" s="638"/>
      <c r="AZ11" s="638"/>
      <c r="BA11" s="638"/>
      <c r="BB11" s="638"/>
      <c r="BC11" s="638"/>
      <c r="BD11" s="638"/>
      <c r="BE11" s="638"/>
      <c r="BF11" s="639"/>
      <c r="BG11" s="640">
        <v>304534</v>
      </c>
      <c r="BH11" s="641"/>
      <c r="BI11" s="641"/>
      <c r="BJ11" s="641"/>
      <c r="BK11" s="641"/>
      <c r="BL11" s="641"/>
      <c r="BM11" s="641"/>
      <c r="BN11" s="642"/>
      <c r="BO11" s="677">
        <v>6.6</v>
      </c>
      <c r="BP11" s="677"/>
      <c r="BQ11" s="677"/>
      <c r="BR11" s="677"/>
      <c r="BS11" s="646">
        <v>60379</v>
      </c>
      <c r="BT11" s="641"/>
      <c r="BU11" s="641"/>
      <c r="BV11" s="641"/>
      <c r="BW11" s="641"/>
      <c r="BX11" s="641"/>
      <c r="BY11" s="641"/>
      <c r="BZ11" s="641"/>
      <c r="CA11" s="641"/>
      <c r="CB11" s="684"/>
      <c r="CD11" s="673" t="s">
        <v>251</v>
      </c>
      <c r="CE11" s="674"/>
      <c r="CF11" s="674"/>
      <c r="CG11" s="674"/>
      <c r="CH11" s="674"/>
      <c r="CI11" s="674"/>
      <c r="CJ11" s="674"/>
      <c r="CK11" s="674"/>
      <c r="CL11" s="674"/>
      <c r="CM11" s="674"/>
      <c r="CN11" s="674"/>
      <c r="CO11" s="674"/>
      <c r="CP11" s="674"/>
      <c r="CQ11" s="675"/>
      <c r="CR11" s="640">
        <v>892635</v>
      </c>
      <c r="CS11" s="641"/>
      <c r="CT11" s="641"/>
      <c r="CU11" s="641"/>
      <c r="CV11" s="641"/>
      <c r="CW11" s="641"/>
      <c r="CX11" s="641"/>
      <c r="CY11" s="642"/>
      <c r="CZ11" s="677">
        <v>5.2</v>
      </c>
      <c r="DA11" s="677"/>
      <c r="DB11" s="677"/>
      <c r="DC11" s="677"/>
      <c r="DD11" s="646">
        <v>122462</v>
      </c>
      <c r="DE11" s="641"/>
      <c r="DF11" s="641"/>
      <c r="DG11" s="641"/>
      <c r="DH11" s="641"/>
      <c r="DI11" s="641"/>
      <c r="DJ11" s="641"/>
      <c r="DK11" s="641"/>
      <c r="DL11" s="641"/>
      <c r="DM11" s="641"/>
      <c r="DN11" s="641"/>
      <c r="DO11" s="641"/>
      <c r="DP11" s="642"/>
      <c r="DQ11" s="646">
        <v>566613</v>
      </c>
      <c r="DR11" s="641"/>
      <c r="DS11" s="641"/>
      <c r="DT11" s="641"/>
      <c r="DU11" s="641"/>
      <c r="DV11" s="641"/>
      <c r="DW11" s="641"/>
      <c r="DX11" s="641"/>
      <c r="DY11" s="641"/>
      <c r="DZ11" s="641"/>
      <c r="EA11" s="641"/>
      <c r="EB11" s="641"/>
      <c r="EC11" s="684"/>
    </row>
    <row r="12" spans="2:143" ht="11.25" customHeight="1" x14ac:dyDescent="0.15">
      <c r="B12" s="637" t="s">
        <v>252</v>
      </c>
      <c r="C12" s="638"/>
      <c r="D12" s="638"/>
      <c r="E12" s="638"/>
      <c r="F12" s="638"/>
      <c r="G12" s="638"/>
      <c r="H12" s="638"/>
      <c r="I12" s="638"/>
      <c r="J12" s="638"/>
      <c r="K12" s="638"/>
      <c r="L12" s="638"/>
      <c r="M12" s="638"/>
      <c r="N12" s="638"/>
      <c r="O12" s="638"/>
      <c r="P12" s="638"/>
      <c r="Q12" s="639"/>
      <c r="R12" s="640" t="s">
        <v>131</v>
      </c>
      <c r="S12" s="641"/>
      <c r="T12" s="641"/>
      <c r="U12" s="641"/>
      <c r="V12" s="641"/>
      <c r="W12" s="641"/>
      <c r="X12" s="641"/>
      <c r="Y12" s="642"/>
      <c r="Z12" s="677" t="s">
        <v>131</v>
      </c>
      <c r="AA12" s="677"/>
      <c r="AB12" s="677"/>
      <c r="AC12" s="677"/>
      <c r="AD12" s="678" t="s">
        <v>131</v>
      </c>
      <c r="AE12" s="678"/>
      <c r="AF12" s="678"/>
      <c r="AG12" s="678"/>
      <c r="AH12" s="678"/>
      <c r="AI12" s="678"/>
      <c r="AJ12" s="678"/>
      <c r="AK12" s="678"/>
      <c r="AL12" s="643" t="s">
        <v>131</v>
      </c>
      <c r="AM12" s="644"/>
      <c r="AN12" s="644"/>
      <c r="AO12" s="679"/>
      <c r="AP12" s="637" t="s">
        <v>253</v>
      </c>
      <c r="AQ12" s="638"/>
      <c r="AR12" s="638"/>
      <c r="AS12" s="638"/>
      <c r="AT12" s="638"/>
      <c r="AU12" s="638"/>
      <c r="AV12" s="638"/>
      <c r="AW12" s="638"/>
      <c r="AX12" s="638"/>
      <c r="AY12" s="638"/>
      <c r="AZ12" s="638"/>
      <c r="BA12" s="638"/>
      <c r="BB12" s="638"/>
      <c r="BC12" s="638"/>
      <c r="BD12" s="638"/>
      <c r="BE12" s="638"/>
      <c r="BF12" s="639"/>
      <c r="BG12" s="640">
        <v>2442278</v>
      </c>
      <c r="BH12" s="641"/>
      <c r="BI12" s="641"/>
      <c r="BJ12" s="641"/>
      <c r="BK12" s="641"/>
      <c r="BL12" s="641"/>
      <c r="BM12" s="641"/>
      <c r="BN12" s="642"/>
      <c r="BO12" s="677">
        <v>52.6</v>
      </c>
      <c r="BP12" s="677"/>
      <c r="BQ12" s="677"/>
      <c r="BR12" s="677"/>
      <c r="BS12" s="646">
        <v>164182</v>
      </c>
      <c r="BT12" s="641"/>
      <c r="BU12" s="641"/>
      <c r="BV12" s="641"/>
      <c r="BW12" s="641"/>
      <c r="BX12" s="641"/>
      <c r="BY12" s="641"/>
      <c r="BZ12" s="641"/>
      <c r="CA12" s="641"/>
      <c r="CB12" s="684"/>
      <c r="CD12" s="673" t="s">
        <v>254</v>
      </c>
      <c r="CE12" s="674"/>
      <c r="CF12" s="674"/>
      <c r="CG12" s="674"/>
      <c r="CH12" s="674"/>
      <c r="CI12" s="674"/>
      <c r="CJ12" s="674"/>
      <c r="CK12" s="674"/>
      <c r="CL12" s="674"/>
      <c r="CM12" s="674"/>
      <c r="CN12" s="674"/>
      <c r="CO12" s="674"/>
      <c r="CP12" s="674"/>
      <c r="CQ12" s="675"/>
      <c r="CR12" s="640">
        <v>320643</v>
      </c>
      <c r="CS12" s="641"/>
      <c r="CT12" s="641"/>
      <c r="CU12" s="641"/>
      <c r="CV12" s="641"/>
      <c r="CW12" s="641"/>
      <c r="CX12" s="641"/>
      <c r="CY12" s="642"/>
      <c r="CZ12" s="677">
        <v>1.9</v>
      </c>
      <c r="DA12" s="677"/>
      <c r="DB12" s="677"/>
      <c r="DC12" s="677"/>
      <c r="DD12" s="646">
        <v>15867</v>
      </c>
      <c r="DE12" s="641"/>
      <c r="DF12" s="641"/>
      <c r="DG12" s="641"/>
      <c r="DH12" s="641"/>
      <c r="DI12" s="641"/>
      <c r="DJ12" s="641"/>
      <c r="DK12" s="641"/>
      <c r="DL12" s="641"/>
      <c r="DM12" s="641"/>
      <c r="DN12" s="641"/>
      <c r="DO12" s="641"/>
      <c r="DP12" s="642"/>
      <c r="DQ12" s="646">
        <v>304017</v>
      </c>
      <c r="DR12" s="641"/>
      <c r="DS12" s="641"/>
      <c r="DT12" s="641"/>
      <c r="DU12" s="641"/>
      <c r="DV12" s="641"/>
      <c r="DW12" s="641"/>
      <c r="DX12" s="641"/>
      <c r="DY12" s="641"/>
      <c r="DZ12" s="641"/>
      <c r="EA12" s="641"/>
      <c r="EB12" s="641"/>
      <c r="EC12" s="684"/>
    </row>
    <row r="13" spans="2:143" ht="11.25" customHeight="1" x14ac:dyDescent="0.15">
      <c r="B13" s="637" t="s">
        <v>255</v>
      </c>
      <c r="C13" s="638"/>
      <c r="D13" s="638"/>
      <c r="E13" s="638"/>
      <c r="F13" s="638"/>
      <c r="G13" s="638"/>
      <c r="H13" s="638"/>
      <c r="I13" s="638"/>
      <c r="J13" s="638"/>
      <c r="K13" s="638"/>
      <c r="L13" s="638"/>
      <c r="M13" s="638"/>
      <c r="N13" s="638"/>
      <c r="O13" s="638"/>
      <c r="P13" s="638"/>
      <c r="Q13" s="639"/>
      <c r="R13" s="640" t="s">
        <v>131</v>
      </c>
      <c r="S13" s="641"/>
      <c r="T13" s="641"/>
      <c r="U13" s="641"/>
      <c r="V13" s="641"/>
      <c r="W13" s="641"/>
      <c r="X13" s="641"/>
      <c r="Y13" s="642"/>
      <c r="Z13" s="677" t="s">
        <v>131</v>
      </c>
      <c r="AA13" s="677"/>
      <c r="AB13" s="677"/>
      <c r="AC13" s="677"/>
      <c r="AD13" s="678" t="s">
        <v>131</v>
      </c>
      <c r="AE13" s="678"/>
      <c r="AF13" s="678"/>
      <c r="AG13" s="678"/>
      <c r="AH13" s="678"/>
      <c r="AI13" s="678"/>
      <c r="AJ13" s="678"/>
      <c r="AK13" s="678"/>
      <c r="AL13" s="643" t="s">
        <v>246</v>
      </c>
      <c r="AM13" s="644"/>
      <c r="AN13" s="644"/>
      <c r="AO13" s="679"/>
      <c r="AP13" s="637" t="s">
        <v>256</v>
      </c>
      <c r="AQ13" s="638"/>
      <c r="AR13" s="638"/>
      <c r="AS13" s="638"/>
      <c r="AT13" s="638"/>
      <c r="AU13" s="638"/>
      <c r="AV13" s="638"/>
      <c r="AW13" s="638"/>
      <c r="AX13" s="638"/>
      <c r="AY13" s="638"/>
      <c r="AZ13" s="638"/>
      <c r="BA13" s="638"/>
      <c r="BB13" s="638"/>
      <c r="BC13" s="638"/>
      <c r="BD13" s="638"/>
      <c r="BE13" s="638"/>
      <c r="BF13" s="639"/>
      <c r="BG13" s="640">
        <v>2427340</v>
      </c>
      <c r="BH13" s="641"/>
      <c r="BI13" s="641"/>
      <c r="BJ13" s="641"/>
      <c r="BK13" s="641"/>
      <c r="BL13" s="641"/>
      <c r="BM13" s="641"/>
      <c r="BN13" s="642"/>
      <c r="BO13" s="677">
        <v>52.3</v>
      </c>
      <c r="BP13" s="677"/>
      <c r="BQ13" s="677"/>
      <c r="BR13" s="677"/>
      <c r="BS13" s="646">
        <v>164182</v>
      </c>
      <c r="BT13" s="641"/>
      <c r="BU13" s="641"/>
      <c r="BV13" s="641"/>
      <c r="BW13" s="641"/>
      <c r="BX13" s="641"/>
      <c r="BY13" s="641"/>
      <c r="BZ13" s="641"/>
      <c r="CA13" s="641"/>
      <c r="CB13" s="684"/>
      <c r="CD13" s="673" t="s">
        <v>257</v>
      </c>
      <c r="CE13" s="674"/>
      <c r="CF13" s="674"/>
      <c r="CG13" s="674"/>
      <c r="CH13" s="674"/>
      <c r="CI13" s="674"/>
      <c r="CJ13" s="674"/>
      <c r="CK13" s="674"/>
      <c r="CL13" s="674"/>
      <c r="CM13" s="674"/>
      <c r="CN13" s="674"/>
      <c r="CO13" s="674"/>
      <c r="CP13" s="674"/>
      <c r="CQ13" s="675"/>
      <c r="CR13" s="640">
        <v>1205764</v>
      </c>
      <c r="CS13" s="641"/>
      <c r="CT13" s="641"/>
      <c r="CU13" s="641"/>
      <c r="CV13" s="641"/>
      <c r="CW13" s="641"/>
      <c r="CX13" s="641"/>
      <c r="CY13" s="642"/>
      <c r="CZ13" s="677">
        <v>7</v>
      </c>
      <c r="DA13" s="677"/>
      <c r="DB13" s="677"/>
      <c r="DC13" s="677"/>
      <c r="DD13" s="646">
        <v>283583</v>
      </c>
      <c r="DE13" s="641"/>
      <c r="DF13" s="641"/>
      <c r="DG13" s="641"/>
      <c r="DH13" s="641"/>
      <c r="DI13" s="641"/>
      <c r="DJ13" s="641"/>
      <c r="DK13" s="641"/>
      <c r="DL13" s="641"/>
      <c r="DM13" s="641"/>
      <c r="DN13" s="641"/>
      <c r="DO13" s="641"/>
      <c r="DP13" s="642"/>
      <c r="DQ13" s="646">
        <v>963029</v>
      </c>
      <c r="DR13" s="641"/>
      <c r="DS13" s="641"/>
      <c r="DT13" s="641"/>
      <c r="DU13" s="641"/>
      <c r="DV13" s="641"/>
      <c r="DW13" s="641"/>
      <c r="DX13" s="641"/>
      <c r="DY13" s="641"/>
      <c r="DZ13" s="641"/>
      <c r="EA13" s="641"/>
      <c r="EB13" s="641"/>
      <c r="EC13" s="684"/>
    </row>
    <row r="14" spans="2:143" ht="11.25" customHeight="1" x14ac:dyDescent="0.15">
      <c r="B14" s="637" t="s">
        <v>258</v>
      </c>
      <c r="C14" s="638"/>
      <c r="D14" s="638"/>
      <c r="E14" s="638"/>
      <c r="F14" s="638"/>
      <c r="G14" s="638"/>
      <c r="H14" s="638"/>
      <c r="I14" s="638"/>
      <c r="J14" s="638"/>
      <c r="K14" s="638"/>
      <c r="L14" s="638"/>
      <c r="M14" s="638"/>
      <c r="N14" s="638"/>
      <c r="O14" s="638"/>
      <c r="P14" s="638"/>
      <c r="Q14" s="639"/>
      <c r="R14" s="640">
        <v>39844</v>
      </c>
      <c r="S14" s="641"/>
      <c r="T14" s="641"/>
      <c r="U14" s="641"/>
      <c r="V14" s="641"/>
      <c r="W14" s="641"/>
      <c r="X14" s="641"/>
      <c r="Y14" s="642"/>
      <c r="Z14" s="677">
        <v>0.2</v>
      </c>
      <c r="AA14" s="677"/>
      <c r="AB14" s="677"/>
      <c r="AC14" s="677"/>
      <c r="AD14" s="678">
        <v>39844</v>
      </c>
      <c r="AE14" s="678"/>
      <c r="AF14" s="678"/>
      <c r="AG14" s="678"/>
      <c r="AH14" s="678"/>
      <c r="AI14" s="678"/>
      <c r="AJ14" s="678"/>
      <c r="AK14" s="678"/>
      <c r="AL14" s="643">
        <v>0.4</v>
      </c>
      <c r="AM14" s="644"/>
      <c r="AN14" s="644"/>
      <c r="AO14" s="679"/>
      <c r="AP14" s="637" t="s">
        <v>259</v>
      </c>
      <c r="AQ14" s="638"/>
      <c r="AR14" s="638"/>
      <c r="AS14" s="638"/>
      <c r="AT14" s="638"/>
      <c r="AU14" s="638"/>
      <c r="AV14" s="638"/>
      <c r="AW14" s="638"/>
      <c r="AX14" s="638"/>
      <c r="AY14" s="638"/>
      <c r="AZ14" s="638"/>
      <c r="BA14" s="638"/>
      <c r="BB14" s="638"/>
      <c r="BC14" s="638"/>
      <c r="BD14" s="638"/>
      <c r="BE14" s="638"/>
      <c r="BF14" s="639"/>
      <c r="BG14" s="640">
        <v>123621</v>
      </c>
      <c r="BH14" s="641"/>
      <c r="BI14" s="641"/>
      <c r="BJ14" s="641"/>
      <c r="BK14" s="641"/>
      <c r="BL14" s="641"/>
      <c r="BM14" s="641"/>
      <c r="BN14" s="642"/>
      <c r="BO14" s="677">
        <v>2.7</v>
      </c>
      <c r="BP14" s="677"/>
      <c r="BQ14" s="677"/>
      <c r="BR14" s="677"/>
      <c r="BS14" s="646" t="s">
        <v>131</v>
      </c>
      <c r="BT14" s="641"/>
      <c r="BU14" s="641"/>
      <c r="BV14" s="641"/>
      <c r="BW14" s="641"/>
      <c r="BX14" s="641"/>
      <c r="BY14" s="641"/>
      <c r="BZ14" s="641"/>
      <c r="CA14" s="641"/>
      <c r="CB14" s="684"/>
      <c r="CD14" s="673" t="s">
        <v>260</v>
      </c>
      <c r="CE14" s="674"/>
      <c r="CF14" s="674"/>
      <c r="CG14" s="674"/>
      <c r="CH14" s="674"/>
      <c r="CI14" s="674"/>
      <c r="CJ14" s="674"/>
      <c r="CK14" s="674"/>
      <c r="CL14" s="674"/>
      <c r="CM14" s="674"/>
      <c r="CN14" s="674"/>
      <c r="CO14" s="674"/>
      <c r="CP14" s="674"/>
      <c r="CQ14" s="675"/>
      <c r="CR14" s="640">
        <v>592610</v>
      </c>
      <c r="CS14" s="641"/>
      <c r="CT14" s="641"/>
      <c r="CU14" s="641"/>
      <c r="CV14" s="641"/>
      <c r="CW14" s="641"/>
      <c r="CX14" s="641"/>
      <c r="CY14" s="642"/>
      <c r="CZ14" s="677">
        <v>3.4</v>
      </c>
      <c r="DA14" s="677"/>
      <c r="DB14" s="677"/>
      <c r="DC14" s="677"/>
      <c r="DD14" s="646">
        <v>28929</v>
      </c>
      <c r="DE14" s="641"/>
      <c r="DF14" s="641"/>
      <c r="DG14" s="641"/>
      <c r="DH14" s="641"/>
      <c r="DI14" s="641"/>
      <c r="DJ14" s="641"/>
      <c r="DK14" s="641"/>
      <c r="DL14" s="641"/>
      <c r="DM14" s="641"/>
      <c r="DN14" s="641"/>
      <c r="DO14" s="641"/>
      <c r="DP14" s="642"/>
      <c r="DQ14" s="646">
        <v>555784</v>
      </c>
      <c r="DR14" s="641"/>
      <c r="DS14" s="641"/>
      <c r="DT14" s="641"/>
      <c r="DU14" s="641"/>
      <c r="DV14" s="641"/>
      <c r="DW14" s="641"/>
      <c r="DX14" s="641"/>
      <c r="DY14" s="641"/>
      <c r="DZ14" s="641"/>
      <c r="EA14" s="641"/>
      <c r="EB14" s="641"/>
      <c r="EC14" s="684"/>
    </row>
    <row r="15" spans="2:143" ht="11.25" customHeight="1" x14ac:dyDescent="0.15">
      <c r="B15" s="637" t="s">
        <v>261</v>
      </c>
      <c r="C15" s="638"/>
      <c r="D15" s="638"/>
      <c r="E15" s="638"/>
      <c r="F15" s="638"/>
      <c r="G15" s="638"/>
      <c r="H15" s="638"/>
      <c r="I15" s="638"/>
      <c r="J15" s="638"/>
      <c r="K15" s="638"/>
      <c r="L15" s="638"/>
      <c r="M15" s="638"/>
      <c r="N15" s="638"/>
      <c r="O15" s="638"/>
      <c r="P15" s="638"/>
      <c r="Q15" s="639"/>
      <c r="R15" s="640" t="s">
        <v>131</v>
      </c>
      <c r="S15" s="641"/>
      <c r="T15" s="641"/>
      <c r="U15" s="641"/>
      <c r="V15" s="641"/>
      <c r="W15" s="641"/>
      <c r="X15" s="641"/>
      <c r="Y15" s="642"/>
      <c r="Z15" s="677" t="s">
        <v>131</v>
      </c>
      <c r="AA15" s="677"/>
      <c r="AB15" s="677"/>
      <c r="AC15" s="677"/>
      <c r="AD15" s="678" t="s">
        <v>131</v>
      </c>
      <c r="AE15" s="678"/>
      <c r="AF15" s="678"/>
      <c r="AG15" s="678"/>
      <c r="AH15" s="678"/>
      <c r="AI15" s="678"/>
      <c r="AJ15" s="678"/>
      <c r="AK15" s="678"/>
      <c r="AL15" s="643" t="s">
        <v>246</v>
      </c>
      <c r="AM15" s="644"/>
      <c r="AN15" s="644"/>
      <c r="AO15" s="679"/>
      <c r="AP15" s="637" t="s">
        <v>262</v>
      </c>
      <c r="AQ15" s="638"/>
      <c r="AR15" s="638"/>
      <c r="AS15" s="638"/>
      <c r="AT15" s="638"/>
      <c r="AU15" s="638"/>
      <c r="AV15" s="638"/>
      <c r="AW15" s="638"/>
      <c r="AX15" s="638"/>
      <c r="AY15" s="638"/>
      <c r="AZ15" s="638"/>
      <c r="BA15" s="638"/>
      <c r="BB15" s="638"/>
      <c r="BC15" s="638"/>
      <c r="BD15" s="638"/>
      <c r="BE15" s="638"/>
      <c r="BF15" s="639"/>
      <c r="BG15" s="640">
        <v>215156</v>
      </c>
      <c r="BH15" s="641"/>
      <c r="BI15" s="641"/>
      <c r="BJ15" s="641"/>
      <c r="BK15" s="641"/>
      <c r="BL15" s="641"/>
      <c r="BM15" s="641"/>
      <c r="BN15" s="642"/>
      <c r="BO15" s="677">
        <v>4.5999999999999996</v>
      </c>
      <c r="BP15" s="677"/>
      <c r="BQ15" s="677"/>
      <c r="BR15" s="677"/>
      <c r="BS15" s="646" t="s">
        <v>131</v>
      </c>
      <c r="BT15" s="641"/>
      <c r="BU15" s="641"/>
      <c r="BV15" s="641"/>
      <c r="BW15" s="641"/>
      <c r="BX15" s="641"/>
      <c r="BY15" s="641"/>
      <c r="BZ15" s="641"/>
      <c r="CA15" s="641"/>
      <c r="CB15" s="684"/>
      <c r="CD15" s="673" t="s">
        <v>263</v>
      </c>
      <c r="CE15" s="674"/>
      <c r="CF15" s="674"/>
      <c r="CG15" s="674"/>
      <c r="CH15" s="674"/>
      <c r="CI15" s="674"/>
      <c r="CJ15" s="674"/>
      <c r="CK15" s="674"/>
      <c r="CL15" s="674"/>
      <c r="CM15" s="674"/>
      <c r="CN15" s="674"/>
      <c r="CO15" s="674"/>
      <c r="CP15" s="674"/>
      <c r="CQ15" s="675"/>
      <c r="CR15" s="640">
        <v>1500924</v>
      </c>
      <c r="CS15" s="641"/>
      <c r="CT15" s="641"/>
      <c r="CU15" s="641"/>
      <c r="CV15" s="641"/>
      <c r="CW15" s="641"/>
      <c r="CX15" s="641"/>
      <c r="CY15" s="642"/>
      <c r="CZ15" s="677">
        <v>8.6999999999999993</v>
      </c>
      <c r="DA15" s="677"/>
      <c r="DB15" s="677"/>
      <c r="DC15" s="677"/>
      <c r="DD15" s="646">
        <v>542369</v>
      </c>
      <c r="DE15" s="641"/>
      <c r="DF15" s="641"/>
      <c r="DG15" s="641"/>
      <c r="DH15" s="641"/>
      <c r="DI15" s="641"/>
      <c r="DJ15" s="641"/>
      <c r="DK15" s="641"/>
      <c r="DL15" s="641"/>
      <c r="DM15" s="641"/>
      <c r="DN15" s="641"/>
      <c r="DO15" s="641"/>
      <c r="DP15" s="642"/>
      <c r="DQ15" s="646">
        <v>988394</v>
      </c>
      <c r="DR15" s="641"/>
      <c r="DS15" s="641"/>
      <c r="DT15" s="641"/>
      <c r="DU15" s="641"/>
      <c r="DV15" s="641"/>
      <c r="DW15" s="641"/>
      <c r="DX15" s="641"/>
      <c r="DY15" s="641"/>
      <c r="DZ15" s="641"/>
      <c r="EA15" s="641"/>
      <c r="EB15" s="641"/>
      <c r="EC15" s="684"/>
    </row>
    <row r="16" spans="2:143" ht="11.25" customHeight="1" x14ac:dyDescent="0.15">
      <c r="B16" s="637" t="s">
        <v>264</v>
      </c>
      <c r="C16" s="638"/>
      <c r="D16" s="638"/>
      <c r="E16" s="638"/>
      <c r="F16" s="638"/>
      <c r="G16" s="638"/>
      <c r="H16" s="638"/>
      <c r="I16" s="638"/>
      <c r="J16" s="638"/>
      <c r="K16" s="638"/>
      <c r="L16" s="638"/>
      <c r="M16" s="638"/>
      <c r="N16" s="638"/>
      <c r="O16" s="638"/>
      <c r="P16" s="638"/>
      <c r="Q16" s="639"/>
      <c r="R16" s="640">
        <v>9886</v>
      </c>
      <c r="S16" s="641"/>
      <c r="T16" s="641"/>
      <c r="U16" s="641"/>
      <c r="V16" s="641"/>
      <c r="W16" s="641"/>
      <c r="X16" s="641"/>
      <c r="Y16" s="642"/>
      <c r="Z16" s="677">
        <v>0.1</v>
      </c>
      <c r="AA16" s="677"/>
      <c r="AB16" s="677"/>
      <c r="AC16" s="677"/>
      <c r="AD16" s="678">
        <v>9886</v>
      </c>
      <c r="AE16" s="678"/>
      <c r="AF16" s="678"/>
      <c r="AG16" s="678"/>
      <c r="AH16" s="678"/>
      <c r="AI16" s="678"/>
      <c r="AJ16" s="678"/>
      <c r="AK16" s="678"/>
      <c r="AL16" s="643">
        <v>0.1</v>
      </c>
      <c r="AM16" s="644"/>
      <c r="AN16" s="644"/>
      <c r="AO16" s="679"/>
      <c r="AP16" s="637" t="s">
        <v>265</v>
      </c>
      <c r="AQ16" s="638"/>
      <c r="AR16" s="638"/>
      <c r="AS16" s="638"/>
      <c r="AT16" s="638"/>
      <c r="AU16" s="638"/>
      <c r="AV16" s="638"/>
      <c r="AW16" s="638"/>
      <c r="AX16" s="638"/>
      <c r="AY16" s="638"/>
      <c r="AZ16" s="638"/>
      <c r="BA16" s="638"/>
      <c r="BB16" s="638"/>
      <c r="BC16" s="638"/>
      <c r="BD16" s="638"/>
      <c r="BE16" s="638"/>
      <c r="BF16" s="639"/>
      <c r="BG16" s="640" t="s">
        <v>131</v>
      </c>
      <c r="BH16" s="641"/>
      <c r="BI16" s="641"/>
      <c r="BJ16" s="641"/>
      <c r="BK16" s="641"/>
      <c r="BL16" s="641"/>
      <c r="BM16" s="641"/>
      <c r="BN16" s="642"/>
      <c r="BO16" s="677" t="s">
        <v>131</v>
      </c>
      <c r="BP16" s="677"/>
      <c r="BQ16" s="677"/>
      <c r="BR16" s="677"/>
      <c r="BS16" s="646" t="s">
        <v>131</v>
      </c>
      <c r="BT16" s="641"/>
      <c r="BU16" s="641"/>
      <c r="BV16" s="641"/>
      <c r="BW16" s="641"/>
      <c r="BX16" s="641"/>
      <c r="BY16" s="641"/>
      <c r="BZ16" s="641"/>
      <c r="CA16" s="641"/>
      <c r="CB16" s="684"/>
      <c r="CD16" s="673" t="s">
        <v>266</v>
      </c>
      <c r="CE16" s="674"/>
      <c r="CF16" s="674"/>
      <c r="CG16" s="674"/>
      <c r="CH16" s="674"/>
      <c r="CI16" s="674"/>
      <c r="CJ16" s="674"/>
      <c r="CK16" s="674"/>
      <c r="CL16" s="674"/>
      <c r="CM16" s="674"/>
      <c r="CN16" s="674"/>
      <c r="CO16" s="674"/>
      <c r="CP16" s="674"/>
      <c r="CQ16" s="675"/>
      <c r="CR16" s="640">
        <v>1158344</v>
      </c>
      <c r="CS16" s="641"/>
      <c r="CT16" s="641"/>
      <c r="CU16" s="641"/>
      <c r="CV16" s="641"/>
      <c r="CW16" s="641"/>
      <c r="CX16" s="641"/>
      <c r="CY16" s="642"/>
      <c r="CZ16" s="677">
        <v>6.7</v>
      </c>
      <c r="DA16" s="677"/>
      <c r="DB16" s="677"/>
      <c r="DC16" s="677"/>
      <c r="DD16" s="646" t="s">
        <v>131</v>
      </c>
      <c r="DE16" s="641"/>
      <c r="DF16" s="641"/>
      <c r="DG16" s="641"/>
      <c r="DH16" s="641"/>
      <c r="DI16" s="641"/>
      <c r="DJ16" s="641"/>
      <c r="DK16" s="641"/>
      <c r="DL16" s="641"/>
      <c r="DM16" s="641"/>
      <c r="DN16" s="641"/>
      <c r="DO16" s="641"/>
      <c r="DP16" s="642"/>
      <c r="DQ16" s="646">
        <v>61638</v>
      </c>
      <c r="DR16" s="641"/>
      <c r="DS16" s="641"/>
      <c r="DT16" s="641"/>
      <c r="DU16" s="641"/>
      <c r="DV16" s="641"/>
      <c r="DW16" s="641"/>
      <c r="DX16" s="641"/>
      <c r="DY16" s="641"/>
      <c r="DZ16" s="641"/>
      <c r="EA16" s="641"/>
      <c r="EB16" s="641"/>
      <c r="EC16" s="684"/>
    </row>
    <row r="17" spans="2:133" ht="11.25" customHeight="1" x14ac:dyDescent="0.15">
      <c r="B17" s="637" t="s">
        <v>267</v>
      </c>
      <c r="C17" s="638"/>
      <c r="D17" s="638"/>
      <c r="E17" s="638"/>
      <c r="F17" s="638"/>
      <c r="G17" s="638"/>
      <c r="H17" s="638"/>
      <c r="I17" s="638"/>
      <c r="J17" s="638"/>
      <c r="K17" s="638"/>
      <c r="L17" s="638"/>
      <c r="M17" s="638"/>
      <c r="N17" s="638"/>
      <c r="O17" s="638"/>
      <c r="P17" s="638"/>
      <c r="Q17" s="639"/>
      <c r="R17" s="640">
        <v>57349</v>
      </c>
      <c r="S17" s="641"/>
      <c r="T17" s="641"/>
      <c r="U17" s="641"/>
      <c r="V17" s="641"/>
      <c r="W17" s="641"/>
      <c r="X17" s="641"/>
      <c r="Y17" s="642"/>
      <c r="Z17" s="677">
        <v>0.3</v>
      </c>
      <c r="AA17" s="677"/>
      <c r="AB17" s="677"/>
      <c r="AC17" s="677"/>
      <c r="AD17" s="678">
        <v>57349</v>
      </c>
      <c r="AE17" s="678"/>
      <c r="AF17" s="678"/>
      <c r="AG17" s="678"/>
      <c r="AH17" s="678"/>
      <c r="AI17" s="678"/>
      <c r="AJ17" s="678"/>
      <c r="AK17" s="678"/>
      <c r="AL17" s="643">
        <v>0.6</v>
      </c>
      <c r="AM17" s="644"/>
      <c r="AN17" s="644"/>
      <c r="AO17" s="679"/>
      <c r="AP17" s="637" t="s">
        <v>268</v>
      </c>
      <c r="AQ17" s="638"/>
      <c r="AR17" s="638"/>
      <c r="AS17" s="638"/>
      <c r="AT17" s="638"/>
      <c r="AU17" s="638"/>
      <c r="AV17" s="638"/>
      <c r="AW17" s="638"/>
      <c r="AX17" s="638"/>
      <c r="AY17" s="638"/>
      <c r="AZ17" s="638"/>
      <c r="BA17" s="638"/>
      <c r="BB17" s="638"/>
      <c r="BC17" s="638"/>
      <c r="BD17" s="638"/>
      <c r="BE17" s="638"/>
      <c r="BF17" s="639"/>
      <c r="BG17" s="640" t="s">
        <v>131</v>
      </c>
      <c r="BH17" s="641"/>
      <c r="BI17" s="641"/>
      <c r="BJ17" s="641"/>
      <c r="BK17" s="641"/>
      <c r="BL17" s="641"/>
      <c r="BM17" s="641"/>
      <c r="BN17" s="642"/>
      <c r="BO17" s="677" t="s">
        <v>131</v>
      </c>
      <c r="BP17" s="677"/>
      <c r="BQ17" s="677"/>
      <c r="BR17" s="677"/>
      <c r="BS17" s="646" t="s">
        <v>131</v>
      </c>
      <c r="BT17" s="641"/>
      <c r="BU17" s="641"/>
      <c r="BV17" s="641"/>
      <c r="BW17" s="641"/>
      <c r="BX17" s="641"/>
      <c r="BY17" s="641"/>
      <c r="BZ17" s="641"/>
      <c r="CA17" s="641"/>
      <c r="CB17" s="684"/>
      <c r="CD17" s="673" t="s">
        <v>269</v>
      </c>
      <c r="CE17" s="674"/>
      <c r="CF17" s="674"/>
      <c r="CG17" s="674"/>
      <c r="CH17" s="674"/>
      <c r="CI17" s="674"/>
      <c r="CJ17" s="674"/>
      <c r="CK17" s="674"/>
      <c r="CL17" s="674"/>
      <c r="CM17" s="674"/>
      <c r="CN17" s="674"/>
      <c r="CO17" s="674"/>
      <c r="CP17" s="674"/>
      <c r="CQ17" s="675"/>
      <c r="CR17" s="640">
        <v>1281830</v>
      </c>
      <c r="CS17" s="641"/>
      <c r="CT17" s="641"/>
      <c r="CU17" s="641"/>
      <c r="CV17" s="641"/>
      <c r="CW17" s="641"/>
      <c r="CX17" s="641"/>
      <c r="CY17" s="642"/>
      <c r="CZ17" s="677">
        <v>7.4</v>
      </c>
      <c r="DA17" s="677"/>
      <c r="DB17" s="677"/>
      <c r="DC17" s="677"/>
      <c r="DD17" s="646" t="s">
        <v>131</v>
      </c>
      <c r="DE17" s="641"/>
      <c r="DF17" s="641"/>
      <c r="DG17" s="641"/>
      <c r="DH17" s="641"/>
      <c r="DI17" s="641"/>
      <c r="DJ17" s="641"/>
      <c r="DK17" s="641"/>
      <c r="DL17" s="641"/>
      <c r="DM17" s="641"/>
      <c r="DN17" s="641"/>
      <c r="DO17" s="641"/>
      <c r="DP17" s="642"/>
      <c r="DQ17" s="646">
        <v>1272269</v>
      </c>
      <c r="DR17" s="641"/>
      <c r="DS17" s="641"/>
      <c r="DT17" s="641"/>
      <c r="DU17" s="641"/>
      <c r="DV17" s="641"/>
      <c r="DW17" s="641"/>
      <c r="DX17" s="641"/>
      <c r="DY17" s="641"/>
      <c r="DZ17" s="641"/>
      <c r="EA17" s="641"/>
      <c r="EB17" s="641"/>
      <c r="EC17" s="684"/>
    </row>
    <row r="18" spans="2:133" ht="11.25" customHeight="1" x14ac:dyDescent="0.15">
      <c r="B18" s="637" t="s">
        <v>270</v>
      </c>
      <c r="C18" s="638"/>
      <c r="D18" s="638"/>
      <c r="E18" s="638"/>
      <c r="F18" s="638"/>
      <c r="G18" s="638"/>
      <c r="H18" s="638"/>
      <c r="I18" s="638"/>
      <c r="J18" s="638"/>
      <c r="K18" s="638"/>
      <c r="L18" s="638"/>
      <c r="M18" s="638"/>
      <c r="N18" s="638"/>
      <c r="O18" s="638"/>
      <c r="P18" s="638"/>
      <c r="Q18" s="639"/>
      <c r="R18" s="640">
        <v>20676</v>
      </c>
      <c r="S18" s="641"/>
      <c r="T18" s="641"/>
      <c r="U18" s="641"/>
      <c r="V18" s="641"/>
      <c r="W18" s="641"/>
      <c r="X18" s="641"/>
      <c r="Y18" s="642"/>
      <c r="Z18" s="677">
        <v>0.1</v>
      </c>
      <c r="AA18" s="677"/>
      <c r="AB18" s="677"/>
      <c r="AC18" s="677"/>
      <c r="AD18" s="678">
        <v>20676</v>
      </c>
      <c r="AE18" s="678"/>
      <c r="AF18" s="678"/>
      <c r="AG18" s="678"/>
      <c r="AH18" s="678"/>
      <c r="AI18" s="678"/>
      <c r="AJ18" s="678"/>
      <c r="AK18" s="678"/>
      <c r="AL18" s="643">
        <v>0.2</v>
      </c>
      <c r="AM18" s="644"/>
      <c r="AN18" s="644"/>
      <c r="AO18" s="679"/>
      <c r="AP18" s="637" t="s">
        <v>271</v>
      </c>
      <c r="AQ18" s="638"/>
      <c r="AR18" s="638"/>
      <c r="AS18" s="638"/>
      <c r="AT18" s="638"/>
      <c r="AU18" s="638"/>
      <c r="AV18" s="638"/>
      <c r="AW18" s="638"/>
      <c r="AX18" s="638"/>
      <c r="AY18" s="638"/>
      <c r="AZ18" s="638"/>
      <c r="BA18" s="638"/>
      <c r="BB18" s="638"/>
      <c r="BC18" s="638"/>
      <c r="BD18" s="638"/>
      <c r="BE18" s="638"/>
      <c r="BF18" s="639"/>
      <c r="BG18" s="640" t="s">
        <v>131</v>
      </c>
      <c r="BH18" s="641"/>
      <c r="BI18" s="641"/>
      <c r="BJ18" s="641"/>
      <c r="BK18" s="641"/>
      <c r="BL18" s="641"/>
      <c r="BM18" s="641"/>
      <c r="BN18" s="642"/>
      <c r="BO18" s="677" t="s">
        <v>131</v>
      </c>
      <c r="BP18" s="677"/>
      <c r="BQ18" s="677"/>
      <c r="BR18" s="677"/>
      <c r="BS18" s="646" t="s">
        <v>131</v>
      </c>
      <c r="BT18" s="641"/>
      <c r="BU18" s="641"/>
      <c r="BV18" s="641"/>
      <c r="BW18" s="641"/>
      <c r="BX18" s="641"/>
      <c r="BY18" s="641"/>
      <c r="BZ18" s="641"/>
      <c r="CA18" s="641"/>
      <c r="CB18" s="684"/>
      <c r="CD18" s="673" t="s">
        <v>272</v>
      </c>
      <c r="CE18" s="674"/>
      <c r="CF18" s="674"/>
      <c r="CG18" s="674"/>
      <c r="CH18" s="674"/>
      <c r="CI18" s="674"/>
      <c r="CJ18" s="674"/>
      <c r="CK18" s="674"/>
      <c r="CL18" s="674"/>
      <c r="CM18" s="674"/>
      <c r="CN18" s="674"/>
      <c r="CO18" s="674"/>
      <c r="CP18" s="674"/>
      <c r="CQ18" s="675"/>
      <c r="CR18" s="640" t="s">
        <v>131</v>
      </c>
      <c r="CS18" s="641"/>
      <c r="CT18" s="641"/>
      <c r="CU18" s="641"/>
      <c r="CV18" s="641"/>
      <c r="CW18" s="641"/>
      <c r="CX18" s="641"/>
      <c r="CY18" s="642"/>
      <c r="CZ18" s="677" t="s">
        <v>131</v>
      </c>
      <c r="DA18" s="677"/>
      <c r="DB18" s="677"/>
      <c r="DC18" s="677"/>
      <c r="DD18" s="646" t="s">
        <v>246</v>
      </c>
      <c r="DE18" s="641"/>
      <c r="DF18" s="641"/>
      <c r="DG18" s="641"/>
      <c r="DH18" s="641"/>
      <c r="DI18" s="641"/>
      <c r="DJ18" s="641"/>
      <c r="DK18" s="641"/>
      <c r="DL18" s="641"/>
      <c r="DM18" s="641"/>
      <c r="DN18" s="641"/>
      <c r="DO18" s="641"/>
      <c r="DP18" s="642"/>
      <c r="DQ18" s="646" t="s">
        <v>131</v>
      </c>
      <c r="DR18" s="641"/>
      <c r="DS18" s="641"/>
      <c r="DT18" s="641"/>
      <c r="DU18" s="641"/>
      <c r="DV18" s="641"/>
      <c r="DW18" s="641"/>
      <c r="DX18" s="641"/>
      <c r="DY18" s="641"/>
      <c r="DZ18" s="641"/>
      <c r="EA18" s="641"/>
      <c r="EB18" s="641"/>
      <c r="EC18" s="684"/>
    </row>
    <row r="19" spans="2:133" ht="11.25" customHeight="1" x14ac:dyDescent="0.15">
      <c r="B19" s="637" t="s">
        <v>273</v>
      </c>
      <c r="C19" s="638"/>
      <c r="D19" s="638"/>
      <c r="E19" s="638"/>
      <c r="F19" s="638"/>
      <c r="G19" s="638"/>
      <c r="H19" s="638"/>
      <c r="I19" s="638"/>
      <c r="J19" s="638"/>
      <c r="K19" s="638"/>
      <c r="L19" s="638"/>
      <c r="M19" s="638"/>
      <c r="N19" s="638"/>
      <c r="O19" s="638"/>
      <c r="P19" s="638"/>
      <c r="Q19" s="639"/>
      <c r="R19" s="640">
        <v>5462</v>
      </c>
      <c r="S19" s="641"/>
      <c r="T19" s="641"/>
      <c r="U19" s="641"/>
      <c r="V19" s="641"/>
      <c r="W19" s="641"/>
      <c r="X19" s="641"/>
      <c r="Y19" s="642"/>
      <c r="Z19" s="677">
        <v>0</v>
      </c>
      <c r="AA19" s="677"/>
      <c r="AB19" s="677"/>
      <c r="AC19" s="677"/>
      <c r="AD19" s="678">
        <v>5462</v>
      </c>
      <c r="AE19" s="678"/>
      <c r="AF19" s="678"/>
      <c r="AG19" s="678"/>
      <c r="AH19" s="678"/>
      <c r="AI19" s="678"/>
      <c r="AJ19" s="678"/>
      <c r="AK19" s="678"/>
      <c r="AL19" s="643">
        <v>0.1</v>
      </c>
      <c r="AM19" s="644"/>
      <c r="AN19" s="644"/>
      <c r="AO19" s="679"/>
      <c r="AP19" s="637" t="s">
        <v>274</v>
      </c>
      <c r="AQ19" s="638"/>
      <c r="AR19" s="638"/>
      <c r="AS19" s="638"/>
      <c r="AT19" s="638"/>
      <c r="AU19" s="638"/>
      <c r="AV19" s="638"/>
      <c r="AW19" s="638"/>
      <c r="AX19" s="638"/>
      <c r="AY19" s="638"/>
      <c r="AZ19" s="638"/>
      <c r="BA19" s="638"/>
      <c r="BB19" s="638"/>
      <c r="BC19" s="638"/>
      <c r="BD19" s="638"/>
      <c r="BE19" s="638"/>
      <c r="BF19" s="639"/>
      <c r="BG19" s="640">
        <v>77928</v>
      </c>
      <c r="BH19" s="641"/>
      <c r="BI19" s="641"/>
      <c r="BJ19" s="641"/>
      <c r="BK19" s="641"/>
      <c r="BL19" s="641"/>
      <c r="BM19" s="641"/>
      <c r="BN19" s="642"/>
      <c r="BO19" s="677">
        <v>1.7</v>
      </c>
      <c r="BP19" s="677"/>
      <c r="BQ19" s="677"/>
      <c r="BR19" s="677"/>
      <c r="BS19" s="646" t="s">
        <v>131</v>
      </c>
      <c r="BT19" s="641"/>
      <c r="BU19" s="641"/>
      <c r="BV19" s="641"/>
      <c r="BW19" s="641"/>
      <c r="BX19" s="641"/>
      <c r="BY19" s="641"/>
      <c r="BZ19" s="641"/>
      <c r="CA19" s="641"/>
      <c r="CB19" s="684"/>
      <c r="CD19" s="673" t="s">
        <v>275</v>
      </c>
      <c r="CE19" s="674"/>
      <c r="CF19" s="674"/>
      <c r="CG19" s="674"/>
      <c r="CH19" s="674"/>
      <c r="CI19" s="674"/>
      <c r="CJ19" s="674"/>
      <c r="CK19" s="674"/>
      <c r="CL19" s="674"/>
      <c r="CM19" s="674"/>
      <c r="CN19" s="674"/>
      <c r="CO19" s="674"/>
      <c r="CP19" s="674"/>
      <c r="CQ19" s="675"/>
      <c r="CR19" s="640" t="s">
        <v>131</v>
      </c>
      <c r="CS19" s="641"/>
      <c r="CT19" s="641"/>
      <c r="CU19" s="641"/>
      <c r="CV19" s="641"/>
      <c r="CW19" s="641"/>
      <c r="CX19" s="641"/>
      <c r="CY19" s="642"/>
      <c r="CZ19" s="677" t="s">
        <v>131</v>
      </c>
      <c r="DA19" s="677"/>
      <c r="DB19" s="677"/>
      <c r="DC19" s="677"/>
      <c r="DD19" s="646" t="s">
        <v>131</v>
      </c>
      <c r="DE19" s="641"/>
      <c r="DF19" s="641"/>
      <c r="DG19" s="641"/>
      <c r="DH19" s="641"/>
      <c r="DI19" s="641"/>
      <c r="DJ19" s="641"/>
      <c r="DK19" s="641"/>
      <c r="DL19" s="641"/>
      <c r="DM19" s="641"/>
      <c r="DN19" s="641"/>
      <c r="DO19" s="641"/>
      <c r="DP19" s="642"/>
      <c r="DQ19" s="646" t="s">
        <v>131</v>
      </c>
      <c r="DR19" s="641"/>
      <c r="DS19" s="641"/>
      <c r="DT19" s="641"/>
      <c r="DU19" s="641"/>
      <c r="DV19" s="641"/>
      <c r="DW19" s="641"/>
      <c r="DX19" s="641"/>
      <c r="DY19" s="641"/>
      <c r="DZ19" s="641"/>
      <c r="EA19" s="641"/>
      <c r="EB19" s="641"/>
      <c r="EC19" s="684"/>
    </row>
    <row r="20" spans="2:133" ht="11.25" customHeight="1" x14ac:dyDescent="0.15">
      <c r="B20" s="637" t="s">
        <v>276</v>
      </c>
      <c r="C20" s="638"/>
      <c r="D20" s="638"/>
      <c r="E20" s="638"/>
      <c r="F20" s="638"/>
      <c r="G20" s="638"/>
      <c r="H20" s="638"/>
      <c r="I20" s="638"/>
      <c r="J20" s="638"/>
      <c r="K20" s="638"/>
      <c r="L20" s="638"/>
      <c r="M20" s="638"/>
      <c r="N20" s="638"/>
      <c r="O20" s="638"/>
      <c r="P20" s="638"/>
      <c r="Q20" s="639"/>
      <c r="R20" s="640">
        <v>1419</v>
      </c>
      <c r="S20" s="641"/>
      <c r="T20" s="641"/>
      <c r="U20" s="641"/>
      <c r="V20" s="641"/>
      <c r="W20" s="641"/>
      <c r="X20" s="641"/>
      <c r="Y20" s="642"/>
      <c r="Z20" s="677">
        <v>0</v>
      </c>
      <c r="AA20" s="677"/>
      <c r="AB20" s="677"/>
      <c r="AC20" s="677"/>
      <c r="AD20" s="678">
        <v>1419</v>
      </c>
      <c r="AE20" s="678"/>
      <c r="AF20" s="678"/>
      <c r="AG20" s="678"/>
      <c r="AH20" s="678"/>
      <c r="AI20" s="678"/>
      <c r="AJ20" s="678"/>
      <c r="AK20" s="678"/>
      <c r="AL20" s="643">
        <v>0</v>
      </c>
      <c r="AM20" s="644"/>
      <c r="AN20" s="644"/>
      <c r="AO20" s="679"/>
      <c r="AP20" s="637" t="s">
        <v>277</v>
      </c>
      <c r="AQ20" s="638"/>
      <c r="AR20" s="638"/>
      <c r="AS20" s="638"/>
      <c r="AT20" s="638"/>
      <c r="AU20" s="638"/>
      <c r="AV20" s="638"/>
      <c r="AW20" s="638"/>
      <c r="AX20" s="638"/>
      <c r="AY20" s="638"/>
      <c r="AZ20" s="638"/>
      <c r="BA20" s="638"/>
      <c r="BB20" s="638"/>
      <c r="BC20" s="638"/>
      <c r="BD20" s="638"/>
      <c r="BE20" s="638"/>
      <c r="BF20" s="639"/>
      <c r="BG20" s="640">
        <v>77928</v>
      </c>
      <c r="BH20" s="641"/>
      <c r="BI20" s="641"/>
      <c r="BJ20" s="641"/>
      <c r="BK20" s="641"/>
      <c r="BL20" s="641"/>
      <c r="BM20" s="641"/>
      <c r="BN20" s="642"/>
      <c r="BO20" s="677">
        <v>1.7</v>
      </c>
      <c r="BP20" s="677"/>
      <c r="BQ20" s="677"/>
      <c r="BR20" s="677"/>
      <c r="BS20" s="646" t="s">
        <v>246</v>
      </c>
      <c r="BT20" s="641"/>
      <c r="BU20" s="641"/>
      <c r="BV20" s="641"/>
      <c r="BW20" s="641"/>
      <c r="BX20" s="641"/>
      <c r="BY20" s="641"/>
      <c r="BZ20" s="641"/>
      <c r="CA20" s="641"/>
      <c r="CB20" s="684"/>
      <c r="CD20" s="673" t="s">
        <v>278</v>
      </c>
      <c r="CE20" s="674"/>
      <c r="CF20" s="674"/>
      <c r="CG20" s="674"/>
      <c r="CH20" s="674"/>
      <c r="CI20" s="674"/>
      <c r="CJ20" s="674"/>
      <c r="CK20" s="674"/>
      <c r="CL20" s="674"/>
      <c r="CM20" s="674"/>
      <c r="CN20" s="674"/>
      <c r="CO20" s="674"/>
      <c r="CP20" s="674"/>
      <c r="CQ20" s="675"/>
      <c r="CR20" s="640">
        <v>17257469</v>
      </c>
      <c r="CS20" s="641"/>
      <c r="CT20" s="641"/>
      <c r="CU20" s="641"/>
      <c r="CV20" s="641"/>
      <c r="CW20" s="641"/>
      <c r="CX20" s="641"/>
      <c r="CY20" s="642"/>
      <c r="CZ20" s="677">
        <v>100</v>
      </c>
      <c r="DA20" s="677"/>
      <c r="DB20" s="677"/>
      <c r="DC20" s="677"/>
      <c r="DD20" s="646">
        <v>1179922</v>
      </c>
      <c r="DE20" s="641"/>
      <c r="DF20" s="641"/>
      <c r="DG20" s="641"/>
      <c r="DH20" s="641"/>
      <c r="DI20" s="641"/>
      <c r="DJ20" s="641"/>
      <c r="DK20" s="641"/>
      <c r="DL20" s="641"/>
      <c r="DM20" s="641"/>
      <c r="DN20" s="641"/>
      <c r="DO20" s="641"/>
      <c r="DP20" s="642"/>
      <c r="DQ20" s="646">
        <v>10858974</v>
      </c>
      <c r="DR20" s="641"/>
      <c r="DS20" s="641"/>
      <c r="DT20" s="641"/>
      <c r="DU20" s="641"/>
      <c r="DV20" s="641"/>
      <c r="DW20" s="641"/>
      <c r="DX20" s="641"/>
      <c r="DY20" s="641"/>
      <c r="DZ20" s="641"/>
      <c r="EA20" s="641"/>
      <c r="EB20" s="641"/>
      <c r="EC20" s="684"/>
    </row>
    <row r="21" spans="2:133" ht="11.25" customHeight="1" x14ac:dyDescent="0.15">
      <c r="B21" s="637" t="s">
        <v>279</v>
      </c>
      <c r="C21" s="638"/>
      <c r="D21" s="638"/>
      <c r="E21" s="638"/>
      <c r="F21" s="638"/>
      <c r="G21" s="638"/>
      <c r="H21" s="638"/>
      <c r="I21" s="638"/>
      <c r="J21" s="638"/>
      <c r="K21" s="638"/>
      <c r="L21" s="638"/>
      <c r="M21" s="638"/>
      <c r="N21" s="638"/>
      <c r="O21" s="638"/>
      <c r="P21" s="638"/>
      <c r="Q21" s="639"/>
      <c r="R21" s="640">
        <v>29792</v>
      </c>
      <c r="S21" s="641"/>
      <c r="T21" s="641"/>
      <c r="U21" s="641"/>
      <c r="V21" s="641"/>
      <c r="W21" s="641"/>
      <c r="X21" s="641"/>
      <c r="Y21" s="642"/>
      <c r="Z21" s="677">
        <v>0.2</v>
      </c>
      <c r="AA21" s="677"/>
      <c r="AB21" s="677"/>
      <c r="AC21" s="677"/>
      <c r="AD21" s="678">
        <v>29792</v>
      </c>
      <c r="AE21" s="678"/>
      <c r="AF21" s="678"/>
      <c r="AG21" s="678"/>
      <c r="AH21" s="678"/>
      <c r="AI21" s="678"/>
      <c r="AJ21" s="678"/>
      <c r="AK21" s="678"/>
      <c r="AL21" s="643">
        <v>0.3</v>
      </c>
      <c r="AM21" s="644"/>
      <c r="AN21" s="644"/>
      <c r="AO21" s="679"/>
      <c r="AP21" s="734" t="s">
        <v>280</v>
      </c>
      <c r="AQ21" s="742"/>
      <c r="AR21" s="742"/>
      <c r="AS21" s="742"/>
      <c r="AT21" s="742"/>
      <c r="AU21" s="742"/>
      <c r="AV21" s="742"/>
      <c r="AW21" s="742"/>
      <c r="AX21" s="742"/>
      <c r="AY21" s="742"/>
      <c r="AZ21" s="742"/>
      <c r="BA21" s="742"/>
      <c r="BB21" s="742"/>
      <c r="BC21" s="742"/>
      <c r="BD21" s="742"/>
      <c r="BE21" s="742"/>
      <c r="BF21" s="736"/>
      <c r="BG21" s="640">
        <v>818</v>
      </c>
      <c r="BH21" s="641"/>
      <c r="BI21" s="641"/>
      <c r="BJ21" s="641"/>
      <c r="BK21" s="641"/>
      <c r="BL21" s="641"/>
      <c r="BM21" s="641"/>
      <c r="BN21" s="642"/>
      <c r="BO21" s="677">
        <v>0</v>
      </c>
      <c r="BP21" s="677"/>
      <c r="BQ21" s="677"/>
      <c r="BR21" s="677"/>
      <c r="BS21" s="646" t="s">
        <v>131</v>
      </c>
      <c r="BT21" s="641"/>
      <c r="BU21" s="641"/>
      <c r="BV21" s="641"/>
      <c r="BW21" s="641"/>
      <c r="BX21" s="641"/>
      <c r="BY21" s="641"/>
      <c r="BZ21" s="641"/>
      <c r="CA21" s="641"/>
      <c r="CB21" s="684"/>
      <c r="CD21" s="747"/>
      <c r="CE21" s="690"/>
      <c r="CF21" s="690"/>
      <c r="CG21" s="690"/>
      <c r="CH21" s="690"/>
      <c r="CI21" s="690"/>
      <c r="CJ21" s="690"/>
      <c r="CK21" s="690"/>
      <c r="CL21" s="690"/>
      <c r="CM21" s="690"/>
      <c r="CN21" s="690"/>
      <c r="CO21" s="690"/>
      <c r="CP21" s="690"/>
      <c r="CQ21" s="691"/>
      <c r="CR21" s="748"/>
      <c r="CS21" s="749"/>
      <c r="CT21" s="749"/>
      <c r="CU21" s="749"/>
      <c r="CV21" s="749"/>
      <c r="CW21" s="749"/>
      <c r="CX21" s="749"/>
      <c r="CY21" s="750"/>
      <c r="CZ21" s="751"/>
      <c r="DA21" s="751"/>
      <c r="DB21" s="751"/>
      <c r="DC21" s="751"/>
      <c r="DD21" s="752"/>
      <c r="DE21" s="749"/>
      <c r="DF21" s="749"/>
      <c r="DG21" s="749"/>
      <c r="DH21" s="749"/>
      <c r="DI21" s="749"/>
      <c r="DJ21" s="749"/>
      <c r="DK21" s="749"/>
      <c r="DL21" s="749"/>
      <c r="DM21" s="749"/>
      <c r="DN21" s="749"/>
      <c r="DO21" s="749"/>
      <c r="DP21" s="750"/>
      <c r="DQ21" s="752"/>
      <c r="DR21" s="749"/>
      <c r="DS21" s="749"/>
      <c r="DT21" s="749"/>
      <c r="DU21" s="749"/>
      <c r="DV21" s="749"/>
      <c r="DW21" s="749"/>
      <c r="DX21" s="749"/>
      <c r="DY21" s="749"/>
      <c r="DZ21" s="749"/>
      <c r="EA21" s="749"/>
      <c r="EB21" s="749"/>
      <c r="EC21" s="756"/>
    </row>
    <row r="22" spans="2:133" ht="11.25" customHeight="1" x14ac:dyDescent="0.15">
      <c r="B22" s="637" t="s">
        <v>281</v>
      </c>
      <c r="C22" s="638"/>
      <c r="D22" s="638"/>
      <c r="E22" s="638"/>
      <c r="F22" s="638"/>
      <c r="G22" s="638"/>
      <c r="H22" s="638"/>
      <c r="I22" s="638"/>
      <c r="J22" s="638"/>
      <c r="K22" s="638"/>
      <c r="L22" s="638"/>
      <c r="M22" s="638"/>
      <c r="N22" s="638"/>
      <c r="O22" s="638"/>
      <c r="P22" s="638"/>
      <c r="Q22" s="639"/>
      <c r="R22" s="640">
        <v>4490213</v>
      </c>
      <c r="S22" s="641"/>
      <c r="T22" s="641"/>
      <c r="U22" s="641"/>
      <c r="V22" s="641"/>
      <c r="W22" s="641"/>
      <c r="X22" s="641"/>
      <c r="Y22" s="642"/>
      <c r="Z22" s="677">
        <v>26</v>
      </c>
      <c r="AA22" s="677"/>
      <c r="AB22" s="677"/>
      <c r="AC22" s="677"/>
      <c r="AD22" s="678">
        <v>3887056</v>
      </c>
      <c r="AE22" s="678"/>
      <c r="AF22" s="678"/>
      <c r="AG22" s="678"/>
      <c r="AH22" s="678"/>
      <c r="AI22" s="678"/>
      <c r="AJ22" s="678"/>
      <c r="AK22" s="678"/>
      <c r="AL22" s="643">
        <v>41.2</v>
      </c>
      <c r="AM22" s="644"/>
      <c r="AN22" s="644"/>
      <c r="AO22" s="679"/>
      <c r="AP22" s="734" t="s">
        <v>282</v>
      </c>
      <c r="AQ22" s="742"/>
      <c r="AR22" s="742"/>
      <c r="AS22" s="742"/>
      <c r="AT22" s="742"/>
      <c r="AU22" s="742"/>
      <c r="AV22" s="742"/>
      <c r="AW22" s="742"/>
      <c r="AX22" s="742"/>
      <c r="AY22" s="742"/>
      <c r="AZ22" s="742"/>
      <c r="BA22" s="742"/>
      <c r="BB22" s="742"/>
      <c r="BC22" s="742"/>
      <c r="BD22" s="742"/>
      <c r="BE22" s="742"/>
      <c r="BF22" s="736"/>
      <c r="BG22" s="640" t="s">
        <v>131</v>
      </c>
      <c r="BH22" s="641"/>
      <c r="BI22" s="641"/>
      <c r="BJ22" s="641"/>
      <c r="BK22" s="641"/>
      <c r="BL22" s="641"/>
      <c r="BM22" s="641"/>
      <c r="BN22" s="642"/>
      <c r="BO22" s="677" t="s">
        <v>131</v>
      </c>
      <c r="BP22" s="677"/>
      <c r="BQ22" s="677"/>
      <c r="BR22" s="677"/>
      <c r="BS22" s="646" t="s">
        <v>131</v>
      </c>
      <c r="BT22" s="641"/>
      <c r="BU22" s="641"/>
      <c r="BV22" s="641"/>
      <c r="BW22" s="641"/>
      <c r="BX22" s="641"/>
      <c r="BY22" s="641"/>
      <c r="BZ22" s="641"/>
      <c r="CA22" s="641"/>
      <c r="CB22" s="684"/>
      <c r="CD22" s="744" t="s">
        <v>283</v>
      </c>
      <c r="CE22" s="745"/>
      <c r="CF22" s="745"/>
      <c r="CG22" s="745"/>
      <c r="CH22" s="745"/>
      <c r="CI22" s="745"/>
      <c r="CJ22" s="745"/>
      <c r="CK22" s="745"/>
      <c r="CL22" s="745"/>
      <c r="CM22" s="745"/>
      <c r="CN22" s="745"/>
      <c r="CO22" s="745"/>
      <c r="CP22" s="745"/>
      <c r="CQ22" s="745"/>
      <c r="CR22" s="745"/>
      <c r="CS22" s="745"/>
      <c r="CT22" s="745"/>
      <c r="CU22" s="745"/>
      <c r="CV22" s="745"/>
      <c r="CW22" s="745"/>
      <c r="CX22" s="745"/>
      <c r="CY22" s="745"/>
      <c r="CZ22" s="745"/>
      <c r="DA22" s="745"/>
      <c r="DB22" s="745"/>
      <c r="DC22" s="745"/>
      <c r="DD22" s="745"/>
      <c r="DE22" s="745"/>
      <c r="DF22" s="745"/>
      <c r="DG22" s="745"/>
      <c r="DH22" s="745"/>
      <c r="DI22" s="745"/>
      <c r="DJ22" s="745"/>
      <c r="DK22" s="745"/>
      <c r="DL22" s="745"/>
      <c r="DM22" s="745"/>
      <c r="DN22" s="745"/>
      <c r="DO22" s="745"/>
      <c r="DP22" s="745"/>
      <c r="DQ22" s="745"/>
      <c r="DR22" s="745"/>
      <c r="DS22" s="745"/>
      <c r="DT22" s="745"/>
      <c r="DU22" s="745"/>
      <c r="DV22" s="745"/>
      <c r="DW22" s="745"/>
      <c r="DX22" s="745"/>
      <c r="DY22" s="745"/>
      <c r="DZ22" s="745"/>
      <c r="EA22" s="745"/>
      <c r="EB22" s="745"/>
      <c r="EC22" s="746"/>
    </row>
    <row r="23" spans="2:133" ht="11.25" customHeight="1" x14ac:dyDescent="0.15">
      <c r="B23" s="637" t="s">
        <v>284</v>
      </c>
      <c r="C23" s="638"/>
      <c r="D23" s="638"/>
      <c r="E23" s="638"/>
      <c r="F23" s="638"/>
      <c r="G23" s="638"/>
      <c r="H23" s="638"/>
      <c r="I23" s="638"/>
      <c r="J23" s="638"/>
      <c r="K23" s="638"/>
      <c r="L23" s="638"/>
      <c r="M23" s="638"/>
      <c r="N23" s="638"/>
      <c r="O23" s="638"/>
      <c r="P23" s="638"/>
      <c r="Q23" s="639"/>
      <c r="R23" s="640">
        <v>3887056</v>
      </c>
      <c r="S23" s="641"/>
      <c r="T23" s="641"/>
      <c r="U23" s="641"/>
      <c r="V23" s="641"/>
      <c r="W23" s="641"/>
      <c r="X23" s="641"/>
      <c r="Y23" s="642"/>
      <c r="Z23" s="677">
        <v>22.5</v>
      </c>
      <c r="AA23" s="677"/>
      <c r="AB23" s="677"/>
      <c r="AC23" s="677"/>
      <c r="AD23" s="678">
        <v>3887056</v>
      </c>
      <c r="AE23" s="678"/>
      <c r="AF23" s="678"/>
      <c r="AG23" s="678"/>
      <c r="AH23" s="678"/>
      <c r="AI23" s="678"/>
      <c r="AJ23" s="678"/>
      <c r="AK23" s="678"/>
      <c r="AL23" s="643">
        <v>41.2</v>
      </c>
      <c r="AM23" s="644"/>
      <c r="AN23" s="644"/>
      <c r="AO23" s="679"/>
      <c r="AP23" s="734" t="s">
        <v>285</v>
      </c>
      <c r="AQ23" s="742"/>
      <c r="AR23" s="742"/>
      <c r="AS23" s="742"/>
      <c r="AT23" s="742"/>
      <c r="AU23" s="742"/>
      <c r="AV23" s="742"/>
      <c r="AW23" s="742"/>
      <c r="AX23" s="742"/>
      <c r="AY23" s="742"/>
      <c r="AZ23" s="742"/>
      <c r="BA23" s="742"/>
      <c r="BB23" s="742"/>
      <c r="BC23" s="742"/>
      <c r="BD23" s="742"/>
      <c r="BE23" s="742"/>
      <c r="BF23" s="736"/>
      <c r="BG23" s="640">
        <v>77110</v>
      </c>
      <c r="BH23" s="641"/>
      <c r="BI23" s="641"/>
      <c r="BJ23" s="641"/>
      <c r="BK23" s="641"/>
      <c r="BL23" s="641"/>
      <c r="BM23" s="641"/>
      <c r="BN23" s="642"/>
      <c r="BO23" s="677">
        <v>1.7</v>
      </c>
      <c r="BP23" s="677"/>
      <c r="BQ23" s="677"/>
      <c r="BR23" s="677"/>
      <c r="BS23" s="646" t="s">
        <v>131</v>
      </c>
      <c r="BT23" s="641"/>
      <c r="BU23" s="641"/>
      <c r="BV23" s="641"/>
      <c r="BW23" s="641"/>
      <c r="BX23" s="641"/>
      <c r="BY23" s="641"/>
      <c r="BZ23" s="641"/>
      <c r="CA23" s="641"/>
      <c r="CB23" s="684"/>
      <c r="CD23" s="744" t="s">
        <v>224</v>
      </c>
      <c r="CE23" s="745"/>
      <c r="CF23" s="745"/>
      <c r="CG23" s="745"/>
      <c r="CH23" s="745"/>
      <c r="CI23" s="745"/>
      <c r="CJ23" s="745"/>
      <c r="CK23" s="745"/>
      <c r="CL23" s="745"/>
      <c r="CM23" s="745"/>
      <c r="CN23" s="745"/>
      <c r="CO23" s="745"/>
      <c r="CP23" s="745"/>
      <c r="CQ23" s="746"/>
      <c r="CR23" s="744" t="s">
        <v>286</v>
      </c>
      <c r="CS23" s="745"/>
      <c r="CT23" s="745"/>
      <c r="CU23" s="745"/>
      <c r="CV23" s="745"/>
      <c r="CW23" s="745"/>
      <c r="CX23" s="745"/>
      <c r="CY23" s="746"/>
      <c r="CZ23" s="744" t="s">
        <v>287</v>
      </c>
      <c r="DA23" s="745"/>
      <c r="DB23" s="745"/>
      <c r="DC23" s="746"/>
      <c r="DD23" s="744" t="s">
        <v>288</v>
      </c>
      <c r="DE23" s="745"/>
      <c r="DF23" s="745"/>
      <c r="DG23" s="745"/>
      <c r="DH23" s="745"/>
      <c r="DI23" s="745"/>
      <c r="DJ23" s="745"/>
      <c r="DK23" s="746"/>
      <c r="DL23" s="753" t="s">
        <v>289</v>
      </c>
      <c r="DM23" s="754"/>
      <c r="DN23" s="754"/>
      <c r="DO23" s="754"/>
      <c r="DP23" s="754"/>
      <c r="DQ23" s="754"/>
      <c r="DR23" s="754"/>
      <c r="DS23" s="754"/>
      <c r="DT23" s="754"/>
      <c r="DU23" s="754"/>
      <c r="DV23" s="755"/>
      <c r="DW23" s="744" t="s">
        <v>290</v>
      </c>
      <c r="DX23" s="745"/>
      <c r="DY23" s="745"/>
      <c r="DZ23" s="745"/>
      <c r="EA23" s="745"/>
      <c r="EB23" s="745"/>
      <c r="EC23" s="746"/>
    </row>
    <row r="24" spans="2:133" ht="11.25" customHeight="1" x14ac:dyDescent="0.15">
      <c r="B24" s="637" t="s">
        <v>291</v>
      </c>
      <c r="C24" s="638"/>
      <c r="D24" s="638"/>
      <c r="E24" s="638"/>
      <c r="F24" s="638"/>
      <c r="G24" s="638"/>
      <c r="H24" s="638"/>
      <c r="I24" s="638"/>
      <c r="J24" s="638"/>
      <c r="K24" s="638"/>
      <c r="L24" s="638"/>
      <c r="M24" s="638"/>
      <c r="N24" s="638"/>
      <c r="O24" s="638"/>
      <c r="P24" s="638"/>
      <c r="Q24" s="639"/>
      <c r="R24" s="640">
        <v>603157</v>
      </c>
      <c r="S24" s="641"/>
      <c r="T24" s="641"/>
      <c r="U24" s="641"/>
      <c r="V24" s="641"/>
      <c r="W24" s="641"/>
      <c r="X24" s="641"/>
      <c r="Y24" s="642"/>
      <c r="Z24" s="677">
        <v>3.5</v>
      </c>
      <c r="AA24" s="677"/>
      <c r="AB24" s="677"/>
      <c r="AC24" s="677"/>
      <c r="AD24" s="678" t="s">
        <v>246</v>
      </c>
      <c r="AE24" s="678"/>
      <c r="AF24" s="678"/>
      <c r="AG24" s="678"/>
      <c r="AH24" s="678"/>
      <c r="AI24" s="678"/>
      <c r="AJ24" s="678"/>
      <c r="AK24" s="678"/>
      <c r="AL24" s="643" t="s">
        <v>131</v>
      </c>
      <c r="AM24" s="644"/>
      <c r="AN24" s="644"/>
      <c r="AO24" s="679"/>
      <c r="AP24" s="734" t="s">
        <v>292</v>
      </c>
      <c r="AQ24" s="742"/>
      <c r="AR24" s="742"/>
      <c r="AS24" s="742"/>
      <c r="AT24" s="742"/>
      <c r="AU24" s="742"/>
      <c r="AV24" s="742"/>
      <c r="AW24" s="742"/>
      <c r="AX24" s="742"/>
      <c r="AY24" s="742"/>
      <c r="AZ24" s="742"/>
      <c r="BA24" s="742"/>
      <c r="BB24" s="742"/>
      <c r="BC24" s="742"/>
      <c r="BD24" s="742"/>
      <c r="BE24" s="742"/>
      <c r="BF24" s="736"/>
      <c r="BG24" s="640" t="s">
        <v>131</v>
      </c>
      <c r="BH24" s="641"/>
      <c r="BI24" s="641"/>
      <c r="BJ24" s="641"/>
      <c r="BK24" s="641"/>
      <c r="BL24" s="641"/>
      <c r="BM24" s="641"/>
      <c r="BN24" s="642"/>
      <c r="BO24" s="677" t="s">
        <v>131</v>
      </c>
      <c r="BP24" s="677"/>
      <c r="BQ24" s="677"/>
      <c r="BR24" s="677"/>
      <c r="BS24" s="646" t="s">
        <v>246</v>
      </c>
      <c r="BT24" s="641"/>
      <c r="BU24" s="641"/>
      <c r="BV24" s="641"/>
      <c r="BW24" s="641"/>
      <c r="BX24" s="641"/>
      <c r="BY24" s="641"/>
      <c r="BZ24" s="641"/>
      <c r="CA24" s="641"/>
      <c r="CB24" s="684"/>
      <c r="CD24" s="698" t="s">
        <v>293</v>
      </c>
      <c r="CE24" s="699"/>
      <c r="CF24" s="699"/>
      <c r="CG24" s="699"/>
      <c r="CH24" s="699"/>
      <c r="CI24" s="699"/>
      <c r="CJ24" s="699"/>
      <c r="CK24" s="699"/>
      <c r="CL24" s="699"/>
      <c r="CM24" s="699"/>
      <c r="CN24" s="699"/>
      <c r="CO24" s="699"/>
      <c r="CP24" s="699"/>
      <c r="CQ24" s="700"/>
      <c r="CR24" s="695">
        <v>7718321</v>
      </c>
      <c r="CS24" s="696"/>
      <c r="CT24" s="696"/>
      <c r="CU24" s="696"/>
      <c r="CV24" s="696"/>
      <c r="CW24" s="696"/>
      <c r="CX24" s="696"/>
      <c r="CY24" s="739"/>
      <c r="CZ24" s="740">
        <v>44.7</v>
      </c>
      <c r="DA24" s="711"/>
      <c r="DB24" s="711"/>
      <c r="DC24" s="743"/>
      <c r="DD24" s="738">
        <v>5348680</v>
      </c>
      <c r="DE24" s="696"/>
      <c r="DF24" s="696"/>
      <c r="DG24" s="696"/>
      <c r="DH24" s="696"/>
      <c r="DI24" s="696"/>
      <c r="DJ24" s="696"/>
      <c r="DK24" s="739"/>
      <c r="DL24" s="738">
        <v>5259899</v>
      </c>
      <c r="DM24" s="696"/>
      <c r="DN24" s="696"/>
      <c r="DO24" s="696"/>
      <c r="DP24" s="696"/>
      <c r="DQ24" s="696"/>
      <c r="DR24" s="696"/>
      <c r="DS24" s="696"/>
      <c r="DT24" s="696"/>
      <c r="DU24" s="696"/>
      <c r="DV24" s="739"/>
      <c r="DW24" s="740">
        <v>53.4</v>
      </c>
      <c r="DX24" s="711"/>
      <c r="DY24" s="711"/>
      <c r="DZ24" s="711"/>
      <c r="EA24" s="711"/>
      <c r="EB24" s="711"/>
      <c r="EC24" s="741"/>
    </row>
    <row r="25" spans="2:133" ht="11.25" customHeight="1" x14ac:dyDescent="0.15">
      <c r="B25" s="637" t="s">
        <v>294</v>
      </c>
      <c r="C25" s="638"/>
      <c r="D25" s="638"/>
      <c r="E25" s="638"/>
      <c r="F25" s="638"/>
      <c r="G25" s="638"/>
      <c r="H25" s="638"/>
      <c r="I25" s="638"/>
      <c r="J25" s="638"/>
      <c r="K25" s="638"/>
      <c r="L25" s="638"/>
      <c r="M25" s="638"/>
      <c r="N25" s="638"/>
      <c r="O25" s="638"/>
      <c r="P25" s="638"/>
      <c r="Q25" s="639"/>
      <c r="R25" s="640" t="s">
        <v>246</v>
      </c>
      <c r="S25" s="641"/>
      <c r="T25" s="641"/>
      <c r="U25" s="641"/>
      <c r="V25" s="641"/>
      <c r="W25" s="641"/>
      <c r="X25" s="641"/>
      <c r="Y25" s="642"/>
      <c r="Z25" s="677" t="s">
        <v>131</v>
      </c>
      <c r="AA25" s="677"/>
      <c r="AB25" s="677"/>
      <c r="AC25" s="677"/>
      <c r="AD25" s="678" t="s">
        <v>131</v>
      </c>
      <c r="AE25" s="678"/>
      <c r="AF25" s="678"/>
      <c r="AG25" s="678"/>
      <c r="AH25" s="678"/>
      <c r="AI25" s="678"/>
      <c r="AJ25" s="678"/>
      <c r="AK25" s="678"/>
      <c r="AL25" s="643" t="s">
        <v>246</v>
      </c>
      <c r="AM25" s="644"/>
      <c r="AN25" s="644"/>
      <c r="AO25" s="679"/>
      <c r="AP25" s="734" t="s">
        <v>295</v>
      </c>
      <c r="AQ25" s="742"/>
      <c r="AR25" s="742"/>
      <c r="AS25" s="742"/>
      <c r="AT25" s="742"/>
      <c r="AU25" s="742"/>
      <c r="AV25" s="742"/>
      <c r="AW25" s="742"/>
      <c r="AX25" s="742"/>
      <c r="AY25" s="742"/>
      <c r="AZ25" s="742"/>
      <c r="BA25" s="742"/>
      <c r="BB25" s="742"/>
      <c r="BC25" s="742"/>
      <c r="BD25" s="742"/>
      <c r="BE25" s="742"/>
      <c r="BF25" s="736"/>
      <c r="BG25" s="640" t="s">
        <v>246</v>
      </c>
      <c r="BH25" s="641"/>
      <c r="BI25" s="641"/>
      <c r="BJ25" s="641"/>
      <c r="BK25" s="641"/>
      <c r="BL25" s="641"/>
      <c r="BM25" s="641"/>
      <c r="BN25" s="642"/>
      <c r="BO25" s="677" t="s">
        <v>246</v>
      </c>
      <c r="BP25" s="677"/>
      <c r="BQ25" s="677"/>
      <c r="BR25" s="677"/>
      <c r="BS25" s="646" t="s">
        <v>131</v>
      </c>
      <c r="BT25" s="641"/>
      <c r="BU25" s="641"/>
      <c r="BV25" s="641"/>
      <c r="BW25" s="641"/>
      <c r="BX25" s="641"/>
      <c r="BY25" s="641"/>
      <c r="BZ25" s="641"/>
      <c r="CA25" s="641"/>
      <c r="CB25" s="684"/>
      <c r="CD25" s="673" t="s">
        <v>296</v>
      </c>
      <c r="CE25" s="674"/>
      <c r="CF25" s="674"/>
      <c r="CG25" s="674"/>
      <c r="CH25" s="674"/>
      <c r="CI25" s="674"/>
      <c r="CJ25" s="674"/>
      <c r="CK25" s="674"/>
      <c r="CL25" s="674"/>
      <c r="CM25" s="674"/>
      <c r="CN25" s="674"/>
      <c r="CO25" s="674"/>
      <c r="CP25" s="674"/>
      <c r="CQ25" s="675"/>
      <c r="CR25" s="640">
        <v>3267099</v>
      </c>
      <c r="CS25" s="659"/>
      <c r="CT25" s="659"/>
      <c r="CU25" s="659"/>
      <c r="CV25" s="659"/>
      <c r="CW25" s="659"/>
      <c r="CX25" s="659"/>
      <c r="CY25" s="660"/>
      <c r="CZ25" s="643">
        <v>18.899999999999999</v>
      </c>
      <c r="DA25" s="661"/>
      <c r="DB25" s="661"/>
      <c r="DC25" s="662"/>
      <c r="DD25" s="646">
        <v>3080412</v>
      </c>
      <c r="DE25" s="659"/>
      <c r="DF25" s="659"/>
      <c r="DG25" s="659"/>
      <c r="DH25" s="659"/>
      <c r="DI25" s="659"/>
      <c r="DJ25" s="659"/>
      <c r="DK25" s="660"/>
      <c r="DL25" s="646">
        <v>2995080</v>
      </c>
      <c r="DM25" s="659"/>
      <c r="DN25" s="659"/>
      <c r="DO25" s="659"/>
      <c r="DP25" s="659"/>
      <c r="DQ25" s="659"/>
      <c r="DR25" s="659"/>
      <c r="DS25" s="659"/>
      <c r="DT25" s="659"/>
      <c r="DU25" s="659"/>
      <c r="DV25" s="660"/>
      <c r="DW25" s="643">
        <v>30.4</v>
      </c>
      <c r="DX25" s="661"/>
      <c r="DY25" s="661"/>
      <c r="DZ25" s="661"/>
      <c r="EA25" s="661"/>
      <c r="EB25" s="661"/>
      <c r="EC25" s="676"/>
    </row>
    <row r="26" spans="2:133" ht="11.25" customHeight="1" x14ac:dyDescent="0.15">
      <c r="B26" s="637" t="s">
        <v>297</v>
      </c>
      <c r="C26" s="638"/>
      <c r="D26" s="638"/>
      <c r="E26" s="638"/>
      <c r="F26" s="638"/>
      <c r="G26" s="638"/>
      <c r="H26" s="638"/>
      <c r="I26" s="638"/>
      <c r="J26" s="638"/>
      <c r="K26" s="638"/>
      <c r="L26" s="638"/>
      <c r="M26" s="638"/>
      <c r="N26" s="638"/>
      <c r="O26" s="638"/>
      <c r="P26" s="638"/>
      <c r="Q26" s="639"/>
      <c r="R26" s="640">
        <v>10041607</v>
      </c>
      <c r="S26" s="641"/>
      <c r="T26" s="641"/>
      <c r="U26" s="641"/>
      <c r="V26" s="641"/>
      <c r="W26" s="641"/>
      <c r="X26" s="641"/>
      <c r="Y26" s="642"/>
      <c r="Z26" s="677">
        <v>58.1</v>
      </c>
      <c r="AA26" s="677"/>
      <c r="AB26" s="677"/>
      <c r="AC26" s="677"/>
      <c r="AD26" s="678">
        <v>9361340</v>
      </c>
      <c r="AE26" s="678"/>
      <c r="AF26" s="678"/>
      <c r="AG26" s="678"/>
      <c r="AH26" s="678"/>
      <c r="AI26" s="678"/>
      <c r="AJ26" s="678"/>
      <c r="AK26" s="678"/>
      <c r="AL26" s="643">
        <v>99.3</v>
      </c>
      <c r="AM26" s="644"/>
      <c r="AN26" s="644"/>
      <c r="AO26" s="679"/>
      <c r="AP26" s="734" t="s">
        <v>298</v>
      </c>
      <c r="AQ26" s="735"/>
      <c r="AR26" s="735"/>
      <c r="AS26" s="735"/>
      <c r="AT26" s="735"/>
      <c r="AU26" s="735"/>
      <c r="AV26" s="735"/>
      <c r="AW26" s="735"/>
      <c r="AX26" s="735"/>
      <c r="AY26" s="735"/>
      <c r="AZ26" s="735"/>
      <c r="BA26" s="735"/>
      <c r="BB26" s="735"/>
      <c r="BC26" s="735"/>
      <c r="BD26" s="735"/>
      <c r="BE26" s="735"/>
      <c r="BF26" s="736"/>
      <c r="BG26" s="640" t="s">
        <v>131</v>
      </c>
      <c r="BH26" s="641"/>
      <c r="BI26" s="641"/>
      <c r="BJ26" s="641"/>
      <c r="BK26" s="641"/>
      <c r="BL26" s="641"/>
      <c r="BM26" s="641"/>
      <c r="BN26" s="642"/>
      <c r="BO26" s="677" t="s">
        <v>131</v>
      </c>
      <c r="BP26" s="677"/>
      <c r="BQ26" s="677"/>
      <c r="BR26" s="677"/>
      <c r="BS26" s="646" t="s">
        <v>131</v>
      </c>
      <c r="BT26" s="641"/>
      <c r="BU26" s="641"/>
      <c r="BV26" s="641"/>
      <c r="BW26" s="641"/>
      <c r="BX26" s="641"/>
      <c r="BY26" s="641"/>
      <c r="BZ26" s="641"/>
      <c r="CA26" s="641"/>
      <c r="CB26" s="684"/>
      <c r="CD26" s="673" t="s">
        <v>299</v>
      </c>
      <c r="CE26" s="674"/>
      <c r="CF26" s="674"/>
      <c r="CG26" s="674"/>
      <c r="CH26" s="674"/>
      <c r="CI26" s="674"/>
      <c r="CJ26" s="674"/>
      <c r="CK26" s="674"/>
      <c r="CL26" s="674"/>
      <c r="CM26" s="674"/>
      <c r="CN26" s="674"/>
      <c r="CO26" s="674"/>
      <c r="CP26" s="674"/>
      <c r="CQ26" s="675"/>
      <c r="CR26" s="640">
        <v>1998256</v>
      </c>
      <c r="CS26" s="641"/>
      <c r="CT26" s="641"/>
      <c r="CU26" s="641"/>
      <c r="CV26" s="641"/>
      <c r="CW26" s="641"/>
      <c r="CX26" s="641"/>
      <c r="CY26" s="642"/>
      <c r="CZ26" s="643">
        <v>11.6</v>
      </c>
      <c r="DA26" s="661"/>
      <c r="DB26" s="661"/>
      <c r="DC26" s="662"/>
      <c r="DD26" s="646">
        <v>1876168</v>
      </c>
      <c r="DE26" s="641"/>
      <c r="DF26" s="641"/>
      <c r="DG26" s="641"/>
      <c r="DH26" s="641"/>
      <c r="DI26" s="641"/>
      <c r="DJ26" s="641"/>
      <c r="DK26" s="642"/>
      <c r="DL26" s="646" t="s">
        <v>131</v>
      </c>
      <c r="DM26" s="641"/>
      <c r="DN26" s="641"/>
      <c r="DO26" s="641"/>
      <c r="DP26" s="641"/>
      <c r="DQ26" s="641"/>
      <c r="DR26" s="641"/>
      <c r="DS26" s="641"/>
      <c r="DT26" s="641"/>
      <c r="DU26" s="641"/>
      <c r="DV26" s="642"/>
      <c r="DW26" s="643" t="s">
        <v>131</v>
      </c>
      <c r="DX26" s="661"/>
      <c r="DY26" s="661"/>
      <c r="DZ26" s="661"/>
      <c r="EA26" s="661"/>
      <c r="EB26" s="661"/>
      <c r="EC26" s="676"/>
    </row>
    <row r="27" spans="2:133" ht="11.25" customHeight="1" x14ac:dyDescent="0.15">
      <c r="B27" s="637" t="s">
        <v>300</v>
      </c>
      <c r="C27" s="638"/>
      <c r="D27" s="638"/>
      <c r="E27" s="638"/>
      <c r="F27" s="638"/>
      <c r="G27" s="638"/>
      <c r="H27" s="638"/>
      <c r="I27" s="638"/>
      <c r="J27" s="638"/>
      <c r="K27" s="638"/>
      <c r="L27" s="638"/>
      <c r="M27" s="638"/>
      <c r="N27" s="638"/>
      <c r="O27" s="638"/>
      <c r="P27" s="638"/>
      <c r="Q27" s="639"/>
      <c r="R27" s="640">
        <v>3823</v>
      </c>
      <c r="S27" s="641"/>
      <c r="T27" s="641"/>
      <c r="U27" s="641"/>
      <c r="V27" s="641"/>
      <c r="W27" s="641"/>
      <c r="X27" s="641"/>
      <c r="Y27" s="642"/>
      <c r="Z27" s="677">
        <v>0</v>
      </c>
      <c r="AA27" s="677"/>
      <c r="AB27" s="677"/>
      <c r="AC27" s="677"/>
      <c r="AD27" s="678">
        <v>3823</v>
      </c>
      <c r="AE27" s="678"/>
      <c r="AF27" s="678"/>
      <c r="AG27" s="678"/>
      <c r="AH27" s="678"/>
      <c r="AI27" s="678"/>
      <c r="AJ27" s="678"/>
      <c r="AK27" s="678"/>
      <c r="AL27" s="643">
        <v>0</v>
      </c>
      <c r="AM27" s="644"/>
      <c r="AN27" s="644"/>
      <c r="AO27" s="679"/>
      <c r="AP27" s="637" t="s">
        <v>301</v>
      </c>
      <c r="AQ27" s="638"/>
      <c r="AR27" s="638"/>
      <c r="AS27" s="638"/>
      <c r="AT27" s="638"/>
      <c r="AU27" s="638"/>
      <c r="AV27" s="638"/>
      <c r="AW27" s="638"/>
      <c r="AX27" s="638"/>
      <c r="AY27" s="638"/>
      <c r="AZ27" s="638"/>
      <c r="BA27" s="638"/>
      <c r="BB27" s="638"/>
      <c r="BC27" s="638"/>
      <c r="BD27" s="638"/>
      <c r="BE27" s="638"/>
      <c r="BF27" s="639"/>
      <c r="BG27" s="640">
        <v>4644227</v>
      </c>
      <c r="BH27" s="641"/>
      <c r="BI27" s="641"/>
      <c r="BJ27" s="641"/>
      <c r="BK27" s="641"/>
      <c r="BL27" s="641"/>
      <c r="BM27" s="641"/>
      <c r="BN27" s="642"/>
      <c r="BO27" s="677">
        <v>100</v>
      </c>
      <c r="BP27" s="677"/>
      <c r="BQ27" s="677"/>
      <c r="BR27" s="677"/>
      <c r="BS27" s="646">
        <v>244484</v>
      </c>
      <c r="BT27" s="641"/>
      <c r="BU27" s="641"/>
      <c r="BV27" s="641"/>
      <c r="BW27" s="641"/>
      <c r="BX27" s="641"/>
      <c r="BY27" s="641"/>
      <c r="BZ27" s="641"/>
      <c r="CA27" s="641"/>
      <c r="CB27" s="684"/>
      <c r="CD27" s="673" t="s">
        <v>302</v>
      </c>
      <c r="CE27" s="674"/>
      <c r="CF27" s="674"/>
      <c r="CG27" s="674"/>
      <c r="CH27" s="674"/>
      <c r="CI27" s="674"/>
      <c r="CJ27" s="674"/>
      <c r="CK27" s="674"/>
      <c r="CL27" s="674"/>
      <c r="CM27" s="674"/>
      <c r="CN27" s="674"/>
      <c r="CO27" s="674"/>
      <c r="CP27" s="674"/>
      <c r="CQ27" s="675"/>
      <c r="CR27" s="640">
        <v>3169392</v>
      </c>
      <c r="CS27" s="659"/>
      <c r="CT27" s="659"/>
      <c r="CU27" s="659"/>
      <c r="CV27" s="659"/>
      <c r="CW27" s="659"/>
      <c r="CX27" s="659"/>
      <c r="CY27" s="660"/>
      <c r="CZ27" s="643">
        <v>18.399999999999999</v>
      </c>
      <c r="DA27" s="661"/>
      <c r="DB27" s="661"/>
      <c r="DC27" s="662"/>
      <c r="DD27" s="646">
        <v>995999</v>
      </c>
      <c r="DE27" s="659"/>
      <c r="DF27" s="659"/>
      <c r="DG27" s="659"/>
      <c r="DH27" s="659"/>
      <c r="DI27" s="659"/>
      <c r="DJ27" s="659"/>
      <c r="DK27" s="660"/>
      <c r="DL27" s="646">
        <v>992550</v>
      </c>
      <c r="DM27" s="659"/>
      <c r="DN27" s="659"/>
      <c r="DO27" s="659"/>
      <c r="DP27" s="659"/>
      <c r="DQ27" s="659"/>
      <c r="DR27" s="659"/>
      <c r="DS27" s="659"/>
      <c r="DT27" s="659"/>
      <c r="DU27" s="659"/>
      <c r="DV27" s="660"/>
      <c r="DW27" s="643">
        <v>10.1</v>
      </c>
      <c r="DX27" s="661"/>
      <c r="DY27" s="661"/>
      <c r="DZ27" s="661"/>
      <c r="EA27" s="661"/>
      <c r="EB27" s="661"/>
      <c r="EC27" s="676"/>
    </row>
    <row r="28" spans="2:133" ht="11.25" customHeight="1" x14ac:dyDescent="0.15">
      <c r="B28" s="637" t="s">
        <v>303</v>
      </c>
      <c r="C28" s="638"/>
      <c r="D28" s="638"/>
      <c r="E28" s="638"/>
      <c r="F28" s="638"/>
      <c r="G28" s="638"/>
      <c r="H28" s="638"/>
      <c r="I28" s="638"/>
      <c r="J28" s="638"/>
      <c r="K28" s="638"/>
      <c r="L28" s="638"/>
      <c r="M28" s="638"/>
      <c r="N28" s="638"/>
      <c r="O28" s="638"/>
      <c r="P28" s="638"/>
      <c r="Q28" s="639"/>
      <c r="R28" s="640">
        <v>82063</v>
      </c>
      <c r="S28" s="641"/>
      <c r="T28" s="641"/>
      <c r="U28" s="641"/>
      <c r="V28" s="641"/>
      <c r="W28" s="641"/>
      <c r="X28" s="641"/>
      <c r="Y28" s="642"/>
      <c r="Z28" s="677">
        <v>0.5</v>
      </c>
      <c r="AA28" s="677"/>
      <c r="AB28" s="677"/>
      <c r="AC28" s="677"/>
      <c r="AD28" s="678" t="s">
        <v>131</v>
      </c>
      <c r="AE28" s="678"/>
      <c r="AF28" s="678"/>
      <c r="AG28" s="678"/>
      <c r="AH28" s="678"/>
      <c r="AI28" s="678"/>
      <c r="AJ28" s="678"/>
      <c r="AK28" s="678"/>
      <c r="AL28" s="643" t="s">
        <v>246</v>
      </c>
      <c r="AM28" s="644"/>
      <c r="AN28" s="644"/>
      <c r="AO28" s="679"/>
      <c r="AP28" s="637"/>
      <c r="AQ28" s="638"/>
      <c r="AR28" s="638"/>
      <c r="AS28" s="638"/>
      <c r="AT28" s="638"/>
      <c r="AU28" s="638"/>
      <c r="AV28" s="638"/>
      <c r="AW28" s="638"/>
      <c r="AX28" s="638"/>
      <c r="AY28" s="638"/>
      <c r="AZ28" s="638"/>
      <c r="BA28" s="638"/>
      <c r="BB28" s="638"/>
      <c r="BC28" s="638"/>
      <c r="BD28" s="638"/>
      <c r="BE28" s="638"/>
      <c r="BF28" s="639"/>
      <c r="BG28" s="640"/>
      <c r="BH28" s="641"/>
      <c r="BI28" s="641"/>
      <c r="BJ28" s="641"/>
      <c r="BK28" s="641"/>
      <c r="BL28" s="641"/>
      <c r="BM28" s="641"/>
      <c r="BN28" s="642"/>
      <c r="BO28" s="677"/>
      <c r="BP28" s="677"/>
      <c r="BQ28" s="677"/>
      <c r="BR28" s="677"/>
      <c r="BS28" s="646"/>
      <c r="BT28" s="641"/>
      <c r="BU28" s="641"/>
      <c r="BV28" s="641"/>
      <c r="BW28" s="641"/>
      <c r="BX28" s="641"/>
      <c r="BY28" s="641"/>
      <c r="BZ28" s="641"/>
      <c r="CA28" s="641"/>
      <c r="CB28" s="684"/>
      <c r="CD28" s="673" t="s">
        <v>304</v>
      </c>
      <c r="CE28" s="674"/>
      <c r="CF28" s="674"/>
      <c r="CG28" s="674"/>
      <c r="CH28" s="674"/>
      <c r="CI28" s="674"/>
      <c r="CJ28" s="674"/>
      <c r="CK28" s="674"/>
      <c r="CL28" s="674"/>
      <c r="CM28" s="674"/>
      <c r="CN28" s="674"/>
      <c r="CO28" s="674"/>
      <c r="CP28" s="674"/>
      <c r="CQ28" s="675"/>
      <c r="CR28" s="640">
        <v>1281830</v>
      </c>
      <c r="CS28" s="641"/>
      <c r="CT28" s="641"/>
      <c r="CU28" s="641"/>
      <c r="CV28" s="641"/>
      <c r="CW28" s="641"/>
      <c r="CX28" s="641"/>
      <c r="CY28" s="642"/>
      <c r="CZ28" s="643">
        <v>7.4</v>
      </c>
      <c r="DA28" s="661"/>
      <c r="DB28" s="661"/>
      <c r="DC28" s="662"/>
      <c r="DD28" s="646">
        <v>1272269</v>
      </c>
      <c r="DE28" s="641"/>
      <c r="DF28" s="641"/>
      <c r="DG28" s="641"/>
      <c r="DH28" s="641"/>
      <c r="DI28" s="641"/>
      <c r="DJ28" s="641"/>
      <c r="DK28" s="642"/>
      <c r="DL28" s="646">
        <v>1272269</v>
      </c>
      <c r="DM28" s="641"/>
      <c r="DN28" s="641"/>
      <c r="DO28" s="641"/>
      <c r="DP28" s="641"/>
      <c r="DQ28" s="641"/>
      <c r="DR28" s="641"/>
      <c r="DS28" s="641"/>
      <c r="DT28" s="641"/>
      <c r="DU28" s="641"/>
      <c r="DV28" s="642"/>
      <c r="DW28" s="643">
        <v>12.9</v>
      </c>
      <c r="DX28" s="661"/>
      <c r="DY28" s="661"/>
      <c r="DZ28" s="661"/>
      <c r="EA28" s="661"/>
      <c r="EB28" s="661"/>
      <c r="EC28" s="676"/>
    </row>
    <row r="29" spans="2:133" ht="11.25" customHeight="1" x14ac:dyDescent="0.15">
      <c r="B29" s="637" t="s">
        <v>305</v>
      </c>
      <c r="C29" s="638"/>
      <c r="D29" s="638"/>
      <c r="E29" s="638"/>
      <c r="F29" s="638"/>
      <c r="G29" s="638"/>
      <c r="H29" s="638"/>
      <c r="I29" s="638"/>
      <c r="J29" s="638"/>
      <c r="K29" s="638"/>
      <c r="L29" s="638"/>
      <c r="M29" s="638"/>
      <c r="N29" s="638"/>
      <c r="O29" s="638"/>
      <c r="P29" s="638"/>
      <c r="Q29" s="639"/>
      <c r="R29" s="640">
        <v>214006</v>
      </c>
      <c r="S29" s="641"/>
      <c r="T29" s="641"/>
      <c r="U29" s="641"/>
      <c r="V29" s="641"/>
      <c r="W29" s="641"/>
      <c r="X29" s="641"/>
      <c r="Y29" s="642"/>
      <c r="Z29" s="677">
        <v>1.2</v>
      </c>
      <c r="AA29" s="677"/>
      <c r="AB29" s="677"/>
      <c r="AC29" s="677"/>
      <c r="AD29" s="678">
        <v>59749</v>
      </c>
      <c r="AE29" s="678"/>
      <c r="AF29" s="678"/>
      <c r="AG29" s="678"/>
      <c r="AH29" s="678"/>
      <c r="AI29" s="678"/>
      <c r="AJ29" s="678"/>
      <c r="AK29" s="678"/>
      <c r="AL29" s="643">
        <v>0.6</v>
      </c>
      <c r="AM29" s="644"/>
      <c r="AN29" s="644"/>
      <c r="AO29" s="679"/>
      <c r="AP29" s="621"/>
      <c r="AQ29" s="622"/>
      <c r="AR29" s="622"/>
      <c r="AS29" s="622"/>
      <c r="AT29" s="622"/>
      <c r="AU29" s="622"/>
      <c r="AV29" s="622"/>
      <c r="AW29" s="622"/>
      <c r="AX29" s="622"/>
      <c r="AY29" s="622"/>
      <c r="AZ29" s="622"/>
      <c r="BA29" s="622"/>
      <c r="BB29" s="622"/>
      <c r="BC29" s="622"/>
      <c r="BD29" s="622"/>
      <c r="BE29" s="622"/>
      <c r="BF29" s="623"/>
      <c r="BG29" s="640"/>
      <c r="BH29" s="641"/>
      <c r="BI29" s="641"/>
      <c r="BJ29" s="641"/>
      <c r="BK29" s="641"/>
      <c r="BL29" s="641"/>
      <c r="BM29" s="641"/>
      <c r="BN29" s="642"/>
      <c r="BO29" s="677"/>
      <c r="BP29" s="677"/>
      <c r="BQ29" s="677"/>
      <c r="BR29" s="677"/>
      <c r="BS29" s="678"/>
      <c r="BT29" s="678"/>
      <c r="BU29" s="678"/>
      <c r="BV29" s="678"/>
      <c r="BW29" s="678"/>
      <c r="BX29" s="678"/>
      <c r="BY29" s="678"/>
      <c r="BZ29" s="678"/>
      <c r="CA29" s="678"/>
      <c r="CB29" s="737"/>
      <c r="CD29" s="725" t="s">
        <v>306</v>
      </c>
      <c r="CE29" s="726"/>
      <c r="CF29" s="673" t="s">
        <v>70</v>
      </c>
      <c r="CG29" s="674"/>
      <c r="CH29" s="674"/>
      <c r="CI29" s="674"/>
      <c r="CJ29" s="674"/>
      <c r="CK29" s="674"/>
      <c r="CL29" s="674"/>
      <c r="CM29" s="674"/>
      <c r="CN29" s="674"/>
      <c r="CO29" s="674"/>
      <c r="CP29" s="674"/>
      <c r="CQ29" s="675"/>
      <c r="CR29" s="640">
        <v>1281739</v>
      </c>
      <c r="CS29" s="659"/>
      <c r="CT29" s="659"/>
      <c r="CU29" s="659"/>
      <c r="CV29" s="659"/>
      <c r="CW29" s="659"/>
      <c r="CX29" s="659"/>
      <c r="CY29" s="660"/>
      <c r="CZ29" s="643">
        <v>7.4</v>
      </c>
      <c r="DA29" s="661"/>
      <c r="DB29" s="661"/>
      <c r="DC29" s="662"/>
      <c r="DD29" s="646">
        <v>1272178</v>
      </c>
      <c r="DE29" s="659"/>
      <c r="DF29" s="659"/>
      <c r="DG29" s="659"/>
      <c r="DH29" s="659"/>
      <c r="DI29" s="659"/>
      <c r="DJ29" s="659"/>
      <c r="DK29" s="660"/>
      <c r="DL29" s="646">
        <v>1272178</v>
      </c>
      <c r="DM29" s="659"/>
      <c r="DN29" s="659"/>
      <c r="DO29" s="659"/>
      <c r="DP29" s="659"/>
      <c r="DQ29" s="659"/>
      <c r="DR29" s="659"/>
      <c r="DS29" s="659"/>
      <c r="DT29" s="659"/>
      <c r="DU29" s="659"/>
      <c r="DV29" s="660"/>
      <c r="DW29" s="643">
        <v>12.9</v>
      </c>
      <c r="DX29" s="661"/>
      <c r="DY29" s="661"/>
      <c r="DZ29" s="661"/>
      <c r="EA29" s="661"/>
      <c r="EB29" s="661"/>
      <c r="EC29" s="676"/>
    </row>
    <row r="30" spans="2:133" ht="11.25" customHeight="1" x14ac:dyDescent="0.15">
      <c r="B30" s="637" t="s">
        <v>307</v>
      </c>
      <c r="C30" s="638"/>
      <c r="D30" s="638"/>
      <c r="E30" s="638"/>
      <c r="F30" s="638"/>
      <c r="G30" s="638"/>
      <c r="H30" s="638"/>
      <c r="I30" s="638"/>
      <c r="J30" s="638"/>
      <c r="K30" s="638"/>
      <c r="L30" s="638"/>
      <c r="M30" s="638"/>
      <c r="N30" s="638"/>
      <c r="O30" s="638"/>
      <c r="P30" s="638"/>
      <c r="Q30" s="639"/>
      <c r="R30" s="640">
        <v>230941</v>
      </c>
      <c r="S30" s="641"/>
      <c r="T30" s="641"/>
      <c r="U30" s="641"/>
      <c r="V30" s="641"/>
      <c r="W30" s="641"/>
      <c r="X30" s="641"/>
      <c r="Y30" s="642"/>
      <c r="Z30" s="677">
        <v>1.3</v>
      </c>
      <c r="AA30" s="677"/>
      <c r="AB30" s="677"/>
      <c r="AC30" s="677"/>
      <c r="AD30" s="678" t="s">
        <v>131</v>
      </c>
      <c r="AE30" s="678"/>
      <c r="AF30" s="678"/>
      <c r="AG30" s="678"/>
      <c r="AH30" s="678"/>
      <c r="AI30" s="678"/>
      <c r="AJ30" s="678"/>
      <c r="AK30" s="678"/>
      <c r="AL30" s="643" t="s">
        <v>131</v>
      </c>
      <c r="AM30" s="644"/>
      <c r="AN30" s="644"/>
      <c r="AO30" s="679"/>
      <c r="AP30" s="701" t="s">
        <v>224</v>
      </c>
      <c r="AQ30" s="702"/>
      <c r="AR30" s="702"/>
      <c r="AS30" s="702"/>
      <c r="AT30" s="702"/>
      <c r="AU30" s="702"/>
      <c r="AV30" s="702"/>
      <c r="AW30" s="702"/>
      <c r="AX30" s="702"/>
      <c r="AY30" s="702"/>
      <c r="AZ30" s="702"/>
      <c r="BA30" s="702"/>
      <c r="BB30" s="702"/>
      <c r="BC30" s="702"/>
      <c r="BD30" s="702"/>
      <c r="BE30" s="702"/>
      <c r="BF30" s="703"/>
      <c r="BG30" s="701" t="s">
        <v>308</v>
      </c>
      <c r="BH30" s="714"/>
      <c r="BI30" s="714"/>
      <c r="BJ30" s="714"/>
      <c r="BK30" s="714"/>
      <c r="BL30" s="714"/>
      <c r="BM30" s="714"/>
      <c r="BN30" s="714"/>
      <c r="BO30" s="714"/>
      <c r="BP30" s="714"/>
      <c r="BQ30" s="715"/>
      <c r="BR30" s="701" t="s">
        <v>309</v>
      </c>
      <c r="BS30" s="714"/>
      <c r="BT30" s="714"/>
      <c r="BU30" s="714"/>
      <c r="BV30" s="714"/>
      <c r="BW30" s="714"/>
      <c r="BX30" s="714"/>
      <c r="BY30" s="714"/>
      <c r="BZ30" s="714"/>
      <c r="CA30" s="714"/>
      <c r="CB30" s="715"/>
      <c r="CD30" s="727"/>
      <c r="CE30" s="728"/>
      <c r="CF30" s="673" t="s">
        <v>310</v>
      </c>
      <c r="CG30" s="674"/>
      <c r="CH30" s="674"/>
      <c r="CI30" s="674"/>
      <c r="CJ30" s="674"/>
      <c r="CK30" s="674"/>
      <c r="CL30" s="674"/>
      <c r="CM30" s="674"/>
      <c r="CN30" s="674"/>
      <c r="CO30" s="674"/>
      <c r="CP30" s="674"/>
      <c r="CQ30" s="675"/>
      <c r="CR30" s="640">
        <v>1200397</v>
      </c>
      <c r="CS30" s="641"/>
      <c r="CT30" s="641"/>
      <c r="CU30" s="641"/>
      <c r="CV30" s="641"/>
      <c r="CW30" s="641"/>
      <c r="CX30" s="641"/>
      <c r="CY30" s="642"/>
      <c r="CZ30" s="643">
        <v>7</v>
      </c>
      <c r="DA30" s="661"/>
      <c r="DB30" s="661"/>
      <c r="DC30" s="662"/>
      <c r="DD30" s="646">
        <v>1190836</v>
      </c>
      <c r="DE30" s="641"/>
      <c r="DF30" s="641"/>
      <c r="DG30" s="641"/>
      <c r="DH30" s="641"/>
      <c r="DI30" s="641"/>
      <c r="DJ30" s="641"/>
      <c r="DK30" s="642"/>
      <c r="DL30" s="646">
        <v>1190836</v>
      </c>
      <c r="DM30" s="641"/>
      <c r="DN30" s="641"/>
      <c r="DO30" s="641"/>
      <c r="DP30" s="641"/>
      <c r="DQ30" s="641"/>
      <c r="DR30" s="641"/>
      <c r="DS30" s="641"/>
      <c r="DT30" s="641"/>
      <c r="DU30" s="641"/>
      <c r="DV30" s="642"/>
      <c r="DW30" s="643">
        <v>12.1</v>
      </c>
      <c r="DX30" s="661"/>
      <c r="DY30" s="661"/>
      <c r="DZ30" s="661"/>
      <c r="EA30" s="661"/>
      <c r="EB30" s="661"/>
      <c r="EC30" s="676"/>
    </row>
    <row r="31" spans="2:133" ht="11.25" customHeight="1" x14ac:dyDescent="0.15">
      <c r="B31" s="637" t="s">
        <v>311</v>
      </c>
      <c r="C31" s="638"/>
      <c r="D31" s="638"/>
      <c r="E31" s="638"/>
      <c r="F31" s="638"/>
      <c r="G31" s="638"/>
      <c r="H31" s="638"/>
      <c r="I31" s="638"/>
      <c r="J31" s="638"/>
      <c r="K31" s="638"/>
      <c r="L31" s="638"/>
      <c r="M31" s="638"/>
      <c r="N31" s="638"/>
      <c r="O31" s="638"/>
      <c r="P31" s="638"/>
      <c r="Q31" s="639"/>
      <c r="R31" s="640">
        <v>2269095</v>
      </c>
      <c r="S31" s="641"/>
      <c r="T31" s="641"/>
      <c r="U31" s="641"/>
      <c r="V31" s="641"/>
      <c r="W31" s="641"/>
      <c r="X31" s="641"/>
      <c r="Y31" s="642"/>
      <c r="Z31" s="677">
        <v>13.1</v>
      </c>
      <c r="AA31" s="677"/>
      <c r="AB31" s="677"/>
      <c r="AC31" s="677"/>
      <c r="AD31" s="678" t="s">
        <v>131</v>
      </c>
      <c r="AE31" s="678"/>
      <c r="AF31" s="678"/>
      <c r="AG31" s="678"/>
      <c r="AH31" s="678"/>
      <c r="AI31" s="678"/>
      <c r="AJ31" s="678"/>
      <c r="AK31" s="678"/>
      <c r="AL31" s="643" t="s">
        <v>246</v>
      </c>
      <c r="AM31" s="644"/>
      <c r="AN31" s="644"/>
      <c r="AO31" s="679"/>
      <c r="AP31" s="716" t="s">
        <v>312</v>
      </c>
      <c r="AQ31" s="717"/>
      <c r="AR31" s="717"/>
      <c r="AS31" s="717"/>
      <c r="AT31" s="722" t="s">
        <v>313</v>
      </c>
      <c r="AU31" s="231"/>
      <c r="AV31" s="231"/>
      <c r="AW31" s="231"/>
      <c r="AX31" s="706" t="s">
        <v>188</v>
      </c>
      <c r="AY31" s="707"/>
      <c r="AZ31" s="707"/>
      <c r="BA31" s="707"/>
      <c r="BB31" s="707"/>
      <c r="BC31" s="707"/>
      <c r="BD31" s="707"/>
      <c r="BE31" s="707"/>
      <c r="BF31" s="708"/>
      <c r="BG31" s="709">
        <v>99.4</v>
      </c>
      <c r="BH31" s="710"/>
      <c r="BI31" s="710"/>
      <c r="BJ31" s="710"/>
      <c r="BK31" s="710"/>
      <c r="BL31" s="710"/>
      <c r="BM31" s="711">
        <v>97.9</v>
      </c>
      <c r="BN31" s="710"/>
      <c r="BO31" s="710"/>
      <c r="BP31" s="710"/>
      <c r="BQ31" s="712"/>
      <c r="BR31" s="709">
        <v>99.4</v>
      </c>
      <c r="BS31" s="710"/>
      <c r="BT31" s="710"/>
      <c r="BU31" s="710"/>
      <c r="BV31" s="710"/>
      <c r="BW31" s="710"/>
      <c r="BX31" s="711">
        <v>97.9</v>
      </c>
      <c r="BY31" s="710"/>
      <c r="BZ31" s="710"/>
      <c r="CA31" s="710"/>
      <c r="CB31" s="712"/>
      <c r="CD31" s="727"/>
      <c r="CE31" s="728"/>
      <c r="CF31" s="673" t="s">
        <v>314</v>
      </c>
      <c r="CG31" s="674"/>
      <c r="CH31" s="674"/>
      <c r="CI31" s="674"/>
      <c r="CJ31" s="674"/>
      <c r="CK31" s="674"/>
      <c r="CL31" s="674"/>
      <c r="CM31" s="674"/>
      <c r="CN31" s="674"/>
      <c r="CO31" s="674"/>
      <c r="CP31" s="674"/>
      <c r="CQ31" s="675"/>
      <c r="CR31" s="640">
        <v>81342</v>
      </c>
      <c r="CS31" s="659"/>
      <c r="CT31" s="659"/>
      <c r="CU31" s="659"/>
      <c r="CV31" s="659"/>
      <c r="CW31" s="659"/>
      <c r="CX31" s="659"/>
      <c r="CY31" s="660"/>
      <c r="CZ31" s="643">
        <v>0.5</v>
      </c>
      <c r="DA31" s="661"/>
      <c r="DB31" s="661"/>
      <c r="DC31" s="662"/>
      <c r="DD31" s="646">
        <v>81342</v>
      </c>
      <c r="DE31" s="659"/>
      <c r="DF31" s="659"/>
      <c r="DG31" s="659"/>
      <c r="DH31" s="659"/>
      <c r="DI31" s="659"/>
      <c r="DJ31" s="659"/>
      <c r="DK31" s="660"/>
      <c r="DL31" s="646">
        <v>81342</v>
      </c>
      <c r="DM31" s="659"/>
      <c r="DN31" s="659"/>
      <c r="DO31" s="659"/>
      <c r="DP31" s="659"/>
      <c r="DQ31" s="659"/>
      <c r="DR31" s="659"/>
      <c r="DS31" s="659"/>
      <c r="DT31" s="659"/>
      <c r="DU31" s="659"/>
      <c r="DV31" s="660"/>
      <c r="DW31" s="643">
        <v>0.8</v>
      </c>
      <c r="DX31" s="661"/>
      <c r="DY31" s="661"/>
      <c r="DZ31" s="661"/>
      <c r="EA31" s="661"/>
      <c r="EB31" s="661"/>
      <c r="EC31" s="676"/>
    </row>
    <row r="32" spans="2:133" ht="11.25" customHeight="1" x14ac:dyDescent="0.15">
      <c r="B32" s="731" t="s">
        <v>315</v>
      </c>
      <c r="C32" s="732"/>
      <c r="D32" s="732"/>
      <c r="E32" s="732"/>
      <c r="F32" s="732"/>
      <c r="G32" s="732"/>
      <c r="H32" s="732"/>
      <c r="I32" s="732"/>
      <c r="J32" s="732"/>
      <c r="K32" s="732"/>
      <c r="L32" s="732"/>
      <c r="M32" s="732"/>
      <c r="N32" s="732"/>
      <c r="O32" s="732"/>
      <c r="P32" s="732"/>
      <c r="Q32" s="733"/>
      <c r="R32" s="640" t="s">
        <v>246</v>
      </c>
      <c r="S32" s="641"/>
      <c r="T32" s="641"/>
      <c r="U32" s="641"/>
      <c r="V32" s="641"/>
      <c r="W32" s="641"/>
      <c r="X32" s="641"/>
      <c r="Y32" s="642"/>
      <c r="Z32" s="677" t="s">
        <v>131</v>
      </c>
      <c r="AA32" s="677"/>
      <c r="AB32" s="677"/>
      <c r="AC32" s="677"/>
      <c r="AD32" s="678" t="s">
        <v>131</v>
      </c>
      <c r="AE32" s="678"/>
      <c r="AF32" s="678"/>
      <c r="AG32" s="678"/>
      <c r="AH32" s="678"/>
      <c r="AI32" s="678"/>
      <c r="AJ32" s="678"/>
      <c r="AK32" s="678"/>
      <c r="AL32" s="643" t="s">
        <v>131</v>
      </c>
      <c r="AM32" s="644"/>
      <c r="AN32" s="644"/>
      <c r="AO32" s="679"/>
      <c r="AP32" s="718"/>
      <c r="AQ32" s="719"/>
      <c r="AR32" s="719"/>
      <c r="AS32" s="719"/>
      <c r="AT32" s="723"/>
      <c r="AU32" s="230" t="s">
        <v>316</v>
      </c>
      <c r="AV32" s="230"/>
      <c r="AW32" s="230"/>
      <c r="AX32" s="637" t="s">
        <v>317</v>
      </c>
      <c r="AY32" s="638"/>
      <c r="AZ32" s="638"/>
      <c r="BA32" s="638"/>
      <c r="BB32" s="638"/>
      <c r="BC32" s="638"/>
      <c r="BD32" s="638"/>
      <c r="BE32" s="638"/>
      <c r="BF32" s="639"/>
      <c r="BG32" s="713">
        <v>99.4</v>
      </c>
      <c r="BH32" s="659"/>
      <c r="BI32" s="659"/>
      <c r="BJ32" s="659"/>
      <c r="BK32" s="659"/>
      <c r="BL32" s="659"/>
      <c r="BM32" s="644">
        <v>97.7</v>
      </c>
      <c r="BN32" s="705"/>
      <c r="BO32" s="705"/>
      <c r="BP32" s="705"/>
      <c r="BQ32" s="683"/>
      <c r="BR32" s="713">
        <v>99.4</v>
      </c>
      <c r="BS32" s="659"/>
      <c r="BT32" s="659"/>
      <c r="BU32" s="659"/>
      <c r="BV32" s="659"/>
      <c r="BW32" s="659"/>
      <c r="BX32" s="644">
        <v>97.8</v>
      </c>
      <c r="BY32" s="705"/>
      <c r="BZ32" s="705"/>
      <c r="CA32" s="705"/>
      <c r="CB32" s="683"/>
      <c r="CD32" s="729"/>
      <c r="CE32" s="730"/>
      <c r="CF32" s="673" t="s">
        <v>318</v>
      </c>
      <c r="CG32" s="674"/>
      <c r="CH32" s="674"/>
      <c r="CI32" s="674"/>
      <c r="CJ32" s="674"/>
      <c r="CK32" s="674"/>
      <c r="CL32" s="674"/>
      <c r="CM32" s="674"/>
      <c r="CN32" s="674"/>
      <c r="CO32" s="674"/>
      <c r="CP32" s="674"/>
      <c r="CQ32" s="675"/>
      <c r="CR32" s="640">
        <v>91</v>
      </c>
      <c r="CS32" s="641"/>
      <c r="CT32" s="641"/>
      <c r="CU32" s="641"/>
      <c r="CV32" s="641"/>
      <c r="CW32" s="641"/>
      <c r="CX32" s="641"/>
      <c r="CY32" s="642"/>
      <c r="CZ32" s="643">
        <v>0</v>
      </c>
      <c r="DA32" s="661"/>
      <c r="DB32" s="661"/>
      <c r="DC32" s="662"/>
      <c r="DD32" s="646">
        <v>91</v>
      </c>
      <c r="DE32" s="641"/>
      <c r="DF32" s="641"/>
      <c r="DG32" s="641"/>
      <c r="DH32" s="641"/>
      <c r="DI32" s="641"/>
      <c r="DJ32" s="641"/>
      <c r="DK32" s="642"/>
      <c r="DL32" s="646">
        <v>91</v>
      </c>
      <c r="DM32" s="641"/>
      <c r="DN32" s="641"/>
      <c r="DO32" s="641"/>
      <c r="DP32" s="641"/>
      <c r="DQ32" s="641"/>
      <c r="DR32" s="641"/>
      <c r="DS32" s="641"/>
      <c r="DT32" s="641"/>
      <c r="DU32" s="641"/>
      <c r="DV32" s="642"/>
      <c r="DW32" s="643">
        <v>0</v>
      </c>
      <c r="DX32" s="661"/>
      <c r="DY32" s="661"/>
      <c r="DZ32" s="661"/>
      <c r="EA32" s="661"/>
      <c r="EB32" s="661"/>
      <c r="EC32" s="676"/>
    </row>
    <row r="33" spans="2:133" ht="11.25" customHeight="1" x14ac:dyDescent="0.15">
      <c r="B33" s="637" t="s">
        <v>319</v>
      </c>
      <c r="C33" s="638"/>
      <c r="D33" s="638"/>
      <c r="E33" s="638"/>
      <c r="F33" s="638"/>
      <c r="G33" s="638"/>
      <c r="H33" s="638"/>
      <c r="I33" s="638"/>
      <c r="J33" s="638"/>
      <c r="K33" s="638"/>
      <c r="L33" s="638"/>
      <c r="M33" s="638"/>
      <c r="N33" s="638"/>
      <c r="O33" s="638"/>
      <c r="P33" s="638"/>
      <c r="Q33" s="639"/>
      <c r="R33" s="640">
        <v>2222974</v>
      </c>
      <c r="S33" s="641"/>
      <c r="T33" s="641"/>
      <c r="U33" s="641"/>
      <c r="V33" s="641"/>
      <c r="W33" s="641"/>
      <c r="X33" s="641"/>
      <c r="Y33" s="642"/>
      <c r="Z33" s="677">
        <v>12.9</v>
      </c>
      <c r="AA33" s="677"/>
      <c r="AB33" s="677"/>
      <c r="AC33" s="677"/>
      <c r="AD33" s="678" t="s">
        <v>131</v>
      </c>
      <c r="AE33" s="678"/>
      <c r="AF33" s="678"/>
      <c r="AG33" s="678"/>
      <c r="AH33" s="678"/>
      <c r="AI33" s="678"/>
      <c r="AJ33" s="678"/>
      <c r="AK33" s="678"/>
      <c r="AL33" s="643" t="s">
        <v>131</v>
      </c>
      <c r="AM33" s="644"/>
      <c r="AN33" s="644"/>
      <c r="AO33" s="679"/>
      <c r="AP33" s="720"/>
      <c r="AQ33" s="721"/>
      <c r="AR33" s="721"/>
      <c r="AS33" s="721"/>
      <c r="AT33" s="724"/>
      <c r="AU33" s="232"/>
      <c r="AV33" s="232"/>
      <c r="AW33" s="232"/>
      <c r="AX33" s="621" t="s">
        <v>320</v>
      </c>
      <c r="AY33" s="622"/>
      <c r="AZ33" s="622"/>
      <c r="BA33" s="622"/>
      <c r="BB33" s="622"/>
      <c r="BC33" s="622"/>
      <c r="BD33" s="622"/>
      <c r="BE33" s="622"/>
      <c r="BF33" s="623"/>
      <c r="BG33" s="704">
        <v>99.5</v>
      </c>
      <c r="BH33" s="625"/>
      <c r="BI33" s="625"/>
      <c r="BJ33" s="625"/>
      <c r="BK33" s="625"/>
      <c r="BL33" s="625"/>
      <c r="BM33" s="668">
        <v>98.5</v>
      </c>
      <c r="BN33" s="625"/>
      <c r="BO33" s="625"/>
      <c r="BP33" s="625"/>
      <c r="BQ33" s="689"/>
      <c r="BR33" s="704">
        <v>99.4</v>
      </c>
      <c r="BS33" s="625"/>
      <c r="BT33" s="625"/>
      <c r="BU33" s="625"/>
      <c r="BV33" s="625"/>
      <c r="BW33" s="625"/>
      <c r="BX33" s="668">
        <v>98.6</v>
      </c>
      <c r="BY33" s="625"/>
      <c r="BZ33" s="625"/>
      <c r="CA33" s="625"/>
      <c r="CB33" s="689"/>
      <c r="CD33" s="673" t="s">
        <v>321</v>
      </c>
      <c r="CE33" s="674"/>
      <c r="CF33" s="674"/>
      <c r="CG33" s="674"/>
      <c r="CH33" s="674"/>
      <c r="CI33" s="674"/>
      <c r="CJ33" s="674"/>
      <c r="CK33" s="674"/>
      <c r="CL33" s="674"/>
      <c r="CM33" s="674"/>
      <c r="CN33" s="674"/>
      <c r="CO33" s="674"/>
      <c r="CP33" s="674"/>
      <c r="CQ33" s="675"/>
      <c r="CR33" s="640">
        <v>7200882</v>
      </c>
      <c r="CS33" s="659"/>
      <c r="CT33" s="659"/>
      <c r="CU33" s="659"/>
      <c r="CV33" s="659"/>
      <c r="CW33" s="659"/>
      <c r="CX33" s="659"/>
      <c r="CY33" s="660"/>
      <c r="CZ33" s="643">
        <v>41.7</v>
      </c>
      <c r="DA33" s="661"/>
      <c r="DB33" s="661"/>
      <c r="DC33" s="662"/>
      <c r="DD33" s="646">
        <v>5171885</v>
      </c>
      <c r="DE33" s="659"/>
      <c r="DF33" s="659"/>
      <c r="DG33" s="659"/>
      <c r="DH33" s="659"/>
      <c r="DI33" s="659"/>
      <c r="DJ33" s="659"/>
      <c r="DK33" s="660"/>
      <c r="DL33" s="646">
        <v>3952017</v>
      </c>
      <c r="DM33" s="659"/>
      <c r="DN33" s="659"/>
      <c r="DO33" s="659"/>
      <c r="DP33" s="659"/>
      <c r="DQ33" s="659"/>
      <c r="DR33" s="659"/>
      <c r="DS33" s="659"/>
      <c r="DT33" s="659"/>
      <c r="DU33" s="659"/>
      <c r="DV33" s="660"/>
      <c r="DW33" s="643">
        <v>40.1</v>
      </c>
      <c r="DX33" s="661"/>
      <c r="DY33" s="661"/>
      <c r="DZ33" s="661"/>
      <c r="EA33" s="661"/>
      <c r="EB33" s="661"/>
      <c r="EC33" s="676"/>
    </row>
    <row r="34" spans="2:133" ht="11.25" customHeight="1" x14ac:dyDescent="0.15">
      <c r="B34" s="637" t="s">
        <v>322</v>
      </c>
      <c r="C34" s="638"/>
      <c r="D34" s="638"/>
      <c r="E34" s="638"/>
      <c r="F34" s="638"/>
      <c r="G34" s="638"/>
      <c r="H34" s="638"/>
      <c r="I34" s="638"/>
      <c r="J34" s="638"/>
      <c r="K34" s="638"/>
      <c r="L34" s="638"/>
      <c r="M34" s="638"/>
      <c r="N34" s="638"/>
      <c r="O34" s="638"/>
      <c r="P34" s="638"/>
      <c r="Q34" s="639"/>
      <c r="R34" s="640">
        <v>369331</v>
      </c>
      <c r="S34" s="641"/>
      <c r="T34" s="641"/>
      <c r="U34" s="641"/>
      <c r="V34" s="641"/>
      <c r="W34" s="641"/>
      <c r="X34" s="641"/>
      <c r="Y34" s="642"/>
      <c r="Z34" s="677">
        <v>2.1</v>
      </c>
      <c r="AA34" s="677"/>
      <c r="AB34" s="677"/>
      <c r="AC34" s="677"/>
      <c r="AD34" s="678">
        <v>2025</v>
      </c>
      <c r="AE34" s="678"/>
      <c r="AF34" s="678"/>
      <c r="AG34" s="678"/>
      <c r="AH34" s="678"/>
      <c r="AI34" s="678"/>
      <c r="AJ34" s="678"/>
      <c r="AK34" s="678"/>
      <c r="AL34" s="643">
        <v>0</v>
      </c>
      <c r="AM34" s="644"/>
      <c r="AN34" s="644"/>
      <c r="AO34" s="679"/>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73" t="s">
        <v>323</v>
      </c>
      <c r="CE34" s="674"/>
      <c r="CF34" s="674"/>
      <c r="CG34" s="674"/>
      <c r="CH34" s="674"/>
      <c r="CI34" s="674"/>
      <c r="CJ34" s="674"/>
      <c r="CK34" s="674"/>
      <c r="CL34" s="674"/>
      <c r="CM34" s="674"/>
      <c r="CN34" s="674"/>
      <c r="CO34" s="674"/>
      <c r="CP34" s="674"/>
      <c r="CQ34" s="675"/>
      <c r="CR34" s="640">
        <v>2504697</v>
      </c>
      <c r="CS34" s="641"/>
      <c r="CT34" s="641"/>
      <c r="CU34" s="641"/>
      <c r="CV34" s="641"/>
      <c r="CW34" s="641"/>
      <c r="CX34" s="641"/>
      <c r="CY34" s="642"/>
      <c r="CZ34" s="643">
        <v>14.5</v>
      </c>
      <c r="DA34" s="661"/>
      <c r="DB34" s="661"/>
      <c r="DC34" s="662"/>
      <c r="DD34" s="646">
        <v>1714431</v>
      </c>
      <c r="DE34" s="641"/>
      <c r="DF34" s="641"/>
      <c r="DG34" s="641"/>
      <c r="DH34" s="641"/>
      <c r="DI34" s="641"/>
      <c r="DJ34" s="641"/>
      <c r="DK34" s="642"/>
      <c r="DL34" s="646">
        <v>1411384</v>
      </c>
      <c r="DM34" s="641"/>
      <c r="DN34" s="641"/>
      <c r="DO34" s="641"/>
      <c r="DP34" s="641"/>
      <c r="DQ34" s="641"/>
      <c r="DR34" s="641"/>
      <c r="DS34" s="641"/>
      <c r="DT34" s="641"/>
      <c r="DU34" s="641"/>
      <c r="DV34" s="642"/>
      <c r="DW34" s="643">
        <v>14.3</v>
      </c>
      <c r="DX34" s="661"/>
      <c r="DY34" s="661"/>
      <c r="DZ34" s="661"/>
      <c r="EA34" s="661"/>
      <c r="EB34" s="661"/>
      <c r="EC34" s="676"/>
    </row>
    <row r="35" spans="2:133" ht="11.25" customHeight="1" x14ac:dyDescent="0.15">
      <c r="B35" s="637" t="s">
        <v>324</v>
      </c>
      <c r="C35" s="638"/>
      <c r="D35" s="638"/>
      <c r="E35" s="638"/>
      <c r="F35" s="638"/>
      <c r="G35" s="638"/>
      <c r="H35" s="638"/>
      <c r="I35" s="638"/>
      <c r="J35" s="638"/>
      <c r="K35" s="638"/>
      <c r="L35" s="638"/>
      <c r="M35" s="638"/>
      <c r="N35" s="638"/>
      <c r="O35" s="638"/>
      <c r="P35" s="638"/>
      <c r="Q35" s="639"/>
      <c r="R35" s="640">
        <v>244475</v>
      </c>
      <c r="S35" s="641"/>
      <c r="T35" s="641"/>
      <c r="U35" s="641"/>
      <c r="V35" s="641"/>
      <c r="W35" s="641"/>
      <c r="X35" s="641"/>
      <c r="Y35" s="642"/>
      <c r="Z35" s="677">
        <v>1.4</v>
      </c>
      <c r="AA35" s="677"/>
      <c r="AB35" s="677"/>
      <c r="AC35" s="677"/>
      <c r="AD35" s="678" t="s">
        <v>131</v>
      </c>
      <c r="AE35" s="678"/>
      <c r="AF35" s="678"/>
      <c r="AG35" s="678"/>
      <c r="AH35" s="678"/>
      <c r="AI35" s="678"/>
      <c r="AJ35" s="678"/>
      <c r="AK35" s="678"/>
      <c r="AL35" s="643" t="s">
        <v>131</v>
      </c>
      <c r="AM35" s="644"/>
      <c r="AN35" s="644"/>
      <c r="AO35" s="679"/>
      <c r="AP35" s="235"/>
      <c r="AQ35" s="701" t="s">
        <v>325</v>
      </c>
      <c r="AR35" s="702"/>
      <c r="AS35" s="702"/>
      <c r="AT35" s="702"/>
      <c r="AU35" s="702"/>
      <c r="AV35" s="702"/>
      <c r="AW35" s="702"/>
      <c r="AX35" s="702"/>
      <c r="AY35" s="702"/>
      <c r="AZ35" s="702"/>
      <c r="BA35" s="702"/>
      <c r="BB35" s="702"/>
      <c r="BC35" s="702"/>
      <c r="BD35" s="702"/>
      <c r="BE35" s="702"/>
      <c r="BF35" s="703"/>
      <c r="BG35" s="701" t="s">
        <v>326</v>
      </c>
      <c r="BH35" s="702"/>
      <c r="BI35" s="702"/>
      <c r="BJ35" s="702"/>
      <c r="BK35" s="702"/>
      <c r="BL35" s="702"/>
      <c r="BM35" s="702"/>
      <c r="BN35" s="702"/>
      <c r="BO35" s="702"/>
      <c r="BP35" s="702"/>
      <c r="BQ35" s="702"/>
      <c r="BR35" s="702"/>
      <c r="BS35" s="702"/>
      <c r="BT35" s="702"/>
      <c r="BU35" s="702"/>
      <c r="BV35" s="702"/>
      <c r="BW35" s="702"/>
      <c r="BX35" s="702"/>
      <c r="BY35" s="702"/>
      <c r="BZ35" s="702"/>
      <c r="CA35" s="702"/>
      <c r="CB35" s="703"/>
      <c r="CD35" s="673" t="s">
        <v>327</v>
      </c>
      <c r="CE35" s="674"/>
      <c r="CF35" s="674"/>
      <c r="CG35" s="674"/>
      <c r="CH35" s="674"/>
      <c r="CI35" s="674"/>
      <c r="CJ35" s="674"/>
      <c r="CK35" s="674"/>
      <c r="CL35" s="674"/>
      <c r="CM35" s="674"/>
      <c r="CN35" s="674"/>
      <c r="CO35" s="674"/>
      <c r="CP35" s="674"/>
      <c r="CQ35" s="675"/>
      <c r="CR35" s="640">
        <v>90139</v>
      </c>
      <c r="CS35" s="659"/>
      <c r="CT35" s="659"/>
      <c r="CU35" s="659"/>
      <c r="CV35" s="659"/>
      <c r="CW35" s="659"/>
      <c r="CX35" s="659"/>
      <c r="CY35" s="660"/>
      <c r="CZ35" s="643">
        <v>0.5</v>
      </c>
      <c r="DA35" s="661"/>
      <c r="DB35" s="661"/>
      <c r="DC35" s="662"/>
      <c r="DD35" s="646">
        <v>83294</v>
      </c>
      <c r="DE35" s="659"/>
      <c r="DF35" s="659"/>
      <c r="DG35" s="659"/>
      <c r="DH35" s="659"/>
      <c r="DI35" s="659"/>
      <c r="DJ35" s="659"/>
      <c r="DK35" s="660"/>
      <c r="DL35" s="646">
        <v>83294</v>
      </c>
      <c r="DM35" s="659"/>
      <c r="DN35" s="659"/>
      <c r="DO35" s="659"/>
      <c r="DP35" s="659"/>
      <c r="DQ35" s="659"/>
      <c r="DR35" s="659"/>
      <c r="DS35" s="659"/>
      <c r="DT35" s="659"/>
      <c r="DU35" s="659"/>
      <c r="DV35" s="660"/>
      <c r="DW35" s="643">
        <v>0.8</v>
      </c>
      <c r="DX35" s="661"/>
      <c r="DY35" s="661"/>
      <c r="DZ35" s="661"/>
      <c r="EA35" s="661"/>
      <c r="EB35" s="661"/>
      <c r="EC35" s="676"/>
    </row>
    <row r="36" spans="2:133" ht="11.25" customHeight="1" x14ac:dyDescent="0.15">
      <c r="B36" s="637" t="s">
        <v>328</v>
      </c>
      <c r="C36" s="638"/>
      <c r="D36" s="638"/>
      <c r="E36" s="638"/>
      <c r="F36" s="638"/>
      <c r="G36" s="638"/>
      <c r="H36" s="638"/>
      <c r="I36" s="638"/>
      <c r="J36" s="638"/>
      <c r="K36" s="638"/>
      <c r="L36" s="638"/>
      <c r="M36" s="638"/>
      <c r="N36" s="638"/>
      <c r="O36" s="638"/>
      <c r="P36" s="638"/>
      <c r="Q36" s="639"/>
      <c r="R36" s="640">
        <v>255198</v>
      </c>
      <c r="S36" s="641"/>
      <c r="T36" s="641"/>
      <c r="U36" s="641"/>
      <c r="V36" s="641"/>
      <c r="W36" s="641"/>
      <c r="X36" s="641"/>
      <c r="Y36" s="642"/>
      <c r="Z36" s="677">
        <v>1.5</v>
      </c>
      <c r="AA36" s="677"/>
      <c r="AB36" s="677"/>
      <c r="AC36" s="677"/>
      <c r="AD36" s="678" t="s">
        <v>131</v>
      </c>
      <c r="AE36" s="678"/>
      <c r="AF36" s="678"/>
      <c r="AG36" s="678"/>
      <c r="AH36" s="678"/>
      <c r="AI36" s="678"/>
      <c r="AJ36" s="678"/>
      <c r="AK36" s="678"/>
      <c r="AL36" s="643" t="s">
        <v>131</v>
      </c>
      <c r="AM36" s="644"/>
      <c r="AN36" s="644"/>
      <c r="AO36" s="679"/>
      <c r="AP36" s="235"/>
      <c r="AQ36" s="692" t="s">
        <v>329</v>
      </c>
      <c r="AR36" s="693"/>
      <c r="AS36" s="693"/>
      <c r="AT36" s="693"/>
      <c r="AU36" s="693"/>
      <c r="AV36" s="693"/>
      <c r="AW36" s="693"/>
      <c r="AX36" s="693"/>
      <c r="AY36" s="694"/>
      <c r="AZ36" s="695">
        <v>2807918</v>
      </c>
      <c r="BA36" s="696"/>
      <c r="BB36" s="696"/>
      <c r="BC36" s="696"/>
      <c r="BD36" s="696"/>
      <c r="BE36" s="696"/>
      <c r="BF36" s="697"/>
      <c r="BG36" s="698" t="s">
        <v>330</v>
      </c>
      <c r="BH36" s="699"/>
      <c r="BI36" s="699"/>
      <c r="BJ36" s="699"/>
      <c r="BK36" s="699"/>
      <c r="BL36" s="699"/>
      <c r="BM36" s="699"/>
      <c r="BN36" s="699"/>
      <c r="BO36" s="699"/>
      <c r="BP36" s="699"/>
      <c r="BQ36" s="699"/>
      <c r="BR36" s="699"/>
      <c r="BS36" s="699"/>
      <c r="BT36" s="699"/>
      <c r="BU36" s="700"/>
      <c r="BV36" s="695">
        <v>459</v>
      </c>
      <c r="BW36" s="696"/>
      <c r="BX36" s="696"/>
      <c r="BY36" s="696"/>
      <c r="BZ36" s="696"/>
      <c r="CA36" s="696"/>
      <c r="CB36" s="697"/>
      <c r="CD36" s="673" t="s">
        <v>331</v>
      </c>
      <c r="CE36" s="674"/>
      <c r="CF36" s="674"/>
      <c r="CG36" s="674"/>
      <c r="CH36" s="674"/>
      <c r="CI36" s="674"/>
      <c r="CJ36" s="674"/>
      <c r="CK36" s="674"/>
      <c r="CL36" s="674"/>
      <c r="CM36" s="674"/>
      <c r="CN36" s="674"/>
      <c r="CO36" s="674"/>
      <c r="CP36" s="674"/>
      <c r="CQ36" s="675"/>
      <c r="CR36" s="640">
        <v>1883855</v>
      </c>
      <c r="CS36" s="641"/>
      <c r="CT36" s="641"/>
      <c r="CU36" s="641"/>
      <c r="CV36" s="641"/>
      <c r="CW36" s="641"/>
      <c r="CX36" s="641"/>
      <c r="CY36" s="642"/>
      <c r="CZ36" s="643">
        <v>10.9</v>
      </c>
      <c r="DA36" s="661"/>
      <c r="DB36" s="661"/>
      <c r="DC36" s="662"/>
      <c r="DD36" s="646">
        <v>1559032</v>
      </c>
      <c r="DE36" s="641"/>
      <c r="DF36" s="641"/>
      <c r="DG36" s="641"/>
      <c r="DH36" s="641"/>
      <c r="DI36" s="641"/>
      <c r="DJ36" s="641"/>
      <c r="DK36" s="642"/>
      <c r="DL36" s="646">
        <v>1133167</v>
      </c>
      <c r="DM36" s="641"/>
      <c r="DN36" s="641"/>
      <c r="DO36" s="641"/>
      <c r="DP36" s="641"/>
      <c r="DQ36" s="641"/>
      <c r="DR36" s="641"/>
      <c r="DS36" s="641"/>
      <c r="DT36" s="641"/>
      <c r="DU36" s="641"/>
      <c r="DV36" s="642"/>
      <c r="DW36" s="643">
        <v>11.5</v>
      </c>
      <c r="DX36" s="661"/>
      <c r="DY36" s="661"/>
      <c r="DZ36" s="661"/>
      <c r="EA36" s="661"/>
      <c r="EB36" s="661"/>
      <c r="EC36" s="676"/>
    </row>
    <row r="37" spans="2:133" ht="11.25" customHeight="1" x14ac:dyDescent="0.15">
      <c r="B37" s="637" t="s">
        <v>332</v>
      </c>
      <c r="C37" s="638"/>
      <c r="D37" s="638"/>
      <c r="E37" s="638"/>
      <c r="F37" s="638"/>
      <c r="G37" s="638"/>
      <c r="H37" s="638"/>
      <c r="I37" s="638"/>
      <c r="J37" s="638"/>
      <c r="K37" s="638"/>
      <c r="L37" s="638"/>
      <c r="M37" s="638"/>
      <c r="N37" s="638"/>
      <c r="O37" s="638"/>
      <c r="P37" s="638"/>
      <c r="Q37" s="639"/>
      <c r="R37" s="640">
        <v>33785</v>
      </c>
      <c r="S37" s="641"/>
      <c r="T37" s="641"/>
      <c r="U37" s="641"/>
      <c r="V37" s="641"/>
      <c r="W37" s="641"/>
      <c r="X37" s="641"/>
      <c r="Y37" s="642"/>
      <c r="Z37" s="677">
        <v>0.2</v>
      </c>
      <c r="AA37" s="677"/>
      <c r="AB37" s="677"/>
      <c r="AC37" s="677"/>
      <c r="AD37" s="678" t="s">
        <v>131</v>
      </c>
      <c r="AE37" s="678"/>
      <c r="AF37" s="678"/>
      <c r="AG37" s="678"/>
      <c r="AH37" s="678"/>
      <c r="AI37" s="678"/>
      <c r="AJ37" s="678"/>
      <c r="AK37" s="678"/>
      <c r="AL37" s="643" t="s">
        <v>131</v>
      </c>
      <c r="AM37" s="644"/>
      <c r="AN37" s="644"/>
      <c r="AO37" s="679"/>
      <c r="AQ37" s="680" t="s">
        <v>333</v>
      </c>
      <c r="AR37" s="681"/>
      <c r="AS37" s="681"/>
      <c r="AT37" s="681"/>
      <c r="AU37" s="681"/>
      <c r="AV37" s="681"/>
      <c r="AW37" s="681"/>
      <c r="AX37" s="681"/>
      <c r="AY37" s="682"/>
      <c r="AZ37" s="640">
        <v>985689</v>
      </c>
      <c r="BA37" s="641"/>
      <c r="BB37" s="641"/>
      <c r="BC37" s="641"/>
      <c r="BD37" s="659"/>
      <c r="BE37" s="659"/>
      <c r="BF37" s="683"/>
      <c r="BG37" s="673" t="s">
        <v>334</v>
      </c>
      <c r="BH37" s="674"/>
      <c r="BI37" s="674"/>
      <c r="BJ37" s="674"/>
      <c r="BK37" s="674"/>
      <c r="BL37" s="674"/>
      <c r="BM37" s="674"/>
      <c r="BN37" s="674"/>
      <c r="BO37" s="674"/>
      <c r="BP37" s="674"/>
      <c r="BQ37" s="674"/>
      <c r="BR37" s="674"/>
      <c r="BS37" s="674"/>
      <c r="BT37" s="674"/>
      <c r="BU37" s="675"/>
      <c r="BV37" s="640">
        <v>459</v>
      </c>
      <c r="BW37" s="641"/>
      <c r="BX37" s="641"/>
      <c r="BY37" s="641"/>
      <c r="BZ37" s="641"/>
      <c r="CA37" s="641"/>
      <c r="CB37" s="684"/>
      <c r="CD37" s="673" t="s">
        <v>335</v>
      </c>
      <c r="CE37" s="674"/>
      <c r="CF37" s="674"/>
      <c r="CG37" s="674"/>
      <c r="CH37" s="674"/>
      <c r="CI37" s="674"/>
      <c r="CJ37" s="674"/>
      <c r="CK37" s="674"/>
      <c r="CL37" s="674"/>
      <c r="CM37" s="674"/>
      <c r="CN37" s="674"/>
      <c r="CO37" s="674"/>
      <c r="CP37" s="674"/>
      <c r="CQ37" s="675"/>
      <c r="CR37" s="640">
        <v>33470</v>
      </c>
      <c r="CS37" s="659"/>
      <c r="CT37" s="659"/>
      <c r="CU37" s="659"/>
      <c r="CV37" s="659"/>
      <c r="CW37" s="659"/>
      <c r="CX37" s="659"/>
      <c r="CY37" s="660"/>
      <c r="CZ37" s="643">
        <v>0.2</v>
      </c>
      <c r="DA37" s="661"/>
      <c r="DB37" s="661"/>
      <c r="DC37" s="662"/>
      <c r="DD37" s="646">
        <v>33470</v>
      </c>
      <c r="DE37" s="659"/>
      <c r="DF37" s="659"/>
      <c r="DG37" s="659"/>
      <c r="DH37" s="659"/>
      <c r="DI37" s="659"/>
      <c r="DJ37" s="659"/>
      <c r="DK37" s="660"/>
      <c r="DL37" s="646">
        <v>31404</v>
      </c>
      <c r="DM37" s="659"/>
      <c r="DN37" s="659"/>
      <c r="DO37" s="659"/>
      <c r="DP37" s="659"/>
      <c r="DQ37" s="659"/>
      <c r="DR37" s="659"/>
      <c r="DS37" s="659"/>
      <c r="DT37" s="659"/>
      <c r="DU37" s="659"/>
      <c r="DV37" s="660"/>
      <c r="DW37" s="643">
        <v>0.3</v>
      </c>
      <c r="DX37" s="661"/>
      <c r="DY37" s="661"/>
      <c r="DZ37" s="661"/>
      <c r="EA37" s="661"/>
      <c r="EB37" s="661"/>
      <c r="EC37" s="676"/>
    </row>
    <row r="38" spans="2:133" ht="11.25" customHeight="1" x14ac:dyDescent="0.15">
      <c r="B38" s="637" t="s">
        <v>336</v>
      </c>
      <c r="C38" s="638"/>
      <c r="D38" s="638"/>
      <c r="E38" s="638"/>
      <c r="F38" s="638"/>
      <c r="G38" s="638"/>
      <c r="H38" s="638"/>
      <c r="I38" s="638"/>
      <c r="J38" s="638"/>
      <c r="K38" s="638"/>
      <c r="L38" s="638"/>
      <c r="M38" s="638"/>
      <c r="N38" s="638"/>
      <c r="O38" s="638"/>
      <c r="P38" s="638"/>
      <c r="Q38" s="639"/>
      <c r="R38" s="640">
        <v>185238</v>
      </c>
      <c r="S38" s="641"/>
      <c r="T38" s="641"/>
      <c r="U38" s="641"/>
      <c r="V38" s="641"/>
      <c r="W38" s="641"/>
      <c r="X38" s="641"/>
      <c r="Y38" s="642"/>
      <c r="Z38" s="677">
        <v>1.1000000000000001</v>
      </c>
      <c r="AA38" s="677"/>
      <c r="AB38" s="677"/>
      <c r="AC38" s="677"/>
      <c r="AD38" s="678">
        <v>289</v>
      </c>
      <c r="AE38" s="678"/>
      <c r="AF38" s="678"/>
      <c r="AG38" s="678"/>
      <c r="AH38" s="678"/>
      <c r="AI38" s="678"/>
      <c r="AJ38" s="678"/>
      <c r="AK38" s="678"/>
      <c r="AL38" s="643">
        <v>0</v>
      </c>
      <c r="AM38" s="644"/>
      <c r="AN38" s="644"/>
      <c r="AO38" s="679"/>
      <c r="AQ38" s="680" t="s">
        <v>337</v>
      </c>
      <c r="AR38" s="681"/>
      <c r="AS38" s="681"/>
      <c r="AT38" s="681"/>
      <c r="AU38" s="681"/>
      <c r="AV38" s="681"/>
      <c r="AW38" s="681"/>
      <c r="AX38" s="681"/>
      <c r="AY38" s="682"/>
      <c r="AZ38" s="640">
        <v>150000</v>
      </c>
      <c r="BA38" s="641"/>
      <c r="BB38" s="641"/>
      <c r="BC38" s="641"/>
      <c r="BD38" s="659"/>
      <c r="BE38" s="659"/>
      <c r="BF38" s="683"/>
      <c r="BG38" s="673" t="s">
        <v>338</v>
      </c>
      <c r="BH38" s="674"/>
      <c r="BI38" s="674"/>
      <c r="BJ38" s="674"/>
      <c r="BK38" s="674"/>
      <c r="BL38" s="674"/>
      <c r="BM38" s="674"/>
      <c r="BN38" s="674"/>
      <c r="BO38" s="674"/>
      <c r="BP38" s="674"/>
      <c r="BQ38" s="674"/>
      <c r="BR38" s="674"/>
      <c r="BS38" s="674"/>
      <c r="BT38" s="674"/>
      <c r="BU38" s="675"/>
      <c r="BV38" s="640">
        <v>4812</v>
      </c>
      <c r="BW38" s="641"/>
      <c r="BX38" s="641"/>
      <c r="BY38" s="641"/>
      <c r="BZ38" s="641"/>
      <c r="CA38" s="641"/>
      <c r="CB38" s="684"/>
      <c r="CD38" s="673" t="s">
        <v>339</v>
      </c>
      <c r="CE38" s="674"/>
      <c r="CF38" s="674"/>
      <c r="CG38" s="674"/>
      <c r="CH38" s="674"/>
      <c r="CI38" s="674"/>
      <c r="CJ38" s="674"/>
      <c r="CK38" s="674"/>
      <c r="CL38" s="674"/>
      <c r="CM38" s="674"/>
      <c r="CN38" s="674"/>
      <c r="CO38" s="674"/>
      <c r="CP38" s="674"/>
      <c r="CQ38" s="675"/>
      <c r="CR38" s="640">
        <v>1669009</v>
      </c>
      <c r="CS38" s="641"/>
      <c r="CT38" s="641"/>
      <c r="CU38" s="641"/>
      <c r="CV38" s="641"/>
      <c r="CW38" s="641"/>
      <c r="CX38" s="641"/>
      <c r="CY38" s="642"/>
      <c r="CZ38" s="643">
        <v>9.6999999999999993</v>
      </c>
      <c r="DA38" s="661"/>
      <c r="DB38" s="661"/>
      <c r="DC38" s="662"/>
      <c r="DD38" s="646">
        <v>1402547</v>
      </c>
      <c r="DE38" s="641"/>
      <c r="DF38" s="641"/>
      <c r="DG38" s="641"/>
      <c r="DH38" s="641"/>
      <c r="DI38" s="641"/>
      <c r="DJ38" s="641"/>
      <c r="DK38" s="642"/>
      <c r="DL38" s="646">
        <v>1294380</v>
      </c>
      <c r="DM38" s="641"/>
      <c r="DN38" s="641"/>
      <c r="DO38" s="641"/>
      <c r="DP38" s="641"/>
      <c r="DQ38" s="641"/>
      <c r="DR38" s="641"/>
      <c r="DS38" s="641"/>
      <c r="DT38" s="641"/>
      <c r="DU38" s="641"/>
      <c r="DV38" s="642"/>
      <c r="DW38" s="643">
        <v>13.1</v>
      </c>
      <c r="DX38" s="661"/>
      <c r="DY38" s="661"/>
      <c r="DZ38" s="661"/>
      <c r="EA38" s="661"/>
      <c r="EB38" s="661"/>
      <c r="EC38" s="676"/>
    </row>
    <row r="39" spans="2:133" ht="11.25" customHeight="1" x14ac:dyDescent="0.15">
      <c r="B39" s="637" t="s">
        <v>340</v>
      </c>
      <c r="C39" s="638"/>
      <c r="D39" s="638"/>
      <c r="E39" s="638"/>
      <c r="F39" s="638"/>
      <c r="G39" s="638"/>
      <c r="H39" s="638"/>
      <c r="I39" s="638"/>
      <c r="J39" s="638"/>
      <c r="K39" s="638"/>
      <c r="L39" s="638"/>
      <c r="M39" s="638"/>
      <c r="N39" s="638"/>
      <c r="O39" s="638"/>
      <c r="P39" s="638"/>
      <c r="Q39" s="639"/>
      <c r="R39" s="640">
        <v>1144400</v>
      </c>
      <c r="S39" s="641"/>
      <c r="T39" s="641"/>
      <c r="U39" s="641"/>
      <c r="V39" s="641"/>
      <c r="W39" s="641"/>
      <c r="X39" s="641"/>
      <c r="Y39" s="642"/>
      <c r="Z39" s="677">
        <v>6.6</v>
      </c>
      <c r="AA39" s="677"/>
      <c r="AB39" s="677"/>
      <c r="AC39" s="677"/>
      <c r="AD39" s="678" t="s">
        <v>131</v>
      </c>
      <c r="AE39" s="678"/>
      <c r="AF39" s="678"/>
      <c r="AG39" s="678"/>
      <c r="AH39" s="678"/>
      <c r="AI39" s="678"/>
      <c r="AJ39" s="678"/>
      <c r="AK39" s="678"/>
      <c r="AL39" s="643" t="s">
        <v>131</v>
      </c>
      <c r="AM39" s="644"/>
      <c r="AN39" s="644"/>
      <c r="AO39" s="679"/>
      <c r="AQ39" s="680" t="s">
        <v>341</v>
      </c>
      <c r="AR39" s="681"/>
      <c r="AS39" s="681"/>
      <c r="AT39" s="681"/>
      <c r="AU39" s="681"/>
      <c r="AV39" s="681"/>
      <c r="AW39" s="681"/>
      <c r="AX39" s="681"/>
      <c r="AY39" s="682"/>
      <c r="AZ39" s="640">
        <v>127057</v>
      </c>
      <c r="BA39" s="641"/>
      <c r="BB39" s="641"/>
      <c r="BC39" s="641"/>
      <c r="BD39" s="659"/>
      <c r="BE39" s="659"/>
      <c r="BF39" s="683"/>
      <c r="BG39" s="673" t="s">
        <v>342</v>
      </c>
      <c r="BH39" s="674"/>
      <c r="BI39" s="674"/>
      <c r="BJ39" s="674"/>
      <c r="BK39" s="674"/>
      <c r="BL39" s="674"/>
      <c r="BM39" s="674"/>
      <c r="BN39" s="674"/>
      <c r="BO39" s="674"/>
      <c r="BP39" s="674"/>
      <c r="BQ39" s="674"/>
      <c r="BR39" s="674"/>
      <c r="BS39" s="674"/>
      <c r="BT39" s="674"/>
      <c r="BU39" s="675"/>
      <c r="BV39" s="640">
        <v>7363</v>
      </c>
      <c r="BW39" s="641"/>
      <c r="BX39" s="641"/>
      <c r="BY39" s="641"/>
      <c r="BZ39" s="641"/>
      <c r="CA39" s="641"/>
      <c r="CB39" s="684"/>
      <c r="CD39" s="673" t="s">
        <v>343</v>
      </c>
      <c r="CE39" s="674"/>
      <c r="CF39" s="674"/>
      <c r="CG39" s="674"/>
      <c r="CH39" s="674"/>
      <c r="CI39" s="674"/>
      <c r="CJ39" s="674"/>
      <c r="CK39" s="674"/>
      <c r="CL39" s="674"/>
      <c r="CM39" s="674"/>
      <c r="CN39" s="674"/>
      <c r="CO39" s="674"/>
      <c r="CP39" s="674"/>
      <c r="CQ39" s="675"/>
      <c r="CR39" s="640">
        <v>884878</v>
      </c>
      <c r="CS39" s="659"/>
      <c r="CT39" s="659"/>
      <c r="CU39" s="659"/>
      <c r="CV39" s="659"/>
      <c r="CW39" s="659"/>
      <c r="CX39" s="659"/>
      <c r="CY39" s="660"/>
      <c r="CZ39" s="643">
        <v>5.0999999999999996</v>
      </c>
      <c r="DA39" s="661"/>
      <c r="DB39" s="661"/>
      <c r="DC39" s="662"/>
      <c r="DD39" s="646">
        <v>280577</v>
      </c>
      <c r="DE39" s="659"/>
      <c r="DF39" s="659"/>
      <c r="DG39" s="659"/>
      <c r="DH39" s="659"/>
      <c r="DI39" s="659"/>
      <c r="DJ39" s="659"/>
      <c r="DK39" s="660"/>
      <c r="DL39" s="646" t="s">
        <v>131</v>
      </c>
      <c r="DM39" s="659"/>
      <c r="DN39" s="659"/>
      <c r="DO39" s="659"/>
      <c r="DP39" s="659"/>
      <c r="DQ39" s="659"/>
      <c r="DR39" s="659"/>
      <c r="DS39" s="659"/>
      <c r="DT39" s="659"/>
      <c r="DU39" s="659"/>
      <c r="DV39" s="660"/>
      <c r="DW39" s="643" t="s">
        <v>246</v>
      </c>
      <c r="DX39" s="661"/>
      <c r="DY39" s="661"/>
      <c r="DZ39" s="661"/>
      <c r="EA39" s="661"/>
      <c r="EB39" s="661"/>
      <c r="EC39" s="676"/>
    </row>
    <row r="40" spans="2:133" ht="11.25" customHeight="1" x14ac:dyDescent="0.15">
      <c r="B40" s="637" t="s">
        <v>344</v>
      </c>
      <c r="C40" s="638"/>
      <c r="D40" s="638"/>
      <c r="E40" s="638"/>
      <c r="F40" s="638"/>
      <c r="G40" s="638"/>
      <c r="H40" s="638"/>
      <c r="I40" s="638"/>
      <c r="J40" s="638"/>
      <c r="K40" s="638"/>
      <c r="L40" s="638"/>
      <c r="M40" s="638"/>
      <c r="N40" s="638"/>
      <c r="O40" s="638"/>
      <c r="P40" s="638"/>
      <c r="Q40" s="639"/>
      <c r="R40" s="640" t="s">
        <v>131</v>
      </c>
      <c r="S40" s="641"/>
      <c r="T40" s="641"/>
      <c r="U40" s="641"/>
      <c r="V40" s="641"/>
      <c r="W40" s="641"/>
      <c r="X40" s="641"/>
      <c r="Y40" s="642"/>
      <c r="Z40" s="677" t="s">
        <v>131</v>
      </c>
      <c r="AA40" s="677"/>
      <c r="AB40" s="677"/>
      <c r="AC40" s="677"/>
      <c r="AD40" s="678" t="s">
        <v>131</v>
      </c>
      <c r="AE40" s="678"/>
      <c r="AF40" s="678"/>
      <c r="AG40" s="678"/>
      <c r="AH40" s="678"/>
      <c r="AI40" s="678"/>
      <c r="AJ40" s="678"/>
      <c r="AK40" s="678"/>
      <c r="AL40" s="643" t="s">
        <v>131</v>
      </c>
      <c r="AM40" s="644"/>
      <c r="AN40" s="644"/>
      <c r="AO40" s="679"/>
      <c r="AQ40" s="680" t="s">
        <v>345</v>
      </c>
      <c r="AR40" s="681"/>
      <c r="AS40" s="681"/>
      <c r="AT40" s="681"/>
      <c r="AU40" s="681"/>
      <c r="AV40" s="681"/>
      <c r="AW40" s="681"/>
      <c r="AX40" s="681"/>
      <c r="AY40" s="682"/>
      <c r="AZ40" s="640">
        <v>3220</v>
      </c>
      <c r="BA40" s="641"/>
      <c r="BB40" s="641"/>
      <c r="BC40" s="641"/>
      <c r="BD40" s="659"/>
      <c r="BE40" s="659"/>
      <c r="BF40" s="683"/>
      <c r="BG40" s="685" t="s">
        <v>346</v>
      </c>
      <c r="BH40" s="686"/>
      <c r="BI40" s="686"/>
      <c r="BJ40" s="686"/>
      <c r="BK40" s="686"/>
      <c r="BL40" s="236"/>
      <c r="BM40" s="674" t="s">
        <v>347</v>
      </c>
      <c r="BN40" s="674"/>
      <c r="BO40" s="674"/>
      <c r="BP40" s="674"/>
      <c r="BQ40" s="674"/>
      <c r="BR40" s="674"/>
      <c r="BS40" s="674"/>
      <c r="BT40" s="674"/>
      <c r="BU40" s="675"/>
      <c r="BV40" s="640">
        <v>77</v>
      </c>
      <c r="BW40" s="641"/>
      <c r="BX40" s="641"/>
      <c r="BY40" s="641"/>
      <c r="BZ40" s="641"/>
      <c r="CA40" s="641"/>
      <c r="CB40" s="684"/>
      <c r="CD40" s="673" t="s">
        <v>348</v>
      </c>
      <c r="CE40" s="674"/>
      <c r="CF40" s="674"/>
      <c r="CG40" s="674"/>
      <c r="CH40" s="674"/>
      <c r="CI40" s="674"/>
      <c r="CJ40" s="674"/>
      <c r="CK40" s="674"/>
      <c r="CL40" s="674"/>
      <c r="CM40" s="674"/>
      <c r="CN40" s="674"/>
      <c r="CO40" s="674"/>
      <c r="CP40" s="674"/>
      <c r="CQ40" s="675"/>
      <c r="CR40" s="640">
        <v>168304</v>
      </c>
      <c r="CS40" s="641"/>
      <c r="CT40" s="641"/>
      <c r="CU40" s="641"/>
      <c r="CV40" s="641"/>
      <c r="CW40" s="641"/>
      <c r="CX40" s="641"/>
      <c r="CY40" s="642"/>
      <c r="CZ40" s="643">
        <v>1</v>
      </c>
      <c r="DA40" s="661"/>
      <c r="DB40" s="661"/>
      <c r="DC40" s="662"/>
      <c r="DD40" s="646">
        <v>132004</v>
      </c>
      <c r="DE40" s="641"/>
      <c r="DF40" s="641"/>
      <c r="DG40" s="641"/>
      <c r="DH40" s="641"/>
      <c r="DI40" s="641"/>
      <c r="DJ40" s="641"/>
      <c r="DK40" s="642"/>
      <c r="DL40" s="646">
        <v>29792</v>
      </c>
      <c r="DM40" s="641"/>
      <c r="DN40" s="641"/>
      <c r="DO40" s="641"/>
      <c r="DP40" s="641"/>
      <c r="DQ40" s="641"/>
      <c r="DR40" s="641"/>
      <c r="DS40" s="641"/>
      <c r="DT40" s="641"/>
      <c r="DU40" s="641"/>
      <c r="DV40" s="642"/>
      <c r="DW40" s="643">
        <v>0.3</v>
      </c>
      <c r="DX40" s="661"/>
      <c r="DY40" s="661"/>
      <c r="DZ40" s="661"/>
      <c r="EA40" s="661"/>
      <c r="EB40" s="661"/>
      <c r="EC40" s="676"/>
    </row>
    <row r="41" spans="2:133" ht="11.25" customHeight="1" x14ac:dyDescent="0.15">
      <c r="B41" s="637" t="s">
        <v>349</v>
      </c>
      <c r="C41" s="638"/>
      <c r="D41" s="638"/>
      <c r="E41" s="638"/>
      <c r="F41" s="638"/>
      <c r="G41" s="638"/>
      <c r="H41" s="638"/>
      <c r="I41" s="638"/>
      <c r="J41" s="638"/>
      <c r="K41" s="638"/>
      <c r="L41" s="638"/>
      <c r="M41" s="638"/>
      <c r="N41" s="638"/>
      <c r="O41" s="638"/>
      <c r="P41" s="638"/>
      <c r="Q41" s="639"/>
      <c r="R41" s="640">
        <v>423600</v>
      </c>
      <c r="S41" s="641"/>
      <c r="T41" s="641"/>
      <c r="U41" s="641"/>
      <c r="V41" s="641"/>
      <c r="W41" s="641"/>
      <c r="X41" s="641"/>
      <c r="Y41" s="642"/>
      <c r="Z41" s="677">
        <v>2.4</v>
      </c>
      <c r="AA41" s="677"/>
      <c r="AB41" s="677"/>
      <c r="AC41" s="677"/>
      <c r="AD41" s="678" t="s">
        <v>131</v>
      </c>
      <c r="AE41" s="678"/>
      <c r="AF41" s="678"/>
      <c r="AG41" s="678"/>
      <c r="AH41" s="678"/>
      <c r="AI41" s="678"/>
      <c r="AJ41" s="678"/>
      <c r="AK41" s="678"/>
      <c r="AL41" s="643" t="s">
        <v>131</v>
      </c>
      <c r="AM41" s="644"/>
      <c r="AN41" s="644"/>
      <c r="AO41" s="679"/>
      <c r="AQ41" s="680" t="s">
        <v>350</v>
      </c>
      <c r="AR41" s="681"/>
      <c r="AS41" s="681"/>
      <c r="AT41" s="681"/>
      <c r="AU41" s="681"/>
      <c r="AV41" s="681"/>
      <c r="AW41" s="681"/>
      <c r="AX41" s="681"/>
      <c r="AY41" s="682"/>
      <c r="AZ41" s="640">
        <v>282500</v>
      </c>
      <c r="BA41" s="641"/>
      <c r="BB41" s="641"/>
      <c r="BC41" s="641"/>
      <c r="BD41" s="659"/>
      <c r="BE41" s="659"/>
      <c r="BF41" s="683"/>
      <c r="BG41" s="685"/>
      <c r="BH41" s="686"/>
      <c r="BI41" s="686"/>
      <c r="BJ41" s="686"/>
      <c r="BK41" s="686"/>
      <c r="BL41" s="236"/>
      <c r="BM41" s="674" t="s">
        <v>351</v>
      </c>
      <c r="BN41" s="674"/>
      <c r="BO41" s="674"/>
      <c r="BP41" s="674"/>
      <c r="BQ41" s="674"/>
      <c r="BR41" s="674"/>
      <c r="BS41" s="674"/>
      <c r="BT41" s="674"/>
      <c r="BU41" s="675"/>
      <c r="BV41" s="640" t="s">
        <v>131</v>
      </c>
      <c r="BW41" s="641"/>
      <c r="BX41" s="641"/>
      <c r="BY41" s="641"/>
      <c r="BZ41" s="641"/>
      <c r="CA41" s="641"/>
      <c r="CB41" s="684"/>
      <c r="CD41" s="673" t="s">
        <v>352</v>
      </c>
      <c r="CE41" s="674"/>
      <c r="CF41" s="674"/>
      <c r="CG41" s="674"/>
      <c r="CH41" s="674"/>
      <c r="CI41" s="674"/>
      <c r="CJ41" s="674"/>
      <c r="CK41" s="674"/>
      <c r="CL41" s="674"/>
      <c r="CM41" s="674"/>
      <c r="CN41" s="674"/>
      <c r="CO41" s="674"/>
      <c r="CP41" s="674"/>
      <c r="CQ41" s="675"/>
      <c r="CR41" s="640" t="s">
        <v>131</v>
      </c>
      <c r="CS41" s="659"/>
      <c r="CT41" s="659"/>
      <c r="CU41" s="659"/>
      <c r="CV41" s="659"/>
      <c r="CW41" s="659"/>
      <c r="CX41" s="659"/>
      <c r="CY41" s="660"/>
      <c r="CZ41" s="643" t="s">
        <v>131</v>
      </c>
      <c r="DA41" s="661"/>
      <c r="DB41" s="661"/>
      <c r="DC41" s="662"/>
      <c r="DD41" s="646" t="s">
        <v>131</v>
      </c>
      <c r="DE41" s="659"/>
      <c r="DF41" s="659"/>
      <c r="DG41" s="659"/>
      <c r="DH41" s="659"/>
      <c r="DI41" s="659"/>
      <c r="DJ41" s="659"/>
      <c r="DK41" s="660"/>
      <c r="DL41" s="647"/>
      <c r="DM41" s="648"/>
      <c r="DN41" s="648"/>
      <c r="DO41" s="648"/>
      <c r="DP41" s="648"/>
      <c r="DQ41" s="648"/>
      <c r="DR41" s="648"/>
      <c r="DS41" s="648"/>
      <c r="DT41" s="648"/>
      <c r="DU41" s="648"/>
      <c r="DV41" s="649"/>
      <c r="DW41" s="650"/>
      <c r="DX41" s="651"/>
      <c r="DY41" s="651"/>
      <c r="DZ41" s="651"/>
      <c r="EA41" s="651"/>
      <c r="EB41" s="651"/>
      <c r="EC41" s="652"/>
    </row>
    <row r="42" spans="2:133" ht="11.25" customHeight="1" x14ac:dyDescent="0.15">
      <c r="B42" s="621" t="s">
        <v>353</v>
      </c>
      <c r="C42" s="622"/>
      <c r="D42" s="622"/>
      <c r="E42" s="622"/>
      <c r="F42" s="622"/>
      <c r="G42" s="622"/>
      <c r="H42" s="622"/>
      <c r="I42" s="622"/>
      <c r="J42" s="622"/>
      <c r="K42" s="622"/>
      <c r="L42" s="622"/>
      <c r="M42" s="622"/>
      <c r="N42" s="622"/>
      <c r="O42" s="622"/>
      <c r="P42" s="622"/>
      <c r="Q42" s="623"/>
      <c r="R42" s="624">
        <v>17296936</v>
      </c>
      <c r="S42" s="663"/>
      <c r="T42" s="663"/>
      <c r="U42" s="663"/>
      <c r="V42" s="663"/>
      <c r="W42" s="663"/>
      <c r="X42" s="663"/>
      <c r="Y42" s="665"/>
      <c r="Z42" s="666">
        <v>100</v>
      </c>
      <c r="AA42" s="666"/>
      <c r="AB42" s="666"/>
      <c r="AC42" s="666"/>
      <c r="AD42" s="667">
        <v>9427226</v>
      </c>
      <c r="AE42" s="667"/>
      <c r="AF42" s="667"/>
      <c r="AG42" s="667"/>
      <c r="AH42" s="667"/>
      <c r="AI42" s="667"/>
      <c r="AJ42" s="667"/>
      <c r="AK42" s="667"/>
      <c r="AL42" s="627">
        <v>100</v>
      </c>
      <c r="AM42" s="668"/>
      <c r="AN42" s="668"/>
      <c r="AO42" s="669"/>
      <c r="AQ42" s="670" t="s">
        <v>354</v>
      </c>
      <c r="AR42" s="671"/>
      <c r="AS42" s="671"/>
      <c r="AT42" s="671"/>
      <c r="AU42" s="671"/>
      <c r="AV42" s="671"/>
      <c r="AW42" s="671"/>
      <c r="AX42" s="671"/>
      <c r="AY42" s="672"/>
      <c r="AZ42" s="624">
        <v>1259452</v>
      </c>
      <c r="BA42" s="663"/>
      <c r="BB42" s="663"/>
      <c r="BC42" s="663"/>
      <c r="BD42" s="625"/>
      <c r="BE42" s="625"/>
      <c r="BF42" s="689"/>
      <c r="BG42" s="687"/>
      <c r="BH42" s="688"/>
      <c r="BI42" s="688"/>
      <c r="BJ42" s="688"/>
      <c r="BK42" s="688"/>
      <c r="BL42" s="237"/>
      <c r="BM42" s="690" t="s">
        <v>355</v>
      </c>
      <c r="BN42" s="690"/>
      <c r="BO42" s="690"/>
      <c r="BP42" s="690"/>
      <c r="BQ42" s="690"/>
      <c r="BR42" s="690"/>
      <c r="BS42" s="690"/>
      <c r="BT42" s="690"/>
      <c r="BU42" s="691"/>
      <c r="BV42" s="624">
        <v>374</v>
      </c>
      <c r="BW42" s="663"/>
      <c r="BX42" s="663"/>
      <c r="BY42" s="663"/>
      <c r="BZ42" s="663"/>
      <c r="CA42" s="663"/>
      <c r="CB42" s="664"/>
      <c r="CD42" s="637" t="s">
        <v>356</v>
      </c>
      <c r="CE42" s="638"/>
      <c r="CF42" s="638"/>
      <c r="CG42" s="638"/>
      <c r="CH42" s="638"/>
      <c r="CI42" s="638"/>
      <c r="CJ42" s="638"/>
      <c r="CK42" s="638"/>
      <c r="CL42" s="638"/>
      <c r="CM42" s="638"/>
      <c r="CN42" s="638"/>
      <c r="CO42" s="638"/>
      <c r="CP42" s="638"/>
      <c r="CQ42" s="639"/>
      <c r="CR42" s="640">
        <v>2338266</v>
      </c>
      <c r="CS42" s="641"/>
      <c r="CT42" s="641"/>
      <c r="CU42" s="641"/>
      <c r="CV42" s="641"/>
      <c r="CW42" s="641"/>
      <c r="CX42" s="641"/>
      <c r="CY42" s="642"/>
      <c r="CZ42" s="643">
        <v>13.5</v>
      </c>
      <c r="DA42" s="644"/>
      <c r="DB42" s="644"/>
      <c r="DC42" s="645"/>
      <c r="DD42" s="646">
        <v>338409</v>
      </c>
      <c r="DE42" s="641"/>
      <c r="DF42" s="641"/>
      <c r="DG42" s="641"/>
      <c r="DH42" s="641"/>
      <c r="DI42" s="641"/>
      <c r="DJ42" s="641"/>
      <c r="DK42" s="642"/>
      <c r="DL42" s="647"/>
      <c r="DM42" s="648"/>
      <c r="DN42" s="648"/>
      <c r="DO42" s="648"/>
      <c r="DP42" s="648"/>
      <c r="DQ42" s="648"/>
      <c r="DR42" s="648"/>
      <c r="DS42" s="648"/>
      <c r="DT42" s="648"/>
      <c r="DU42" s="648"/>
      <c r="DV42" s="649"/>
      <c r="DW42" s="650"/>
      <c r="DX42" s="651"/>
      <c r="DY42" s="651"/>
      <c r="DZ42" s="651"/>
      <c r="EA42" s="651"/>
      <c r="EB42" s="651"/>
      <c r="EC42" s="652"/>
    </row>
    <row r="43" spans="2:133" ht="11.25" customHeight="1" x14ac:dyDescent="0.15">
      <c r="BV43" s="238"/>
      <c r="BW43" s="238"/>
      <c r="BX43" s="238"/>
      <c r="BY43" s="238"/>
      <c r="BZ43" s="238"/>
      <c r="CA43" s="238"/>
      <c r="CB43" s="238"/>
      <c r="CD43" s="637" t="s">
        <v>357</v>
      </c>
      <c r="CE43" s="638"/>
      <c r="CF43" s="638"/>
      <c r="CG43" s="638"/>
      <c r="CH43" s="638"/>
      <c r="CI43" s="638"/>
      <c r="CJ43" s="638"/>
      <c r="CK43" s="638"/>
      <c r="CL43" s="638"/>
      <c r="CM43" s="638"/>
      <c r="CN43" s="638"/>
      <c r="CO43" s="638"/>
      <c r="CP43" s="638"/>
      <c r="CQ43" s="639"/>
      <c r="CR43" s="640">
        <v>60453</v>
      </c>
      <c r="CS43" s="659"/>
      <c r="CT43" s="659"/>
      <c r="CU43" s="659"/>
      <c r="CV43" s="659"/>
      <c r="CW43" s="659"/>
      <c r="CX43" s="659"/>
      <c r="CY43" s="660"/>
      <c r="CZ43" s="643">
        <v>0.4</v>
      </c>
      <c r="DA43" s="661"/>
      <c r="DB43" s="661"/>
      <c r="DC43" s="662"/>
      <c r="DD43" s="646">
        <v>60453</v>
      </c>
      <c r="DE43" s="659"/>
      <c r="DF43" s="659"/>
      <c r="DG43" s="659"/>
      <c r="DH43" s="659"/>
      <c r="DI43" s="659"/>
      <c r="DJ43" s="659"/>
      <c r="DK43" s="660"/>
      <c r="DL43" s="647"/>
      <c r="DM43" s="648"/>
      <c r="DN43" s="648"/>
      <c r="DO43" s="648"/>
      <c r="DP43" s="648"/>
      <c r="DQ43" s="648"/>
      <c r="DR43" s="648"/>
      <c r="DS43" s="648"/>
      <c r="DT43" s="648"/>
      <c r="DU43" s="648"/>
      <c r="DV43" s="649"/>
      <c r="DW43" s="650"/>
      <c r="DX43" s="651"/>
      <c r="DY43" s="651"/>
      <c r="DZ43" s="651"/>
      <c r="EA43" s="651"/>
      <c r="EB43" s="651"/>
      <c r="EC43" s="652"/>
    </row>
    <row r="44" spans="2:133" ht="11.25" customHeight="1" x14ac:dyDescent="0.15">
      <c r="CD44" s="653" t="s">
        <v>306</v>
      </c>
      <c r="CE44" s="654"/>
      <c r="CF44" s="637" t="s">
        <v>358</v>
      </c>
      <c r="CG44" s="638"/>
      <c r="CH44" s="638"/>
      <c r="CI44" s="638"/>
      <c r="CJ44" s="638"/>
      <c r="CK44" s="638"/>
      <c r="CL44" s="638"/>
      <c r="CM44" s="638"/>
      <c r="CN44" s="638"/>
      <c r="CO44" s="638"/>
      <c r="CP44" s="638"/>
      <c r="CQ44" s="639"/>
      <c r="CR44" s="640">
        <v>1179922</v>
      </c>
      <c r="CS44" s="641"/>
      <c r="CT44" s="641"/>
      <c r="CU44" s="641"/>
      <c r="CV44" s="641"/>
      <c r="CW44" s="641"/>
      <c r="CX44" s="641"/>
      <c r="CY44" s="642"/>
      <c r="CZ44" s="643">
        <v>6.8</v>
      </c>
      <c r="DA44" s="644"/>
      <c r="DB44" s="644"/>
      <c r="DC44" s="645"/>
      <c r="DD44" s="646">
        <v>276771</v>
      </c>
      <c r="DE44" s="641"/>
      <c r="DF44" s="641"/>
      <c r="DG44" s="641"/>
      <c r="DH44" s="641"/>
      <c r="DI44" s="641"/>
      <c r="DJ44" s="641"/>
      <c r="DK44" s="642"/>
      <c r="DL44" s="647"/>
      <c r="DM44" s="648"/>
      <c r="DN44" s="648"/>
      <c r="DO44" s="648"/>
      <c r="DP44" s="648"/>
      <c r="DQ44" s="648"/>
      <c r="DR44" s="648"/>
      <c r="DS44" s="648"/>
      <c r="DT44" s="648"/>
      <c r="DU44" s="648"/>
      <c r="DV44" s="649"/>
      <c r="DW44" s="650"/>
      <c r="DX44" s="651"/>
      <c r="DY44" s="651"/>
      <c r="DZ44" s="651"/>
      <c r="EA44" s="651"/>
      <c r="EB44" s="651"/>
      <c r="EC44" s="652"/>
    </row>
    <row r="45" spans="2:133" ht="11.25" customHeight="1" x14ac:dyDescent="0.15">
      <c r="CD45" s="655"/>
      <c r="CE45" s="656"/>
      <c r="CF45" s="637" t="s">
        <v>359</v>
      </c>
      <c r="CG45" s="638"/>
      <c r="CH45" s="638"/>
      <c r="CI45" s="638"/>
      <c r="CJ45" s="638"/>
      <c r="CK45" s="638"/>
      <c r="CL45" s="638"/>
      <c r="CM45" s="638"/>
      <c r="CN45" s="638"/>
      <c r="CO45" s="638"/>
      <c r="CP45" s="638"/>
      <c r="CQ45" s="639"/>
      <c r="CR45" s="640">
        <v>485220</v>
      </c>
      <c r="CS45" s="659"/>
      <c r="CT45" s="659"/>
      <c r="CU45" s="659"/>
      <c r="CV45" s="659"/>
      <c r="CW45" s="659"/>
      <c r="CX45" s="659"/>
      <c r="CY45" s="660"/>
      <c r="CZ45" s="643">
        <v>2.8</v>
      </c>
      <c r="DA45" s="661"/>
      <c r="DB45" s="661"/>
      <c r="DC45" s="662"/>
      <c r="DD45" s="646">
        <v>43584</v>
      </c>
      <c r="DE45" s="659"/>
      <c r="DF45" s="659"/>
      <c r="DG45" s="659"/>
      <c r="DH45" s="659"/>
      <c r="DI45" s="659"/>
      <c r="DJ45" s="659"/>
      <c r="DK45" s="660"/>
      <c r="DL45" s="647"/>
      <c r="DM45" s="648"/>
      <c r="DN45" s="648"/>
      <c r="DO45" s="648"/>
      <c r="DP45" s="648"/>
      <c r="DQ45" s="648"/>
      <c r="DR45" s="648"/>
      <c r="DS45" s="648"/>
      <c r="DT45" s="648"/>
      <c r="DU45" s="648"/>
      <c r="DV45" s="649"/>
      <c r="DW45" s="650"/>
      <c r="DX45" s="651"/>
      <c r="DY45" s="651"/>
      <c r="DZ45" s="651"/>
      <c r="EA45" s="651"/>
      <c r="EB45" s="651"/>
      <c r="EC45" s="652"/>
    </row>
    <row r="46" spans="2:133" ht="11.25" customHeight="1" x14ac:dyDescent="0.15">
      <c r="B46" s="230" t="s">
        <v>360</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55"/>
      <c r="CE46" s="656"/>
      <c r="CF46" s="637" t="s">
        <v>361</v>
      </c>
      <c r="CG46" s="638"/>
      <c r="CH46" s="638"/>
      <c r="CI46" s="638"/>
      <c r="CJ46" s="638"/>
      <c r="CK46" s="638"/>
      <c r="CL46" s="638"/>
      <c r="CM46" s="638"/>
      <c r="CN46" s="638"/>
      <c r="CO46" s="638"/>
      <c r="CP46" s="638"/>
      <c r="CQ46" s="639"/>
      <c r="CR46" s="640">
        <v>683305</v>
      </c>
      <c r="CS46" s="641"/>
      <c r="CT46" s="641"/>
      <c r="CU46" s="641"/>
      <c r="CV46" s="641"/>
      <c r="CW46" s="641"/>
      <c r="CX46" s="641"/>
      <c r="CY46" s="642"/>
      <c r="CZ46" s="643">
        <v>4</v>
      </c>
      <c r="DA46" s="644"/>
      <c r="DB46" s="644"/>
      <c r="DC46" s="645"/>
      <c r="DD46" s="646">
        <v>232487</v>
      </c>
      <c r="DE46" s="641"/>
      <c r="DF46" s="641"/>
      <c r="DG46" s="641"/>
      <c r="DH46" s="641"/>
      <c r="DI46" s="641"/>
      <c r="DJ46" s="641"/>
      <c r="DK46" s="642"/>
      <c r="DL46" s="647"/>
      <c r="DM46" s="648"/>
      <c r="DN46" s="648"/>
      <c r="DO46" s="648"/>
      <c r="DP46" s="648"/>
      <c r="DQ46" s="648"/>
      <c r="DR46" s="648"/>
      <c r="DS46" s="648"/>
      <c r="DT46" s="648"/>
      <c r="DU46" s="648"/>
      <c r="DV46" s="649"/>
      <c r="DW46" s="650"/>
      <c r="DX46" s="651"/>
      <c r="DY46" s="651"/>
      <c r="DZ46" s="651"/>
      <c r="EA46" s="651"/>
      <c r="EB46" s="651"/>
      <c r="EC46" s="652"/>
    </row>
    <row r="47" spans="2:133" ht="11.25" customHeight="1" x14ac:dyDescent="0.15">
      <c r="B47" s="240" t="s">
        <v>362</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5"/>
      <c r="CE47" s="656"/>
      <c r="CF47" s="637" t="s">
        <v>363</v>
      </c>
      <c r="CG47" s="638"/>
      <c r="CH47" s="638"/>
      <c r="CI47" s="638"/>
      <c r="CJ47" s="638"/>
      <c r="CK47" s="638"/>
      <c r="CL47" s="638"/>
      <c r="CM47" s="638"/>
      <c r="CN47" s="638"/>
      <c r="CO47" s="638"/>
      <c r="CP47" s="638"/>
      <c r="CQ47" s="639"/>
      <c r="CR47" s="640">
        <v>1158344</v>
      </c>
      <c r="CS47" s="659"/>
      <c r="CT47" s="659"/>
      <c r="CU47" s="659"/>
      <c r="CV47" s="659"/>
      <c r="CW47" s="659"/>
      <c r="CX47" s="659"/>
      <c r="CY47" s="660"/>
      <c r="CZ47" s="643">
        <v>6.7</v>
      </c>
      <c r="DA47" s="661"/>
      <c r="DB47" s="661"/>
      <c r="DC47" s="662"/>
      <c r="DD47" s="646">
        <v>61638</v>
      </c>
      <c r="DE47" s="659"/>
      <c r="DF47" s="659"/>
      <c r="DG47" s="659"/>
      <c r="DH47" s="659"/>
      <c r="DI47" s="659"/>
      <c r="DJ47" s="659"/>
      <c r="DK47" s="660"/>
      <c r="DL47" s="647"/>
      <c r="DM47" s="648"/>
      <c r="DN47" s="648"/>
      <c r="DO47" s="648"/>
      <c r="DP47" s="648"/>
      <c r="DQ47" s="648"/>
      <c r="DR47" s="648"/>
      <c r="DS47" s="648"/>
      <c r="DT47" s="648"/>
      <c r="DU47" s="648"/>
      <c r="DV47" s="649"/>
      <c r="DW47" s="650"/>
      <c r="DX47" s="651"/>
      <c r="DY47" s="651"/>
      <c r="DZ47" s="651"/>
      <c r="EA47" s="651"/>
      <c r="EB47" s="651"/>
      <c r="EC47" s="652"/>
    </row>
    <row r="48" spans="2:133" x14ac:dyDescent="0.15">
      <c r="B48" s="241" t="s">
        <v>364</v>
      </c>
      <c r="CD48" s="657"/>
      <c r="CE48" s="658"/>
      <c r="CF48" s="637" t="s">
        <v>365</v>
      </c>
      <c r="CG48" s="638"/>
      <c r="CH48" s="638"/>
      <c r="CI48" s="638"/>
      <c r="CJ48" s="638"/>
      <c r="CK48" s="638"/>
      <c r="CL48" s="638"/>
      <c r="CM48" s="638"/>
      <c r="CN48" s="638"/>
      <c r="CO48" s="638"/>
      <c r="CP48" s="638"/>
      <c r="CQ48" s="639"/>
      <c r="CR48" s="640" t="s">
        <v>366</v>
      </c>
      <c r="CS48" s="641"/>
      <c r="CT48" s="641"/>
      <c r="CU48" s="641"/>
      <c r="CV48" s="641"/>
      <c r="CW48" s="641"/>
      <c r="CX48" s="641"/>
      <c r="CY48" s="642"/>
      <c r="CZ48" s="643" t="s">
        <v>246</v>
      </c>
      <c r="DA48" s="644"/>
      <c r="DB48" s="644"/>
      <c r="DC48" s="645"/>
      <c r="DD48" s="646" t="s">
        <v>131</v>
      </c>
      <c r="DE48" s="641"/>
      <c r="DF48" s="641"/>
      <c r="DG48" s="641"/>
      <c r="DH48" s="641"/>
      <c r="DI48" s="641"/>
      <c r="DJ48" s="641"/>
      <c r="DK48" s="642"/>
      <c r="DL48" s="647"/>
      <c r="DM48" s="648"/>
      <c r="DN48" s="648"/>
      <c r="DO48" s="648"/>
      <c r="DP48" s="648"/>
      <c r="DQ48" s="648"/>
      <c r="DR48" s="648"/>
      <c r="DS48" s="648"/>
      <c r="DT48" s="648"/>
      <c r="DU48" s="648"/>
      <c r="DV48" s="649"/>
      <c r="DW48" s="650"/>
      <c r="DX48" s="651"/>
      <c r="DY48" s="651"/>
      <c r="DZ48" s="651"/>
      <c r="EA48" s="651"/>
      <c r="EB48" s="651"/>
      <c r="EC48" s="652"/>
    </row>
    <row r="49" spans="82:133" ht="11.25" customHeight="1" x14ac:dyDescent="0.15">
      <c r="CD49" s="621" t="s">
        <v>367</v>
      </c>
      <c r="CE49" s="622"/>
      <c r="CF49" s="622"/>
      <c r="CG49" s="622"/>
      <c r="CH49" s="622"/>
      <c r="CI49" s="622"/>
      <c r="CJ49" s="622"/>
      <c r="CK49" s="622"/>
      <c r="CL49" s="622"/>
      <c r="CM49" s="622"/>
      <c r="CN49" s="622"/>
      <c r="CO49" s="622"/>
      <c r="CP49" s="622"/>
      <c r="CQ49" s="623"/>
      <c r="CR49" s="624">
        <v>17257469</v>
      </c>
      <c r="CS49" s="625"/>
      <c r="CT49" s="625"/>
      <c r="CU49" s="625"/>
      <c r="CV49" s="625"/>
      <c r="CW49" s="625"/>
      <c r="CX49" s="625"/>
      <c r="CY49" s="626"/>
      <c r="CZ49" s="627">
        <v>100</v>
      </c>
      <c r="DA49" s="628"/>
      <c r="DB49" s="628"/>
      <c r="DC49" s="629"/>
      <c r="DD49" s="630">
        <v>10858974</v>
      </c>
      <c r="DE49" s="625"/>
      <c r="DF49" s="625"/>
      <c r="DG49" s="625"/>
      <c r="DH49" s="625"/>
      <c r="DI49" s="625"/>
      <c r="DJ49" s="625"/>
      <c r="DK49" s="626"/>
      <c r="DL49" s="631"/>
      <c r="DM49" s="632"/>
      <c r="DN49" s="632"/>
      <c r="DO49" s="632"/>
      <c r="DP49" s="632"/>
      <c r="DQ49" s="632"/>
      <c r="DR49" s="632"/>
      <c r="DS49" s="632"/>
      <c r="DT49" s="632"/>
      <c r="DU49" s="632"/>
      <c r="DV49" s="633"/>
      <c r="DW49" s="634"/>
      <c r="DX49" s="635"/>
      <c r="DY49" s="635"/>
      <c r="DZ49" s="635"/>
      <c r="EA49" s="635"/>
      <c r="EB49" s="635"/>
      <c r="EC49" s="636"/>
    </row>
  </sheetData>
  <sheetProtection algorithmName="SHA-512" hashValue="vulkx0v9QSnzihj0P9lBiEgl1q0u3+f+QTlXnboU+CvKocS8MKGg/FiZFCJYyeTEW4uQRKX/teok/9IHI3l2NQ==" saltValue="ytoVzgwh/h9nL/PeiDDPVw=="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topLeftCell="AY1" zoomScale="90" zoomScaleNormal="90"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368</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165" t="s">
        <v>369</v>
      </c>
      <c r="DK2" s="1166"/>
      <c r="DL2" s="1166"/>
      <c r="DM2" s="1166"/>
      <c r="DN2" s="1166"/>
      <c r="DO2" s="1167"/>
      <c r="DP2" s="250"/>
      <c r="DQ2" s="1165" t="s">
        <v>370</v>
      </c>
      <c r="DR2" s="1166"/>
      <c r="DS2" s="1166"/>
      <c r="DT2" s="1166"/>
      <c r="DU2" s="1166"/>
      <c r="DV2" s="1166"/>
      <c r="DW2" s="1166"/>
      <c r="DX2" s="1166"/>
      <c r="DY2" s="1166"/>
      <c r="DZ2" s="1167"/>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18" t="s">
        <v>371</v>
      </c>
      <c r="B4" s="1118"/>
      <c r="C4" s="1118"/>
      <c r="D4" s="1118"/>
      <c r="E4" s="1118"/>
      <c r="F4" s="1118"/>
      <c r="G4" s="1118"/>
      <c r="H4" s="1118"/>
      <c r="I4" s="1118"/>
      <c r="J4" s="1118"/>
      <c r="K4" s="1118"/>
      <c r="L4" s="1118"/>
      <c r="M4" s="1118"/>
      <c r="N4" s="1118"/>
      <c r="O4" s="1118"/>
      <c r="P4" s="1118"/>
      <c r="Q4" s="1118"/>
      <c r="R4" s="1118"/>
      <c r="S4" s="1118"/>
      <c r="T4" s="1118"/>
      <c r="U4" s="1118"/>
      <c r="V4" s="1118"/>
      <c r="W4" s="1118"/>
      <c r="X4" s="1118"/>
      <c r="Y4" s="1118"/>
      <c r="Z4" s="1118"/>
      <c r="AA4" s="1118"/>
      <c r="AB4" s="1118"/>
      <c r="AC4" s="1118"/>
      <c r="AD4" s="1118"/>
      <c r="AE4" s="1118"/>
      <c r="AF4" s="1118"/>
      <c r="AG4" s="1118"/>
      <c r="AH4" s="1118"/>
      <c r="AI4" s="1118"/>
      <c r="AJ4" s="1118"/>
      <c r="AK4" s="1118"/>
      <c r="AL4" s="1118"/>
      <c r="AM4" s="1118"/>
      <c r="AN4" s="1118"/>
      <c r="AO4" s="1118"/>
      <c r="AP4" s="1118"/>
      <c r="AQ4" s="1118"/>
      <c r="AR4" s="1118"/>
      <c r="AS4" s="1118"/>
      <c r="AT4" s="1118"/>
      <c r="AU4" s="1118"/>
      <c r="AV4" s="1118"/>
      <c r="AW4" s="1118"/>
      <c r="AX4" s="1118"/>
      <c r="AY4" s="1118"/>
      <c r="AZ4" s="253"/>
      <c r="BA4" s="253"/>
      <c r="BB4" s="253"/>
      <c r="BC4" s="253"/>
      <c r="BD4" s="253"/>
      <c r="BE4" s="254"/>
      <c r="BF4" s="254"/>
      <c r="BG4" s="254"/>
      <c r="BH4" s="254"/>
      <c r="BI4" s="254"/>
      <c r="BJ4" s="254"/>
      <c r="BK4" s="254"/>
      <c r="BL4" s="254"/>
      <c r="BM4" s="254"/>
      <c r="BN4" s="254"/>
      <c r="BO4" s="254"/>
      <c r="BP4" s="254"/>
      <c r="BQ4" s="253" t="s">
        <v>372</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50" t="s">
        <v>373</v>
      </c>
      <c r="B5" s="1051"/>
      <c r="C5" s="1051"/>
      <c r="D5" s="1051"/>
      <c r="E5" s="1051"/>
      <c r="F5" s="1051"/>
      <c r="G5" s="1051"/>
      <c r="H5" s="1051"/>
      <c r="I5" s="1051"/>
      <c r="J5" s="1051"/>
      <c r="K5" s="1051"/>
      <c r="L5" s="1051"/>
      <c r="M5" s="1051"/>
      <c r="N5" s="1051"/>
      <c r="O5" s="1051"/>
      <c r="P5" s="1052"/>
      <c r="Q5" s="1056" t="s">
        <v>374</v>
      </c>
      <c r="R5" s="1057"/>
      <c r="S5" s="1057"/>
      <c r="T5" s="1057"/>
      <c r="U5" s="1058"/>
      <c r="V5" s="1056" t="s">
        <v>375</v>
      </c>
      <c r="W5" s="1057"/>
      <c r="X5" s="1057"/>
      <c r="Y5" s="1057"/>
      <c r="Z5" s="1058"/>
      <c r="AA5" s="1056" t="s">
        <v>376</v>
      </c>
      <c r="AB5" s="1057"/>
      <c r="AC5" s="1057"/>
      <c r="AD5" s="1057"/>
      <c r="AE5" s="1057"/>
      <c r="AF5" s="1168" t="s">
        <v>377</v>
      </c>
      <c r="AG5" s="1057"/>
      <c r="AH5" s="1057"/>
      <c r="AI5" s="1057"/>
      <c r="AJ5" s="1072"/>
      <c r="AK5" s="1057" t="s">
        <v>378</v>
      </c>
      <c r="AL5" s="1057"/>
      <c r="AM5" s="1057"/>
      <c r="AN5" s="1057"/>
      <c r="AO5" s="1058"/>
      <c r="AP5" s="1056" t="s">
        <v>379</v>
      </c>
      <c r="AQ5" s="1057"/>
      <c r="AR5" s="1057"/>
      <c r="AS5" s="1057"/>
      <c r="AT5" s="1058"/>
      <c r="AU5" s="1056" t="s">
        <v>380</v>
      </c>
      <c r="AV5" s="1057"/>
      <c r="AW5" s="1057"/>
      <c r="AX5" s="1057"/>
      <c r="AY5" s="1072"/>
      <c r="AZ5" s="257"/>
      <c r="BA5" s="257"/>
      <c r="BB5" s="257"/>
      <c r="BC5" s="257"/>
      <c r="BD5" s="257"/>
      <c r="BE5" s="258"/>
      <c r="BF5" s="258"/>
      <c r="BG5" s="258"/>
      <c r="BH5" s="258"/>
      <c r="BI5" s="258"/>
      <c r="BJ5" s="258"/>
      <c r="BK5" s="258"/>
      <c r="BL5" s="258"/>
      <c r="BM5" s="258"/>
      <c r="BN5" s="258"/>
      <c r="BO5" s="258"/>
      <c r="BP5" s="258"/>
      <c r="BQ5" s="1050" t="s">
        <v>381</v>
      </c>
      <c r="BR5" s="1051"/>
      <c r="BS5" s="1051"/>
      <c r="BT5" s="1051"/>
      <c r="BU5" s="1051"/>
      <c r="BV5" s="1051"/>
      <c r="BW5" s="1051"/>
      <c r="BX5" s="1051"/>
      <c r="BY5" s="1051"/>
      <c r="BZ5" s="1051"/>
      <c r="CA5" s="1051"/>
      <c r="CB5" s="1051"/>
      <c r="CC5" s="1051"/>
      <c r="CD5" s="1051"/>
      <c r="CE5" s="1051"/>
      <c r="CF5" s="1051"/>
      <c r="CG5" s="1052"/>
      <c r="CH5" s="1056" t="s">
        <v>382</v>
      </c>
      <c r="CI5" s="1057"/>
      <c r="CJ5" s="1057"/>
      <c r="CK5" s="1057"/>
      <c r="CL5" s="1058"/>
      <c r="CM5" s="1056" t="s">
        <v>383</v>
      </c>
      <c r="CN5" s="1057"/>
      <c r="CO5" s="1057"/>
      <c r="CP5" s="1057"/>
      <c r="CQ5" s="1058"/>
      <c r="CR5" s="1056" t="s">
        <v>384</v>
      </c>
      <c r="CS5" s="1057"/>
      <c r="CT5" s="1057"/>
      <c r="CU5" s="1057"/>
      <c r="CV5" s="1058"/>
      <c r="CW5" s="1056" t="s">
        <v>385</v>
      </c>
      <c r="CX5" s="1057"/>
      <c r="CY5" s="1057"/>
      <c r="CZ5" s="1057"/>
      <c r="DA5" s="1058"/>
      <c r="DB5" s="1056" t="s">
        <v>386</v>
      </c>
      <c r="DC5" s="1057"/>
      <c r="DD5" s="1057"/>
      <c r="DE5" s="1057"/>
      <c r="DF5" s="1058"/>
      <c r="DG5" s="1153" t="s">
        <v>387</v>
      </c>
      <c r="DH5" s="1154"/>
      <c r="DI5" s="1154"/>
      <c r="DJ5" s="1154"/>
      <c r="DK5" s="1155"/>
      <c r="DL5" s="1153" t="s">
        <v>388</v>
      </c>
      <c r="DM5" s="1154"/>
      <c r="DN5" s="1154"/>
      <c r="DO5" s="1154"/>
      <c r="DP5" s="1155"/>
      <c r="DQ5" s="1056" t="s">
        <v>389</v>
      </c>
      <c r="DR5" s="1057"/>
      <c r="DS5" s="1057"/>
      <c r="DT5" s="1057"/>
      <c r="DU5" s="1058"/>
      <c r="DV5" s="1056" t="s">
        <v>380</v>
      </c>
      <c r="DW5" s="1057"/>
      <c r="DX5" s="1057"/>
      <c r="DY5" s="1057"/>
      <c r="DZ5" s="1072"/>
      <c r="EA5" s="255"/>
    </row>
    <row r="6" spans="1:131" s="256" customFormat="1" ht="26.25" customHeight="1" thickBot="1" x14ac:dyDescent="0.2">
      <c r="A6" s="1053"/>
      <c r="B6" s="1054"/>
      <c r="C6" s="1054"/>
      <c r="D6" s="1054"/>
      <c r="E6" s="1054"/>
      <c r="F6" s="1054"/>
      <c r="G6" s="1054"/>
      <c r="H6" s="1054"/>
      <c r="I6" s="1054"/>
      <c r="J6" s="1054"/>
      <c r="K6" s="1054"/>
      <c r="L6" s="1054"/>
      <c r="M6" s="1054"/>
      <c r="N6" s="1054"/>
      <c r="O6" s="1054"/>
      <c r="P6" s="1055"/>
      <c r="Q6" s="1059"/>
      <c r="R6" s="1060"/>
      <c r="S6" s="1060"/>
      <c r="T6" s="1060"/>
      <c r="U6" s="1061"/>
      <c r="V6" s="1059"/>
      <c r="W6" s="1060"/>
      <c r="X6" s="1060"/>
      <c r="Y6" s="1060"/>
      <c r="Z6" s="1061"/>
      <c r="AA6" s="1059"/>
      <c r="AB6" s="1060"/>
      <c r="AC6" s="1060"/>
      <c r="AD6" s="1060"/>
      <c r="AE6" s="1060"/>
      <c r="AF6" s="1169"/>
      <c r="AG6" s="1060"/>
      <c r="AH6" s="1060"/>
      <c r="AI6" s="1060"/>
      <c r="AJ6" s="1073"/>
      <c r="AK6" s="1060"/>
      <c r="AL6" s="1060"/>
      <c r="AM6" s="1060"/>
      <c r="AN6" s="1060"/>
      <c r="AO6" s="1061"/>
      <c r="AP6" s="1059"/>
      <c r="AQ6" s="1060"/>
      <c r="AR6" s="1060"/>
      <c r="AS6" s="1060"/>
      <c r="AT6" s="1061"/>
      <c r="AU6" s="1059"/>
      <c r="AV6" s="1060"/>
      <c r="AW6" s="1060"/>
      <c r="AX6" s="1060"/>
      <c r="AY6" s="1073"/>
      <c r="AZ6" s="253"/>
      <c r="BA6" s="253"/>
      <c r="BB6" s="253"/>
      <c r="BC6" s="253"/>
      <c r="BD6" s="253"/>
      <c r="BE6" s="254"/>
      <c r="BF6" s="254"/>
      <c r="BG6" s="254"/>
      <c r="BH6" s="254"/>
      <c r="BI6" s="254"/>
      <c r="BJ6" s="254"/>
      <c r="BK6" s="254"/>
      <c r="BL6" s="254"/>
      <c r="BM6" s="254"/>
      <c r="BN6" s="254"/>
      <c r="BO6" s="254"/>
      <c r="BP6" s="254"/>
      <c r="BQ6" s="1053"/>
      <c r="BR6" s="1054"/>
      <c r="BS6" s="1054"/>
      <c r="BT6" s="1054"/>
      <c r="BU6" s="1054"/>
      <c r="BV6" s="1054"/>
      <c r="BW6" s="1054"/>
      <c r="BX6" s="1054"/>
      <c r="BY6" s="1054"/>
      <c r="BZ6" s="1054"/>
      <c r="CA6" s="1054"/>
      <c r="CB6" s="1054"/>
      <c r="CC6" s="1054"/>
      <c r="CD6" s="1054"/>
      <c r="CE6" s="1054"/>
      <c r="CF6" s="1054"/>
      <c r="CG6" s="1055"/>
      <c r="CH6" s="1059"/>
      <c r="CI6" s="1060"/>
      <c r="CJ6" s="1060"/>
      <c r="CK6" s="1060"/>
      <c r="CL6" s="1061"/>
      <c r="CM6" s="1059"/>
      <c r="CN6" s="1060"/>
      <c r="CO6" s="1060"/>
      <c r="CP6" s="1060"/>
      <c r="CQ6" s="1061"/>
      <c r="CR6" s="1059"/>
      <c r="CS6" s="1060"/>
      <c r="CT6" s="1060"/>
      <c r="CU6" s="1060"/>
      <c r="CV6" s="1061"/>
      <c r="CW6" s="1059"/>
      <c r="CX6" s="1060"/>
      <c r="CY6" s="1060"/>
      <c r="CZ6" s="1060"/>
      <c r="DA6" s="1061"/>
      <c r="DB6" s="1059"/>
      <c r="DC6" s="1060"/>
      <c r="DD6" s="1060"/>
      <c r="DE6" s="1060"/>
      <c r="DF6" s="1061"/>
      <c r="DG6" s="1156"/>
      <c r="DH6" s="1157"/>
      <c r="DI6" s="1157"/>
      <c r="DJ6" s="1157"/>
      <c r="DK6" s="1158"/>
      <c r="DL6" s="1156"/>
      <c r="DM6" s="1157"/>
      <c r="DN6" s="1157"/>
      <c r="DO6" s="1157"/>
      <c r="DP6" s="1158"/>
      <c r="DQ6" s="1059"/>
      <c r="DR6" s="1060"/>
      <c r="DS6" s="1060"/>
      <c r="DT6" s="1060"/>
      <c r="DU6" s="1061"/>
      <c r="DV6" s="1059"/>
      <c r="DW6" s="1060"/>
      <c r="DX6" s="1060"/>
      <c r="DY6" s="1060"/>
      <c r="DZ6" s="1073"/>
      <c r="EA6" s="255"/>
    </row>
    <row r="7" spans="1:131" s="256" customFormat="1" ht="26.25" customHeight="1" thickTop="1" x14ac:dyDescent="0.15">
      <c r="A7" s="259">
        <v>1</v>
      </c>
      <c r="B7" s="1105" t="s">
        <v>390</v>
      </c>
      <c r="C7" s="1106"/>
      <c r="D7" s="1106"/>
      <c r="E7" s="1106"/>
      <c r="F7" s="1106"/>
      <c r="G7" s="1106"/>
      <c r="H7" s="1106"/>
      <c r="I7" s="1106"/>
      <c r="J7" s="1106"/>
      <c r="K7" s="1106"/>
      <c r="L7" s="1106"/>
      <c r="M7" s="1106"/>
      <c r="N7" s="1106"/>
      <c r="O7" s="1106"/>
      <c r="P7" s="1107"/>
      <c r="Q7" s="1159">
        <v>17280</v>
      </c>
      <c r="R7" s="1160"/>
      <c r="S7" s="1160"/>
      <c r="T7" s="1160"/>
      <c r="U7" s="1160"/>
      <c r="V7" s="1160">
        <v>17243</v>
      </c>
      <c r="W7" s="1160"/>
      <c r="X7" s="1160"/>
      <c r="Y7" s="1160"/>
      <c r="Z7" s="1160"/>
      <c r="AA7" s="1160">
        <v>38</v>
      </c>
      <c r="AB7" s="1160"/>
      <c r="AC7" s="1160"/>
      <c r="AD7" s="1160"/>
      <c r="AE7" s="1161"/>
      <c r="AF7" s="1162">
        <v>25</v>
      </c>
      <c r="AG7" s="1163"/>
      <c r="AH7" s="1163"/>
      <c r="AI7" s="1163"/>
      <c r="AJ7" s="1164"/>
      <c r="AK7" s="1146">
        <v>255</v>
      </c>
      <c r="AL7" s="1147"/>
      <c r="AM7" s="1147"/>
      <c r="AN7" s="1147"/>
      <c r="AO7" s="1147"/>
      <c r="AP7" s="1147">
        <v>14435</v>
      </c>
      <c r="AQ7" s="1147"/>
      <c r="AR7" s="1147"/>
      <c r="AS7" s="1147"/>
      <c r="AT7" s="1147"/>
      <c r="AU7" s="1148"/>
      <c r="AV7" s="1148"/>
      <c r="AW7" s="1148"/>
      <c r="AX7" s="1148"/>
      <c r="AY7" s="1149"/>
      <c r="AZ7" s="253"/>
      <c r="BA7" s="253"/>
      <c r="BB7" s="253"/>
      <c r="BC7" s="253"/>
      <c r="BD7" s="253"/>
      <c r="BE7" s="254"/>
      <c r="BF7" s="254"/>
      <c r="BG7" s="254"/>
      <c r="BH7" s="254"/>
      <c r="BI7" s="254"/>
      <c r="BJ7" s="254"/>
      <c r="BK7" s="254"/>
      <c r="BL7" s="254"/>
      <c r="BM7" s="254"/>
      <c r="BN7" s="254"/>
      <c r="BO7" s="254"/>
      <c r="BP7" s="254"/>
      <c r="BQ7" s="260">
        <v>1</v>
      </c>
      <c r="BR7" s="261"/>
      <c r="BS7" s="1150" t="s">
        <v>600</v>
      </c>
      <c r="BT7" s="1151" t="s">
        <v>585</v>
      </c>
      <c r="BU7" s="1151" t="s">
        <v>585</v>
      </c>
      <c r="BV7" s="1151" t="s">
        <v>585</v>
      </c>
      <c r="BW7" s="1151" t="s">
        <v>585</v>
      </c>
      <c r="BX7" s="1151" t="s">
        <v>585</v>
      </c>
      <c r="BY7" s="1151" t="s">
        <v>585</v>
      </c>
      <c r="BZ7" s="1151" t="s">
        <v>585</v>
      </c>
      <c r="CA7" s="1151" t="s">
        <v>585</v>
      </c>
      <c r="CB7" s="1151" t="s">
        <v>585</v>
      </c>
      <c r="CC7" s="1151" t="s">
        <v>585</v>
      </c>
      <c r="CD7" s="1151" t="s">
        <v>585</v>
      </c>
      <c r="CE7" s="1151" t="s">
        <v>585</v>
      </c>
      <c r="CF7" s="1151" t="s">
        <v>585</v>
      </c>
      <c r="CG7" s="1152" t="s">
        <v>585</v>
      </c>
      <c r="CH7" s="1143">
        <v>-1</v>
      </c>
      <c r="CI7" s="1144"/>
      <c r="CJ7" s="1144"/>
      <c r="CK7" s="1144"/>
      <c r="CL7" s="1145"/>
      <c r="CM7" s="1143">
        <v>33</v>
      </c>
      <c r="CN7" s="1144"/>
      <c r="CO7" s="1144"/>
      <c r="CP7" s="1144"/>
      <c r="CQ7" s="1145"/>
      <c r="CR7" s="1143">
        <v>20</v>
      </c>
      <c r="CS7" s="1144"/>
      <c r="CT7" s="1144"/>
      <c r="CU7" s="1144"/>
      <c r="CV7" s="1145"/>
      <c r="CW7" s="1143">
        <v>3</v>
      </c>
      <c r="CX7" s="1144"/>
      <c r="CY7" s="1144"/>
      <c r="CZ7" s="1144"/>
      <c r="DA7" s="1145"/>
      <c r="DB7" s="1143" t="s">
        <v>601</v>
      </c>
      <c r="DC7" s="1144"/>
      <c r="DD7" s="1144"/>
      <c r="DE7" s="1144"/>
      <c r="DF7" s="1145"/>
      <c r="DG7" s="1143" t="s">
        <v>601</v>
      </c>
      <c r="DH7" s="1144"/>
      <c r="DI7" s="1144"/>
      <c r="DJ7" s="1144"/>
      <c r="DK7" s="1145"/>
      <c r="DL7" s="1143" t="s">
        <v>601</v>
      </c>
      <c r="DM7" s="1144"/>
      <c r="DN7" s="1144"/>
      <c r="DO7" s="1144"/>
      <c r="DP7" s="1145"/>
      <c r="DQ7" s="1143" t="s">
        <v>519</v>
      </c>
      <c r="DR7" s="1144"/>
      <c r="DS7" s="1144"/>
      <c r="DT7" s="1144"/>
      <c r="DU7" s="1145"/>
      <c r="DV7" s="1170"/>
      <c r="DW7" s="1171"/>
      <c r="DX7" s="1171"/>
      <c r="DY7" s="1171"/>
      <c r="DZ7" s="1172"/>
      <c r="EA7" s="255"/>
    </row>
    <row r="8" spans="1:131" s="256" customFormat="1" ht="26.25" customHeight="1" x14ac:dyDescent="0.15">
      <c r="A8" s="262">
        <v>2</v>
      </c>
      <c r="B8" s="1092" t="s">
        <v>391</v>
      </c>
      <c r="C8" s="1093"/>
      <c r="D8" s="1093"/>
      <c r="E8" s="1093"/>
      <c r="F8" s="1093"/>
      <c r="G8" s="1093"/>
      <c r="H8" s="1093"/>
      <c r="I8" s="1093"/>
      <c r="J8" s="1093"/>
      <c r="K8" s="1093"/>
      <c r="L8" s="1093"/>
      <c r="M8" s="1093"/>
      <c r="N8" s="1093"/>
      <c r="O8" s="1093"/>
      <c r="P8" s="1094"/>
      <c r="Q8" s="1098">
        <v>35</v>
      </c>
      <c r="R8" s="1099"/>
      <c r="S8" s="1099"/>
      <c r="T8" s="1099"/>
      <c r="U8" s="1099"/>
      <c r="V8" s="1099">
        <v>35</v>
      </c>
      <c r="W8" s="1099"/>
      <c r="X8" s="1099"/>
      <c r="Y8" s="1099"/>
      <c r="Z8" s="1099"/>
      <c r="AA8" s="1099" t="s">
        <v>592</v>
      </c>
      <c r="AB8" s="1099"/>
      <c r="AC8" s="1099"/>
      <c r="AD8" s="1099"/>
      <c r="AE8" s="1100"/>
      <c r="AF8" s="1074" t="s">
        <v>131</v>
      </c>
      <c r="AG8" s="1075"/>
      <c r="AH8" s="1075"/>
      <c r="AI8" s="1075"/>
      <c r="AJ8" s="1076"/>
      <c r="AK8" s="1141">
        <v>16</v>
      </c>
      <c r="AL8" s="1142"/>
      <c r="AM8" s="1142"/>
      <c r="AN8" s="1142"/>
      <c r="AO8" s="1142"/>
      <c r="AP8" s="1142" t="s">
        <v>592</v>
      </c>
      <c r="AQ8" s="1142"/>
      <c r="AR8" s="1142"/>
      <c r="AS8" s="1142"/>
      <c r="AT8" s="1142"/>
      <c r="AU8" s="1139"/>
      <c r="AV8" s="1139"/>
      <c r="AW8" s="1139"/>
      <c r="AX8" s="1139"/>
      <c r="AY8" s="1140"/>
      <c r="AZ8" s="253"/>
      <c r="BA8" s="253"/>
      <c r="BB8" s="253"/>
      <c r="BC8" s="253"/>
      <c r="BD8" s="253"/>
      <c r="BE8" s="254"/>
      <c r="BF8" s="254"/>
      <c r="BG8" s="254"/>
      <c r="BH8" s="254"/>
      <c r="BI8" s="254"/>
      <c r="BJ8" s="254"/>
      <c r="BK8" s="254"/>
      <c r="BL8" s="254"/>
      <c r="BM8" s="254"/>
      <c r="BN8" s="254"/>
      <c r="BO8" s="254"/>
      <c r="BP8" s="254"/>
      <c r="BQ8" s="263">
        <v>2</v>
      </c>
      <c r="BR8" s="264"/>
      <c r="BS8" s="1069" t="s">
        <v>586</v>
      </c>
      <c r="BT8" s="1070" t="s">
        <v>586</v>
      </c>
      <c r="BU8" s="1070" t="s">
        <v>586</v>
      </c>
      <c r="BV8" s="1070" t="s">
        <v>586</v>
      </c>
      <c r="BW8" s="1070" t="s">
        <v>586</v>
      </c>
      <c r="BX8" s="1070" t="s">
        <v>586</v>
      </c>
      <c r="BY8" s="1070" t="s">
        <v>586</v>
      </c>
      <c r="BZ8" s="1070" t="s">
        <v>586</v>
      </c>
      <c r="CA8" s="1070" t="s">
        <v>586</v>
      </c>
      <c r="CB8" s="1070" t="s">
        <v>586</v>
      </c>
      <c r="CC8" s="1070" t="s">
        <v>586</v>
      </c>
      <c r="CD8" s="1070" t="s">
        <v>586</v>
      </c>
      <c r="CE8" s="1070" t="s">
        <v>586</v>
      </c>
      <c r="CF8" s="1070" t="s">
        <v>586</v>
      </c>
      <c r="CG8" s="1071" t="s">
        <v>586</v>
      </c>
      <c r="CH8" s="1044">
        <v>25</v>
      </c>
      <c r="CI8" s="1045"/>
      <c r="CJ8" s="1045"/>
      <c r="CK8" s="1045"/>
      <c r="CL8" s="1046"/>
      <c r="CM8" s="1044">
        <v>131</v>
      </c>
      <c r="CN8" s="1045"/>
      <c r="CO8" s="1045"/>
      <c r="CP8" s="1045"/>
      <c r="CQ8" s="1046"/>
      <c r="CR8" s="1044">
        <v>100</v>
      </c>
      <c r="CS8" s="1045"/>
      <c r="CT8" s="1045"/>
      <c r="CU8" s="1045"/>
      <c r="CV8" s="1046"/>
      <c r="CW8" s="1044">
        <v>6168</v>
      </c>
      <c r="CX8" s="1045"/>
      <c r="CY8" s="1045"/>
      <c r="CZ8" s="1045"/>
      <c r="DA8" s="1046"/>
      <c r="DB8" s="1044">
        <v>62</v>
      </c>
      <c r="DC8" s="1045"/>
      <c r="DD8" s="1045"/>
      <c r="DE8" s="1045"/>
      <c r="DF8" s="1046"/>
      <c r="DG8" s="1044" t="s">
        <v>519</v>
      </c>
      <c r="DH8" s="1045"/>
      <c r="DI8" s="1045"/>
      <c r="DJ8" s="1045"/>
      <c r="DK8" s="1046"/>
      <c r="DL8" s="1044" t="s">
        <v>519</v>
      </c>
      <c r="DM8" s="1045"/>
      <c r="DN8" s="1045"/>
      <c r="DO8" s="1045"/>
      <c r="DP8" s="1046"/>
      <c r="DQ8" s="1044" t="s">
        <v>519</v>
      </c>
      <c r="DR8" s="1045"/>
      <c r="DS8" s="1045"/>
      <c r="DT8" s="1045"/>
      <c r="DU8" s="1046"/>
      <c r="DV8" s="1047"/>
      <c r="DW8" s="1048"/>
      <c r="DX8" s="1048"/>
      <c r="DY8" s="1048"/>
      <c r="DZ8" s="1049"/>
      <c r="EA8" s="255"/>
    </row>
    <row r="9" spans="1:131" s="256" customFormat="1" ht="26.25" customHeight="1" x14ac:dyDescent="0.15">
      <c r="A9" s="262">
        <v>3</v>
      </c>
      <c r="B9" s="1092" t="s">
        <v>392</v>
      </c>
      <c r="C9" s="1093"/>
      <c r="D9" s="1093"/>
      <c r="E9" s="1093"/>
      <c r="F9" s="1093"/>
      <c r="G9" s="1093"/>
      <c r="H9" s="1093"/>
      <c r="I9" s="1093"/>
      <c r="J9" s="1093"/>
      <c r="K9" s="1093"/>
      <c r="L9" s="1093"/>
      <c r="M9" s="1093"/>
      <c r="N9" s="1093"/>
      <c r="O9" s="1093"/>
      <c r="P9" s="1094"/>
      <c r="Q9" s="1098">
        <v>3</v>
      </c>
      <c r="R9" s="1099"/>
      <c r="S9" s="1099"/>
      <c r="T9" s="1099"/>
      <c r="U9" s="1099"/>
      <c r="V9" s="1099">
        <v>1</v>
      </c>
      <c r="W9" s="1099"/>
      <c r="X9" s="1099"/>
      <c r="Y9" s="1099"/>
      <c r="Z9" s="1099"/>
      <c r="AA9" s="1099">
        <v>2</v>
      </c>
      <c r="AB9" s="1099"/>
      <c r="AC9" s="1099"/>
      <c r="AD9" s="1099"/>
      <c r="AE9" s="1100"/>
      <c r="AF9" s="1074">
        <v>2</v>
      </c>
      <c r="AG9" s="1075"/>
      <c r="AH9" s="1075"/>
      <c r="AI9" s="1075"/>
      <c r="AJ9" s="1076"/>
      <c r="AK9" s="1141" t="s">
        <v>602</v>
      </c>
      <c r="AL9" s="1142"/>
      <c r="AM9" s="1142"/>
      <c r="AN9" s="1142"/>
      <c r="AO9" s="1142"/>
      <c r="AP9" s="1142" t="s">
        <v>592</v>
      </c>
      <c r="AQ9" s="1142"/>
      <c r="AR9" s="1142"/>
      <c r="AS9" s="1142"/>
      <c r="AT9" s="1142"/>
      <c r="AU9" s="1139"/>
      <c r="AV9" s="1139"/>
      <c r="AW9" s="1139"/>
      <c r="AX9" s="1139"/>
      <c r="AY9" s="1140"/>
      <c r="AZ9" s="253"/>
      <c r="BA9" s="253"/>
      <c r="BB9" s="253"/>
      <c r="BC9" s="253"/>
      <c r="BD9" s="253"/>
      <c r="BE9" s="254"/>
      <c r="BF9" s="254"/>
      <c r="BG9" s="254"/>
      <c r="BH9" s="254"/>
      <c r="BI9" s="254"/>
      <c r="BJ9" s="254"/>
      <c r="BK9" s="254"/>
      <c r="BL9" s="254"/>
      <c r="BM9" s="254"/>
      <c r="BN9" s="254"/>
      <c r="BO9" s="254"/>
      <c r="BP9" s="254"/>
      <c r="BQ9" s="263">
        <v>3</v>
      </c>
      <c r="BR9" s="264"/>
      <c r="BS9" s="1069" t="s">
        <v>587</v>
      </c>
      <c r="BT9" s="1070" t="s">
        <v>587</v>
      </c>
      <c r="BU9" s="1070" t="s">
        <v>587</v>
      </c>
      <c r="BV9" s="1070" t="s">
        <v>587</v>
      </c>
      <c r="BW9" s="1070" t="s">
        <v>587</v>
      </c>
      <c r="BX9" s="1070" t="s">
        <v>587</v>
      </c>
      <c r="BY9" s="1070" t="s">
        <v>587</v>
      </c>
      <c r="BZ9" s="1070" t="s">
        <v>587</v>
      </c>
      <c r="CA9" s="1070" t="s">
        <v>587</v>
      </c>
      <c r="CB9" s="1070" t="s">
        <v>587</v>
      </c>
      <c r="CC9" s="1070" t="s">
        <v>587</v>
      </c>
      <c r="CD9" s="1070" t="s">
        <v>587</v>
      </c>
      <c r="CE9" s="1070" t="s">
        <v>587</v>
      </c>
      <c r="CF9" s="1070" t="s">
        <v>587</v>
      </c>
      <c r="CG9" s="1071" t="s">
        <v>587</v>
      </c>
      <c r="CH9" s="1044">
        <v>3</v>
      </c>
      <c r="CI9" s="1045"/>
      <c r="CJ9" s="1045"/>
      <c r="CK9" s="1045"/>
      <c r="CL9" s="1046"/>
      <c r="CM9" s="1044">
        <v>50</v>
      </c>
      <c r="CN9" s="1045"/>
      <c r="CO9" s="1045"/>
      <c r="CP9" s="1045"/>
      <c r="CQ9" s="1046"/>
      <c r="CR9" s="1044">
        <v>25</v>
      </c>
      <c r="CS9" s="1045"/>
      <c r="CT9" s="1045"/>
      <c r="CU9" s="1045"/>
      <c r="CV9" s="1046"/>
      <c r="CW9" s="1044" t="s">
        <v>519</v>
      </c>
      <c r="CX9" s="1045"/>
      <c r="CY9" s="1045"/>
      <c r="CZ9" s="1045"/>
      <c r="DA9" s="1046"/>
      <c r="DB9" s="1044" t="s">
        <v>519</v>
      </c>
      <c r="DC9" s="1045"/>
      <c r="DD9" s="1045"/>
      <c r="DE9" s="1045"/>
      <c r="DF9" s="1046"/>
      <c r="DG9" s="1044" t="s">
        <v>519</v>
      </c>
      <c r="DH9" s="1045"/>
      <c r="DI9" s="1045"/>
      <c r="DJ9" s="1045"/>
      <c r="DK9" s="1046"/>
      <c r="DL9" s="1044" t="s">
        <v>519</v>
      </c>
      <c r="DM9" s="1045"/>
      <c r="DN9" s="1045"/>
      <c r="DO9" s="1045"/>
      <c r="DP9" s="1046"/>
      <c r="DQ9" s="1044" t="s">
        <v>519</v>
      </c>
      <c r="DR9" s="1045"/>
      <c r="DS9" s="1045"/>
      <c r="DT9" s="1045"/>
      <c r="DU9" s="1046"/>
      <c r="DV9" s="1047"/>
      <c r="DW9" s="1048"/>
      <c r="DX9" s="1048"/>
      <c r="DY9" s="1048"/>
      <c r="DZ9" s="1049"/>
      <c r="EA9" s="255"/>
    </row>
    <row r="10" spans="1:131" s="256" customFormat="1" ht="26.25" customHeight="1" x14ac:dyDescent="0.15">
      <c r="A10" s="262">
        <v>4</v>
      </c>
      <c r="B10" s="1092"/>
      <c r="C10" s="1093"/>
      <c r="D10" s="1093"/>
      <c r="E10" s="1093"/>
      <c r="F10" s="1093"/>
      <c r="G10" s="1093"/>
      <c r="H10" s="1093"/>
      <c r="I10" s="1093"/>
      <c r="J10" s="1093"/>
      <c r="K10" s="1093"/>
      <c r="L10" s="1093"/>
      <c r="M10" s="1093"/>
      <c r="N10" s="1093"/>
      <c r="O10" s="1093"/>
      <c r="P10" s="1094"/>
      <c r="Q10" s="1098"/>
      <c r="R10" s="1099"/>
      <c r="S10" s="1099"/>
      <c r="T10" s="1099"/>
      <c r="U10" s="1099"/>
      <c r="V10" s="1099"/>
      <c r="W10" s="1099"/>
      <c r="X10" s="1099"/>
      <c r="Y10" s="1099"/>
      <c r="Z10" s="1099"/>
      <c r="AA10" s="1099"/>
      <c r="AB10" s="1099"/>
      <c r="AC10" s="1099"/>
      <c r="AD10" s="1099"/>
      <c r="AE10" s="1100"/>
      <c r="AF10" s="1074"/>
      <c r="AG10" s="1075"/>
      <c r="AH10" s="1075"/>
      <c r="AI10" s="1075"/>
      <c r="AJ10" s="1076"/>
      <c r="AK10" s="1141"/>
      <c r="AL10" s="1142"/>
      <c r="AM10" s="1142"/>
      <c r="AN10" s="1142"/>
      <c r="AO10" s="1142"/>
      <c r="AP10" s="1142"/>
      <c r="AQ10" s="1142"/>
      <c r="AR10" s="1142"/>
      <c r="AS10" s="1142"/>
      <c r="AT10" s="1142"/>
      <c r="AU10" s="1139"/>
      <c r="AV10" s="1139"/>
      <c r="AW10" s="1139"/>
      <c r="AX10" s="1139"/>
      <c r="AY10" s="1140"/>
      <c r="AZ10" s="253"/>
      <c r="BA10" s="253"/>
      <c r="BB10" s="253"/>
      <c r="BC10" s="253"/>
      <c r="BD10" s="253"/>
      <c r="BE10" s="254"/>
      <c r="BF10" s="254"/>
      <c r="BG10" s="254"/>
      <c r="BH10" s="254"/>
      <c r="BI10" s="254"/>
      <c r="BJ10" s="254"/>
      <c r="BK10" s="254"/>
      <c r="BL10" s="254"/>
      <c r="BM10" s="254"/>
      <c r="BN10" s="254"/>
      <c r="BO10" s="254"/>
      <c r="BP10" s="254"/>
      <c r="BQ10" s="263">
        <v>4</v>
      </c>
      <c r="BR10" s="264"/>
      <c r="BS10" s="1069" t="s">
        <v>588</v>
      </c>
      <c r="BT10" s="1070" t="s">
        <v>588</v>
      </c>
      <c r="BU10" s="1070" t="s">
        <v>588</v>
      </c>
      <c r="BV10" s="1070" t="s">
        <v>588</v>
      </c>
      <c r="BW10" s="1070" t="s">
        <v>588</v>
      </c>
      <c r="BX10" s="1070" t="s">
        <v>588</v>
      </c>
      <c r="BY10" s="1070" t="s">
        <v>588</v>
      </c>
      <c r="BZ10" s="1070" t="s">
        <v>588</v>
      </c>
      <c r="CA10" s="1070" t="s">
        <v>588</v>
      </c>
      <c r="CB10" s="1070" t="s">
        <v>588</v>
      </c>
      <c r="CC10" s="1070" t="s">
        <v>588</v>
      </c>
      <c r="CD10" s="1070" t="s">
        <v>588</v>
      </c>
      <c r="CE10" s="1070" t="s">
        <v>588</v>
      </c>
      <c r="CF10" s="1070" t="s">
        <v>588</v>
      </c>
      <c r="CG10" s="1071" t="s">
        <v>588</v>
      </c>
      <c r="CH10" s="1044">
        <v>-3</v>
      </c>
      <c r="CI10" s="1045"/>
      <c r="CJ10" s="1045"/>
      <c r="CK10" s="1045"/>
      <c r="CL10" s="1046"/>
      <c r="CM10" s="1044">
        <v>-13</v>
      </c>
      <c r="CN10" s="1045"/>
      <c r="CO10" s="1045"/>
      <c r="CP10" s="1045"/>
      <c r="CQ10" s="1046"/>
      <c r="CR10" s="1044">
        <v>35</v>
      </c>
      <c r="CS10" s="1045"/>
      <c r="CT10" s="1045"/>
      <c r="CU10" s="1045"/>
      <c r="CV10" s="1046"/>
      <c r="CW10" s="1044" t="s">
        <v>519</v>
      </c>
      <c r="CX10" s="1045"/>
      <c r="CY10" s="1045"/>
      <c r="CZ10" s="1045"/>
      <c r="DA10" s="1046"/>
      <c r="DB10" s="1044" t="s">
        <v>519</v>
      </c>
      <c r="DC10" s="1045"/>
      <c r="DD10" s="1045"/>
      <c r="DE10" s="1045"/>
      <c r="DF10" s="1046"/>
      <c r="DG10" s="1044" t="s">
        <v>519</v>
      </c>
      <c r="DH10" s="1045"/>
      <c r="DI10" s="1045"/>
      <c r="DJ10" s="1045"/>
      <c r="DK10" s="1046"/>
      <c r="DL10" s="1044" t="s">
        <v>519</v>
      </c>
      <c r="DM10" s="1045"/>
      <c r="DN10" s="1045"/>
      <c r="DO10" s="1045"/>
      <c r="DP10" s="1046"/>
      <c r="DQ10" s="1044" t="s">
        <v>519</v>
      </c>
      <c r="DR10" s="1045"/>
      <c r="DS10" s="1045"/>
      <c r="DT10" s="1045"/>
      <c r="DU10" s="1046"/>
      <c r="DV10" s="1047"/>
      <c r="DW10" s="1048"/>
      <c r="DX10" s="1048"/>
      <c r="DY10" s="1048"/>
      <c r="DZ10" s="1049"/>
      <c r="EA10" s="255"/>
    </row>
    <row r="11" spans="1:131" s="256" customFormat="1" ht="26.25" customHeight="1" x14ac:dyDescent="0.15">
      <c r="A11" s="262">
        <v>5</v>
      </c>
      <c r="B11" s="1092"/>
      <c r="C11" s="1093"/>
      <c r="D11" s="1093"/>
      <c r="E11" s="1093"/>
      <c r="F11" s="1093"/>
      <c r="G11" s="1093"/>
      <c r="H11" s="1093"/>
      <c r="I11" s="1093"/>
      <c r="J11" s="1093"/>
      <c r="K11" s="1093"/>
      <c r="L11" s="1093"/>
      <c r="M11" s="1093"/>
      <c r="N11" s="1093"/>
      <c r="O11" s="1093"/>
      <c r="P11" s="1094"/>
      <c r="Q11" s="1098"/>
      <c r="R11" s="1099"/>
      <c r="S11" s="1099"/>
      <c r="T11" s="1099"/>
      <c r="U11" s="1099"/>
      <c r="V11" s="1099"/>
      <c r="W11" s="1099"/>
      <c r="X11" s="1099"/>
      <c r="Y11" s="1099"/>
      <c r="Z11" s="1099"/>
      <c r="AA11" s="1099"/>
      <c r="AB11" s="1099"/>
      <c r="AC11" s="1099"/>
      <c r="AD11" s="1099"/>
      <c r="AE11" s="1100"/>
      <c r="AF11" s="1074"/>
      <c r="AG11" s="1075"/>
      <c r="AH11" s="1075"/>
      <c r="AI11" s="1075"/>
      <c r="AJ11" s="1076"/>
      <c r="AK11" s="1141"/>
      <c r="AL11" s="1142"/>
      <c r="AM11" s="1142"/>
      <c r="AN11" s="1142"/>
      <c r="AO11" s="1142"/>
      <c r="AP11" s="1142"/>
      <c r="AQ11" s="1142"/>
      <c r="AR11" s="1142"/>
      <c r="AS11" s="1142"/>
      <c r="AT11" s="1142"/>
      <c r="AU11" s="1139"/>
      <c r="AV11" s="1139"/>
      <c r="AW11" s="1139"/>
      <c r="AX11" s="1139"/>
      <c r="AY11" s="1140"/>
      <c r="AZ11" s="253"/>
      <c r="BA11" s="253"/>
      <c r="BB11" s="253"/>
      <c r="BC11" s="253"/>
      <c r="BD11" s="253"/>
      <c r="BE11" s="254"/>
      <c r="BF11" s="254"/>
      <c r="BG11" s="254"/>
      <c r="BH11" s="254"/>
      <c r="BI11" s="254"/>
      <c r="BJ11" s="254"/>
      <c r="BK11" s="254"/>
      <c r="BL11" s="254"/>
      <c r="BM11" s="254"/>
      <c r="BN11" s="254"/>
      <c r="BO11" s="254"/>
      <c r="BP11" s="254"/>
      <c r="BQ11" s="263">
        <v>5</v>
      </c>
      <c r="BR11" s="264"/>
      <c r="BS11" s="1069" t="s">
        <v>589</v>
      </c>
      <c r="BT11" s="1070" t="s">
        <v>589</v>
      </c>
      <c r="BU11" s="1070" t="s">
        <v>589</v>
      </c>
      <c r="BV11" s="1070" t="s">
        <v>589</v>
      </c>
      <c r="BW11" s="1070" t="s">
        <v>589</v>
      </c>
      <c r="BX11" s="1070" t="s">
        <v>589</v>
      </c>
      <c r="BY11" s="1070" t="s">
        <v>589</v>
      </c>
      <c r="BZ11" s="1070" t="s">
        <v>589</v>
      </c>
      <c r="CA11" s="1070" t="s">
        <v>589</v>
      </c>
      <c r="CB11" s="1070" t="s">
        <v>589</v>
      </c>
      <c r="CC11" s="1070" t="s">
        <v>589</v>
      </c>
      <c r="CD11" s="1070" t="s">
        <v>589</v>
      </c>
      <c r="CE11" s="1070" t="s">
        <v>589</v>
      </c>
      <c r="CF11" s="1070" t="s">
        <v>589</v>
      </c>
      <c r="CG11" s="1071" t="s">
        <v>589</v>
      </c>
      <c r="CH11" s="1044">
        <v>5</v>
      </c>
      <c r="CI11" s="1045"/>
      <c r="CJ11" s="1045"/>
      <c r="CK11" s="1045"/>
      <c r="CL11" s="1046"/>
      <c r="CM11" s="1044">
        <v>149</v>
      </c>
      <c r="CN11" s="1045"/>
      <c r="CO11" s="1045"/>
      <c r="CP11" s="1045"/>
      <c r="CQ11" s="1046"/>
      <c r="CR11" s="1044">
        <v>50</v>
      </c>
      <c r="CS11" s="1045"/>
      <c r="CT11" s="1045"/>
      <c r="CU11" s="1045"/>
      <c r="CV11" s="1046"/>
      <c r="CW11" s="1044">
        <v>2</v>
      </c>
      <c r="CX11" s="1045"/>
      <c r="CY11" s="1045"/>
      <c r="CZ11" s="1045"/>
      <c r="DA11" s="1046"/>
      <c r="DB11" s="1044" t="s">
        <v>519</v>
      </c>
      <c r="DC11" s="1045"/>
      <c r="DD11" s="1045"/>
      <c r="DE11" s="1045"/>
      <c r="DF11" s="1046"/>
      <c r="DG11" s="1044" t="s">
        <v>519</v>
      </c>
      <c r="DH11" s="1045"/>
      <c r="DI11" s="1045"/>
      <c r="DJ11" s="1045"/>
      <c r="DK11" s="1046"/>
      <c r="DL11" s="1044">
        <v>60</v>
      </c>
      <c r="DM11" s="1045"/>
      <c r="DN11" s="1045"/>
      <c r="DO11" s="1045"/>
      <c r="DP11" s="1046"/>
      <c r="DQ11" s="1044">
        <v>6</v>
      </c>
      <c r="DR11" s="1045"/>
      <c r="DS11" s="1045"/>
      <c r="DT11" s="1045"/>
      <c r="DU11" s="1046"/>
      <c r="DV11" s="1047"/>
      <c r="DW11" s="1048"/>
      <c r="DX11" s="1048"/>
      <c r="DY11" s="1048"/>
      <c r="DZ11" s="1049"/>
      <c r="EA11" s="255"/>
    </row>
    <row r="12" spans="1:131" s="256" customFormat="1" ht="26.25" customHeight="1" x14ac:dyDescent="0.15">
      <c r="A12" s="262">
        <v>6</v>
      </c>
      <c r="B12" s="1092"/>
      <c r="C12" s="1093"/>
      <c r="D12" s="1093"/>
      <c r="E12" s="1093"/>
      <c r="F12" s="1093"/>
      <c r="G12" s="1093"/>
      <c r="H12" s="1093"/>
      <c r="I12" s="1093"/>
      <c r="J12" s="1093"/>
      <c r="K12" s="1093"/>
      <c r="L12" s="1093"/>
      <c r="M12" s="1093"/>
      <c r="N12" s="1093"/>
      <c r="O12" s="1093"/>
      <c r="P12" s="1094"/>
      <c r="Q12" s="1098"/>
      <c r="R12" s="1099"/>
      <c r="S12" s="1099"/>
      <c r="T12" s="1099"/>
      <c r="U12" s="1099"/>
      <c r="V12" s="1099"/>
      <c r="W12" s="1099"/>
      <c r="X12" s="1099"/>
      <c r="Y12" s="1099"/>
      <c r="Z12" s="1099"/>
      <c r="AA12" s="1099"/>
      <c r="AB12" s="1099"/>
      <c r="AC12" s="1099"/>
      <c r="AD12" s="1099"/>
      <c r="AE12" s="1100"/>
      <c r="AF12" s="1074"/>
      <c r="AG12" s="1075"/>
      <c r="AH12" s="1075"/>
      <c r="AI12" s="1075"/>
      <c r="AJ12" s="1076"/>
      <c r="AK12" s="1141"/>
      <c r="AL12" s="1142"/>
      <c r="AM12" s="1142"/>
      <c r="AN12" s="1142"/>
      <c r="AO12" s="1142"/>
      <c r="AP12" s="1142"/>
      <c r="AQ12" s="1142"/>
      <c r="AR12" s="1142"/>
      <c r="AS12" s="1142"/>
      <c r="AT12" s="1142"/>
      <c r="AU12" s="1139"/>
      <c r="AV12" s="1139"/>
      <c r="AW12" s="1139"/>
      <c r="AX12" s="1139"/>
      <c r="AY12" s="1140"/>
      <c r="AZ12" s="253"/>
      <c r="BA12" s="253"/>
      <c r="BB12" s="253"/>
      <c r="BC12" s="253"/>
      <c r="BD12" s="253"/>
      <c r="BE12" s="254"/>
      <c r="BF12" s="254"/>
      <c r="BG12" s="254"/>
      <c r="BH12" s="254"/>
      <c r="BI12" s="254"/>
      <c r="BJ12" s="254"/>
      <c r="BK12" s="254"/>
      <c r="BL12" s="254"/>
      <c r="BM12" s="254"/>
      <c r="BN12" s="254"/>
      <c r="BO12" s="254"/>
      <c r="BP12" s="254"/>
      <c r="BQ12" s="263">
        <v>6</v>
      </c>
      <c r="BR12" s="264"/>
      <c r="BS12" s="1069" t="s">
        <v>590</v>
      </c>
      <c r="BT12" s="1070" t="s">
        <v>590</v>
      </c>
      <c r="BU12" s="1070" t="s">
        <v>590</v>
      </c>
      <c r="BV12" s="1070" t="s">
        <v>590</v>
      </c>
      <c r="BW12" s="1070" t="s">
        <v>590</v>
      </c>
      <c r="BX12" s="1070" t="s">
        <v>590</v>
      </c>
      <c r="BY12" s="1070" t="s">
        <v>590</v>
      </c>
      <c r="BZ12" s="1070" t="s">
        <v>590</v>
      </c>
      <c r="CA12" s="1070" t="s">
        <v>590</v>
      </c>
      <c r="CB12" s="1070" t="s">
        <v>590</v>
      </c>
      <c r="CC12" s="1070" t="s">
        <v>590</v>
      </c>
      <c r="CD12" s="1070" t="s">
        <v>590</v>
      </c>
      <c r="CE12" s="1070" t="s">
        <v>590</v>
      </c>
      <c r="CF12" s="1070" t="s">
        <v>590</v>
      </c>
      <c r="CG12" s="1071" t="s">
        <v>590</v>
      </c>
      <c r="CH12" s="1044">
        <v>-2</v>
      </c>
      <c r="CI12" s="1045"/>
      <c r="CJ12" s="1045"/>
      <c r="CK12" s="1045"/>
      <c r="CL12" s="1046"/>
      <c r="CM12" s="1044">
        <v>34</v>
      </c>
      <c r="CN12" s="1045"/>
      <c r="CO12" s="1045"/>
      <c r="CP12" s="1045"/>
      <c r="CQ12" s="1046"/>
      <c r="CR12" s="1044">
        <v>7</v>
      </c>
      <c r="CS12" s="1045"/>
      <c r="CT12" s="1045"/>
      <c r="CU12" s="1045"/>
      <c r="CV12" s="1046"/>
      <c r="CW12" s="1044">
        <v>40</v>
      </c>
      <c r="CX12" s="1045"/>
      <c r="CY12" s="1045"/>
      <c r="CZ12" s="1045"/>
      <c r="DA12" s="1046"/>
      <c r="DB12" s="1044" t="s">
        <v>519</v>
      </c>
      <c r="DC12" s="1045"/>
      <c r="DD12" s="1045"/>
      <c r="DE12" s="1045"/>
      <c r="DF12" s="1046"/>
      <c r="DG12" s="1044" t="s">
        <v>519</v>
      </c>
      <c r="DH12" s="1045"/>
      <c r="DI12" s="1045"/>
      <c r="DJ12" s="1045"/>
      <c r="DK12" s="1046"/>
      <c r="DL12" s="1044" t="s">
        <v>519</v>
      </c>
      <c r="DM12" s="1045"/>
      <c r="DN12" s="1045"/>
      <c r="DO12" s="1045"/>
      <c r="DP12" s="1046"/>
      <c r="DQ12" s="1044" t="s">
        <v>519</v>
      </c>
      <c r="DR12" s="1045"/>
      <c r="DS12" s="1045"/>
      <c r="DT12" s="1045"/>
      <c r="DU12" s="1046"/>
      <c r="DV12" s="1047"/>
      <c r="DW12" s="1048"/>
      <c r="DX12" s="1048"/>
      <c r="DY12" s="1048"/>
      <c r="DZ12" s="1049"/>
      <c r="EA12" s="255"/>
    </row>
    <row r="13" spans="1:131" s="256" customFormat="1" ht="26.25" customHeight="1" x14ac:dyDescent="0.15">
      <c r="A13" s="262">
        <v>7</v>
      </c>
      <c r="B13" s="1092"/>
      <c r="C13" s="1093"/>
      <c r="D13" s="1093"/>
      <c r="E13" s="1093"/>
      <c r="F13" s="1093"/>
      <c r="G13" s="1093"/>
      <c r="H13" s="1093"/>
      <c r="I13" s="1093"/>
      <c r="J13" s="1093"/>
      <c r="K13" s="1093"/>
      <c r="L13" s="1093"/>
      <c r="M13" s="1093"/>
      <c r="N13" s="1093"/>
      <c r="O13" s="1093"/>
      <c r="P13" s="1094"/>
      <c r="Q13" s="1098"/>
      <c r="R13" s="1099"/>
      <c r="S13" s="1099"/>
      <c r="T13" s="1099"/>
      <c r="U13" s="1099"/>
      <c r="V13" s="1099"/>
      <c r="W13" s="1099"/>
      <c r="X13" s="1099"/>
      <c r="Y13" s="1099"/>
      <c r="Z13" s="1099"/>
      <c r="AA13" s="1099"/>
      <c r="AB13" s="1099"/>
      <c r="AC13" s="1099"/>
      <c r="AD13" s="1099"/>
      <c r="AE13" s="1100"/>
      <c r="AF13" s="1074"/>
      <c r="AG13" s="1075"/>
      <c r="AH13" s="1075"/>
      <c r="AI13" s="1075"/>
      <c r="AJ13" s="1076"/>
      <c r="AK13" s="1141"/>
      <c r="AL13" s="1142"/>
      <c r="AM13" s="1142"/>
      <c r="AN13" s="1142"/>
      <c r="AO13" s="1142"/>
      <c r="AP13" s="1142"/>
      <c r="AQ13" s="1142"/>
      <c r="AR13" s="1142"/>
      <c r="AS13" s="1142"/>
      <c r="AT13" s="1142"/>
      <c r="AU13" s="1139"/>
      <c r="AV13" s="1139"/>
      <c r="AW13" s="1139"/>
      <c r="AX13" s="1139"/>
      <c r="AY13" s="1140"/>
      <c r="AZ13" s="253"/>
      <c r="BA13" s="253"/>
      <c r="BB13" s="253"/>
      <c r="BC13" s="253"/>
      <c r="BD13" s="253"/>
      <c r="BE13" s="254"/>
      <c r="BF13" s="254"/>
      <c r="BG13" s="254"/>
      <c r="BH13" s="254"/>
      <c r="BI13" s="254"/>
      <c r="BJ13" s="254"/>
      <c r="BK13" s="254"/>
      <c r="BL13" s="254"/>
      <c r="BM13" s="254"/>
      <c r="BN13" s="254"/>
      <c r="BO13" s="254"/>
      <c r="BP13" s="254"/>
      <c r="BQ13" s="263">
        <v>7</v>
      </c>
      <c r="BR13" s="264"/>
      <c r="BS13" s="1069" t="s">
        <v>591</v>
      </c>
      <c r="BT13" s="1070" t="s">
        <v>591</v>
      </c>
      <c r="BU13" s="1070" t="s">
        <v>591</v>
      </c>
      <c r="BV13" s="1070" t="s">
        <v>591</v>
      </c>
      <c r="BW13" s="1070" t="s">
        <v>591</v>
      </c>
      <c r="BX13" s="1070" t="s">
        <v>591</v>
      </c>
      <c r="BY13" s="1070" t="s">
        <v>591</v>
      </c>
      <c r="BZ13" s="1070" t="s">
        <v>591</v>
      </c>
      <c r="CA13" s="1070" t="s">
        <v>591</v>
      </c>
      <c r="CB13" s="1070" t="s">
        <v>591</v>
      </c>
      <c r="CC13" s="1070" t="s">
        <v>591</v>
      </c>
      <c r="CD13" s="1070" t="s">
        <v>591</v>
      </c>
      <c r="CE13" s="1070" t="s">
        <v>591</v>
      </c>
      <c r="CF13" s="1070" t="s">
        <v>591</v>
      </c>
      <c r="CG13" s="1071" t="s">
        <v>591</v>
      </c>
      <c r="CH13" s="1044">
        <v>2</v>
      </c>
      <c r="CI13" s="1045"/>
      <c r="CJ13" s="1045"/>
      <c r="CK13" s="1045"/>
      <c r="CL13" s="1046"/>
      <c r="CM13" s="1044">
        <v>59</v>
      </c>
      <c r="CN13" s="1045"/>
      <c r="CO13" s="1045"/>
      <c r="CP13" s="1045"/>
      <c r="CQ13" s="1046"/>
      <c r="CR13" s="1044">
        <v>30</v>
      </c>
      <c r="CS13" s="1045"/>
      <c r="CT13" s="1045"/>
      <c r="CU13" s="1045"/>
      <c r="CV13" s="1046"/>
      <c r="CW13" s="1044" t="s">
        <v>519</v>
      </c>
      <c r="CX13" s="1045"/>
      <c r="CY13" s="1045"/>
      <c r="CZ13" s="1045"/>
      <c r="DA13" s="1046"/>
      <c r="DB13" s="1044" t="s">
        <v>519</v>
      </c>
      <c r="DC13" s="1045"/>
      <c r="DD13" s="1045"/>
      <c r="DE13" s="1045"/>
      <c r="DF13" s="1046"/>
      <c r="DG13" s="1044" t="s">
        <v>519</v>
      </c>
      <c r="DH13" s="1045"/>
      <c r="DI13" s="1045"/>
      <c r="DJ13" s="1045"/>
      <c r="DK13" s="1046"/>
      <c r="DL13" s="1044" t="s">
        <v>519</v>
      </c>
      <c r="DM13" s="1045"/>
      <c r="DN13" s="1045"/>
      <c r="DO13" s="1045"/>
      <c r="DP13" s="1046"/>
      <c r="DQ13" s="1044" t="s">
        <v>519</v>
      </c>
      <c r="DR13" s="1045"/>
      <c r="DS13" s="1045"/>
      <c r="DT13" s="1045"/>
      <c r="DU13" s="1046"/>
      <c r="DV13" s="1047"/>
      <c r="DW13" s="1048"/>
      <c r="DX13" s="1048"/>
      <c r="DY13" s="1048"/>
      <c r="DZ13" s="1049"/>
      <c r="EA13" s="255"/>
    </row>
    <row r="14" spans="1:131" s="256" customFormat="1" ht="26.25" customHeight="1" x14ac:dyDescent="0.15">
      <c r="A14" s="262">
        <v>8</v>
      </c>
      <c r="B14" s="1092"/>
      <c r="C14" s="1093"/>
      <c r="D14" s="1093"/>
      <c r="E14" s="1093"/>
      <c r="F14" s="1093"/>
      <c r="G14" s="1093"/>
      <c r="H14" s="1093"/>
      <c r="I14" s="1093"/>
      <c r="J14" s="1093"/>
      <c r="K14" s="1093"/>
      <c r="L14" s="1093"/>
      <c r="M14" s="1093"/>
      <c r="N14" s="1093"/>
      <c r="O14" s="1093"/>
      <c r="P14" s="1094"/>
      <c r="Q14" s="1098"/>
      <c r="R14" s="1099"/>
      <c r="S14" s="1099"/>
      <c r="T14" s="1099"/>
      <c r="U14" s="1099"/>
      <c r="V14" s="1099"/>
      <c r="W14" s="1099"/>
      <c r="X14" s="1099"/>
      <c r="Y14" s="1099"/>
      <c r="Z14" s="1099"/>
      <c r="AA14" s="1099"/>
      <c r="AB14" s="1099"/>
      <c r="AC14" s="1099"/>
      <c r="AD14" s="1099"/>
      <c r="AE14" s="1100"/>
      <c r="AF14" s="1074"/>
      <c r="AG14" s="1075"/>
      <c r="AH14" s="1075"/>
      <c r="AI14" s="1075"/>
      <c r="AJ14" s="1076"/>
      <c r="AK14" s="1141"/>
      <c r="AL14" s="1142"/>
      <c r="AM14" s="1142"/>
      <c r="AN14" s="1142"/>
      <c r="AO14" s="1142"/>
      <c r="AP14" s="1142"/>
      <c r="AQ14" s="1142"/>
      <c r="AR14" s="1142"/>
      <c r="AS14" s="1142"/>
      <c r="AT14" s="1142"/>
      <c r="AU14" s="1139"/>
      <c r="AV14" s="1139"/>
      <c r="AW14" s="1139"/>
      <c r="AX14" s="1139"/>
      <c r="AY14" s="1140"/>
      <c r="AZ14" s="253"/>
      <c r="BA14" s="253"/>
      <c r="BB14" s="253"/>
      <c r="BC14" s="253"/>
      <c r="BD14" s="253"/>
      <c r="BE14" s="254"/>
      <c r="BF14" s="254"/>
      <c r="BG14" s="254"/>
      <c r="BH14" s="254"/>
      <c r="BI14" s="254"/>
      <c r="BJ14" s="254"/>
      <c r="BK14" s="254"/>
      <c r="BL14" s="254"/>
      <c r="BM14" s="254"/>
      <c r="BN14" s="254"/>
      <c r="BO14" s="254"/>
      <c r="BP14" s="254"/>
      <c r="BQ14" s="263">
        <v>8</v>
      </c>
      <c r="BR14" s="264"/>
      <c r="BS14" s="1069"/>
      <c r="BT14" s="1070"/>
      <c r="BU14" s="1070"/>
      <c r="BV14" s="1070"/>
      <c r="BW14" s="1070"/>
      <c r="BX14" s="1070"/>
      <c r="BY14" s="1070"/>
      <c r="BZ14" s="1070"/>
      <c r="CA14" s="1070"/>
      <c r="CB14" s="1070"/>
      <c r="CC14" s="1070"/>
      <c r="CD14" s="1070"/>
      <c r="CE14" s="1070"/>
      <c r="CF14" s="1070"/>
      <c r="CG14" s="1071"/>
      <c r="CH14" s="1044"/>
      <c r="CI14" s="1045"/>
      <c r="CJ14" s="1045"/>
      <c r="CK14" s="1045"/>
      <c r="CL14" s="1046"/>
      <c r="CM14" s="1044"/>
      <c r="CN14" s="1045"/>
      <c r="CO14" s="1045"/>
      <c r="CP14" s="1045"/>
      <c r="CQ14" s="1046"/>
      <c r="CR14" s="1044"/>
      <c r="CS14" s="1045"/>
      <c r="CT14" s="1045"/>
      <c r="CU14" s="1045"/>
      <c r="CV14" s="1046"/>
      <c r="CW14" s="1044"/>
      <c r="CX14" s="1045"/>
      <c r="CY14" s="1045"/>
      <c r="CZ14" s="1045"/>
      <c r="DA14" s="1046"/>
      <c r="DB14" s="1044"/>
      <c r="DC14" s="1045"/>
      <c r="DD14" s="1045"/>
      <c r="DE14" s="1045"/>
      <c r="DF14" s="1046"/>
      <c r="DG14" s="1044"/>
      <c r="DH14" s="1045"/>
      <c r="DI14" s="1045"/>
      <c r="DJ14" s="1045"/>
      <c r="DK14" s="1046"/>
      <c r="DL14" s="1044"/>
      <c r="DM14" s="1045"/>
      <c r="DN14" s="1045"/>
      <c r="DO14" s="1045"/>
      <c r="DP14" s="1046"/>
      <c r="DQ14" s="1044"/>
      <c r="DR14" s="1045"/>
      <c r="DS14" s="1045"/>
      <c r="DT14" s="1045"/>
      <c r="DU14" s="1046"/>
      <c r="DV14" s="1047"/>
      <c r="DW14" s="1048"/>
      <c r="DX14" s="1048"/>
      <c r="DY14" s="1048"/>
      <c r="DZ14" s="1049"/>
      <c r="EA14" s="255"/>
    </row>
    <row r="15" spans="1:131" s="256" customFormat="1" ht="26.25" customHeight="1" x14ac:dyDescent="0.15">
      <c r="A15" s="262">
        <v>9</v>
      </c>
      <c r="B15" s="1092"/>
      <c r="C15" s="1093"/>
      <c r="D15" s="1093"/>
      <c r="E15" s="1093"/>
      <c r="F15" s="1093"/>
      <c r="G15" s="1093"/>
      <c r="H15" s="1093"/>
      <c r="I15" s="1093"/>
      <c r="J15" s="1093"/>
      <c r="K15" s="1093"/>
      <c r="L15" s="1093"/>
      <c r="M15" s="1093"/>
      <c r="N15" s="1093"/>
      <c r="O15" s="1093"/>
      <c r="P15" s="1094"/>
      <c r="Q15" s="1098"/>
      <c r="R15" s="1099"/>
      <c r="S15" s="1099"/>
      <c r="T15" s="1099"/>
      <c r="U15" s="1099"/>
      <c r="V15" s="1099"/>
      <c r="W15" s="1099"/>
      <c r="X15" s="1099"/>
      <c r="Y15" s="1099"/>
      <c r="Z15" s="1099"/>
      <c r="AA15" s="1099"/>
      <c r="AB15" s="1099"/>
      <c r="AC15" s="1099"/>
      <c r="AD15" s="1099"/>
      <c r="AE15" s="1100"/>
      <c r="AF15" s="1074"/>
      <c r="AG15" s="1075"/>
      <c r="AH15" s="1075"/>
      <c r="AI15" s="1075"/>
      <c r="AJ15" s="1076"/>
      <c r="AK15" s="1141"/>
      <c r="AL15" s="1142"/>
      <c r="AM15" s="1142"/>
      <c r="AN15" s="1142"/>
      <c r="AO15" s="1142"/>
      <c r="AP15" s="1142"/>
      <c r="AQ15" s="1142"/>
      <c r="AR15" s="1142"/>
      <c r="AS15" s="1142"/>
      <c r="AT15" s="1142"/>
      <c r="AU15" s="1139"/>
      <c r="AV15" s="1139"/>
      <c r="AW15" s="1139"/>
      <c r="AX15" s="1139"/>
      <c r="AY15" s="1140"/>
      <c r="AZ15" s="253"/>
      <c r="BA15" s="253"/>
      <c r="BB15" s="253"/>
      <c r="BC15" s="253"/>
      <c r="BD15" s="253"/>
      <c r="BE15" s="254"/>
      <c r="BF15" s="254"/>
      <c r="BG15" s="254"/>
      <c r="BH15" s="254"/>
      <c r="BI15" s="254"/>
      <c r="BJ15" s="254"/>
      <c r="BK15" s="254"/>
      <c r="BL15" s="254"/>
      <c r="BM15" s="254"/>
      <c r="BN15" s="254"/>
      <c r="BO15" s="254"/>
      <c r="BP15" s="254"/>
      <c r="BQ15" s="263">
        <v>9</v>
      </c>
      <c r="BR15" s="264"/>
      <c r="BS15" s="1069"/>
      <c r="BT15" s="1070"/>
      <c r="BU15" s="1070"/>
      <c r="BV15" s="1070"/>
      <c r="BW15" s="1070"/>
      <c r="BX15" s="1070"/>
      <c r="BY15" s="1070"/>
      <c r="BZ15" s="1070"/>
      <c r="CA15" s="1070"/>
      <c r="CB15" s="1070"/>
      <c r="CC15" s="1070"/>
      <c r="CD15" s="1070"/>
      <c r="CE15" s="1070"/>
      <c r="CF15" s="1070"/>
      <c r="CG15" s="1071"/>
      <c r="CH15" s="1044"/>
      <c r="CI15" s="1045"/>
      <c r="CJ15" s="1045"/>
      <c r="CK15" s="1045"/>
      <c r="CL15" s="1046"/>
      <c r="CM15" s="1044"/>
      <c r="CN15" s="1045"/>
      <c r="CO15" s="1045"/>
      <c r="CP15" s="1045"/>
      <c r="CQ15" s="1046"/>
      <c r="CR15" s="1044"/>
      <c r="CS15" s="1045"/>
      <c r="CT15" s="1045"/>
      <c r="CU15" s="1045"/>
      <c r="CV15" s="1046"/>
      <c r="CW15" s="1044"/>
      <c r="CX15" s="1045"/>
      <c r="CY15" s="1045"/>
      <c r="CZ15" s="1045"/>
      <c r="DA15" s="1046"/>
      <c r="DB15" s="1044"/>
      <c r="DC15" s="1045"/>
      <c r="DD15" s="1045"/>
      <c r="DE15" s="1045"/>
      <c r="DF15" s="1046"/>
      <c r="DG15" s="1044"/>
      <c r="DH15" s="1045"/>
      <c r="DI15" s="1045"/>
      <c r="DJ15" s="1045"/>
      <c r="DK15" s="1046"/>
      <c r="DL15" s="1044"/>
      <c r="DM15" s="1045"/>
      <c r="DN15" s="1045"/>
      <c r="DO15" s="1045"/>
      <c r="DP15" s="1046"/>
      <c r="DQ15" s="1044"/>
      <c r="DR15" s="1045"/>
      <c r="DS15" s="1045"/>
      <c r="DT15" s="1045"/>
      <c r="DU15" s="1046"/>
      <c r="DV15" s="1047"/>
      <c r="DW15" s="1048"/>
      <c r="DX15" s="1048"/>
      <c r="DY15" s="1048"/>
      <c r="DZ15" s="1049"/>
      <c r="EA15" s="255"/>
    </row>
    <row r="16" spans="1:131" s="256" customFormat="1" ht="26.25" customHeight="1" x14ac:dyDescent="0.15">
      <c r="A16" s="262">
        <v>10</v>
      </c>
      <c r="B16" s="1092"/>
      <c r="C16" s="1093"/>
      <c r="D16" s="1093"/>
      <c r="E16" s="1093"/>
      <c r="F16" s="1093"/>
      <c r="G16" s="1093"/>
      <c r="H16" s="1093"/>
      <c r="I16" s="1093"/>
      <c r="J16" s="1093"/>
      <c r="K16" s="1093"/>
      <c r="L16" s="1093"/>
      <c r="M16" s="1093"/>
      <c r="N16" s="1093"/>
      <c r="O16" s="1093"/>
      <c r="P16" s="1094"/>
      <c r="Q16" s="1098"/>
      <c r="R16" s="1099"/>
      <c r="S16" s="1099"/>
      <c r="T16" s="1099"/>
      <c r="U16" s="1099"/>
      <c r="V16" s="1099"/>
      <c r="W16" s="1099"/>
      <c r="X16" s="1099"/>
      <c r="Y16" s="1099"/>
      <c r="Z16" s="1099"/>
      <c r="AA16" s="1099"/>
      <c r="AB16" s="1099"/>
      <c r="AC16" s="1099"/>
      <c r="AD16" s="1099"/>
      <c r="AE16" s="1100"/>
      <c r="AF16" s="1074"/>
      <c r="AG16" s="1075"/>
      <c r="AH16" s="1075"/>
      <c r="AI16" s="1075"/>
      <c r="AJ16" s="1076"/>
      <c r="AK16" s="1141"/>
      <c r="AL16" s="1142"/>
      <c r="AM16" s="1142"/>
      <c r="AN16" s="1142"/>
      <c r="AO16" s="1142"/>
      <c r="AP16" s="1142"/>
      <c r="AQ16" s="1142"/>
      <c r="AR16" s="1142"/>
      <c r="AS16" s="1142"/>
      <c r="AT16" s="1142"/>
      <c r="AU16" s="1139"/>
      <c r="AV16" s="1139"/>
      <c r="AW16" s="1139"/>
      <c r="AX16" s="1139"/>
      <c r="AY16" s="1140"/>
      <c r="AZ16" s="253"/>
      <c r="BA16" s="253"/>
      <c r="BB16" s="253"/>
      <c r="BC16" s="253"/>
      <c r="BD16" s="253"/>
      <c r="BE16" s="254"/>
      <c r="BF16" s="254"/>
      <c r="BG16" s="254"/>
      <c r="BH16" s="254"/>
      <c r="BI16" s="254"/>
      <c r="BJ16" s="254"/>
      <c r="BK16" s="254"/>
      <c r="BL16" s="254"/>
      <c r="BM16" s="254"/>
      <c r="BN16" s="254"/>
      <c r="BO16" s="254"/>
      <c r="BP16" s="254"/>
      <c r="BQ16" s="263">
        <v>10</v>
      </c>
      <c r="BR16" s="264"/>
      <c r="BS16" s="1069"/>
      <c r="BT16" s="1070"/>
      <c r="BU16" s="1070"/>
      <c r="BV16" s="1070"/>
      <c r="BW16" s="1070"/>
      <c r="BX16" s="1070"/>
      <c r="BY16" s="1070"/>
      <c r="BZ16" s="1070"/>
      <c r="CA16" s="1070"/>
      <c r="CB16" s="1070"/>
      <c r="CC16" s="1070"/>
      <c r="CD16" s="1070"/>
      <c r="CE16" s="1070"/>
      <c r="CF16" s="1070"/>
      <c r="CG16" s="1071"/>
      <c r="CH16" s="1044"/>
      <c r="CI16" s="1045"/>
      <c r="CJ16" s="1045"/>
      <c r="CK16" s="1045"/>
      <c r="CL16" s="1046"/>
      <c r="CM16" s="1044"/>
      <c r="CN16" s="1045"/>
      <c r="CO16" s="1045"/>
      <c r="CP16" s="1045"/>
      <c r="CQ16" s="1046"/>
      <c r="CR16" s="1044"/>
      <c r="CS16" s="1045"/>
      <c r="CT16" s="1045"/>
      <c r="CU16" s="1045"/>
      <c r="CV16" s="1046"/>
      <c r="CW16" s="1044"/>
      <c r="CX16" s="1045"/>
      <c r="CY16" s="1045"/>
      <c r="CZ16" s="1045"/>
      <c r="DA16" s="1046"/>
      <c r="DB16" s="1044"/>
      <c r="DC16" s="1045"/>
      <c r="DD16" s="1045"/>
      <c r="DE16" s="1045"/>
      <c r="DF16" s="1046"/>
      <c r="DG16" s="1044"/>
      <c r="DH16" s="1045"/>
      <c r="DI16" s="1045"/>
      <c r="DJ16" s="1045"/>
      <c r="DK16" s="1046"/>
      <c r="DL16" s="1044"/>
      <c r="DM16" s="1045"/>
      <c r="DN16" s="1045"/>
      <c r="DO16" s="1045"/>
      <c r="DP16" s="1046"/>
      <c r="DQ16" s="1044"/>
      <c r="DR16" s="1045"/>
      <c r="DS16" s="1045"/>
      <c r="DT16" s="1045"/>
      <c r="DU16" s="1046"/>
      <c r="DV16" s="1047"/>
      <c r="DW16" s="1048"/>
      <c r="DX16" s="1048"/>
      <c r="DY16" s="1048"/>
      <c r="DZ16" s="1049"/>
      <c r="EA16" s="255"/>
    </row>
    <row r="17" spans="1:131" s="256" customFormat="1" ht="26.25" customHeight="1" x14ac:dyDescent="0.15">
      <c r="A17" s="262">
        <v>11</v>
      </c>
      <c r="B17" s="1092"/>
      <c r="C17" s="1093"/>
      <c r="D17" s="1093"/>
      <c r="E17" s="1093"/>
      <c r="F17" s="1093"/>
      <c r="G17" s="1093"/>
      <c r="H17" s="1093"/>
      <c r="I17" s="1093"/>
      <c r="J17" s="1093"/>
      <c r="K17" s="1093"/>
      <c r="L17" s="1093"/>
      <c r="M17" s="1093"/>
      <c r="N17" s="1093"/>
      <c r="O17" s="1093"/>
      <c r="P17" s="1094"/>
      <c r="Q17" s="1098"/>
      <c r="R17" s="1099"/>
      <c r="S17" s="1099"/>
      <c r="T17" s="1099"/>
      <c r="U17" s="1099"/>
      <c r="V17" s="1099"/>
      <c r="W17" s="1099"/>
      <c r="X17" s="1099"/>
      <c r="Y17" s="1099"/>
      <c r="Z17" s="1099"/>
      <c r="AA17" s="1099"/>
      <c r="AB17" s="1099"/>
      <c r="AC17" s="1099"/>
      <c r="AD17" s="1099"/>
      <c r="AE17" s="1100"/>
      <c r="AF17" s="1074"/>
      <c r="AG17" s="1075"/>
      <c r="AH17" s="1075"/>
      <c r="AI17" s="1075"/>
      <c r="AJ17" s="1076"/>
      <c r="AK17" s="1141"/>
      <c r="AL17" s="1142"/>
      <c r="AM17" s="1142"/>
      <c r="AN17" s="1142"/>
      <c r="AO17" s="1142"/>
      <c r="AP17" s="1142"/>
      <c r="AQ17" s="1142"/>
      <c r="AR17" s="1142"/>
      <c r="AS17" s="1142"/>
      <c r="AT17" s="1142"/>
      <c r="AU17" s="1139"/>
      <c r="AV17" s="1139"/>
      <c r="AW17" s="1139"/>
      <c r="AX17" s="1139"/>
      <c r="AY17" s="1140"/>
      <c r="AZ17" s="253"/>
      <c r="BA17" s="253"/>
      <c r="BB17" s="253"/>
      <c r="BC17" s="253"/>
      <c r="BD17" s="253"/>
      <c r="BE17" s="254"/>
      <c r="BF17" s="254"/>
      <c r="BG17" s="254"/>
      <c r="BH17" s="254"/>
      <c r="BI17" s="254"/>
      <c r="BJ17" s="254"/>
      <c r="BK17" s="254"/>
      <c r="BL17" s="254"/>
      <c r="BM17" s="254"/>
      <c r="BN17" s="254"/>
      <c r="BO17" s="254"/>
      <c r="BP17" s="254"/>
      <c r="BQ17" s="263">
        <v>11</v>
      </c>
      <c r="BR17" s="264"/>
      <c r="BS17" s="1069"/>
      <c r="BT17" s="1070"/>
      <c r="BU17" s="1070"/>
      <c r="BV17" s="1070"/>
      <c r="BW17" s="1070"/>
      <c r="BX17" s="1070"/>
      <c r="BY17" s="1070"/>
      <c r="BZ17" s="1070"/>
      <c r="CA17" s="1070"/>
      <c r="CB17" s="1070"/>
      <c r="CC17" s="1070"/>
      <c r="CD17" s="1070"/>
      <c r="CE17" s="1070"/>
      <c r="CF17" s="1070"/>
      <c r="CG17" s="1071"/>
      <c r="CH17" s="1044"/>
      <c r="CI17" s="1045"/>
      <c r="CJ17" s="1045"/>
      <c r="CK17" s="1045"/>
      <c r="CL17" s="1046"/>
      <c r="CM17" s="1044"/>
      <c r="CN17" s="1045"/>
      <c r="CO17" s="1045"/>
      <c r="CP17" s="1045"/>
      <c r="CQ17" s="1046"/>
      <c r="CR17" s="1044"/>
      <c r="CS17" s="1045"/>
      <c r="CT17" s="1045"/>
      <c r="CU17" s="1045"/>
      <c r="CV17" s="1046"/>
      <c r="CW17" s="1044"/>
      <c r="CX17" s="1045"/>
      <c r="CY17" s="1045"/>
      <c r="CZ17" s="1045"/>
      <c r="DA17" s="1046"/>
      <c r="DB17" s="1044"/>
      <c r="DC17" s="1045"/>
      <c r="DD17" s="1045"/>
      <c r="DE17" s="1045"/>
      <c r="DF17" s="1046"/>
      <c r="DG17" s="1044"/>
      <c r="DH17" s="1045"/>
      <c r="DI17" s="1045"/>
      <c r="DJ17" s="1045"/>
      <c r="DK17" s="1046"/>
      <c r="DL17" s="1044"/>
      <c r="DM17" s="1045"/>
      <c r="DN17" s="1045"/>
      <c r="DO17" s="1045"/>
      <c r="DP17" s="1046"/>
      <c r="DQ17" s="1044"/>
      <c r="DR17" s="1045"/>
      <c r="DS17" s="1045"/>
      <c r="DT17" s="1045"/>
      <c r="DU17" s="1046"/>
      <c r="DV17" s="1047"/>
      <c r="DW17" s="1048"/>
      <c r="DX17" s="1048"/>
      <c r="DY17" s="1048"/>
      <c r="DZ17" s="1049"/>
      <c r="EA17" s="255"/>
    </row>
    <row r="18" spans="1:131" s="256" customFormat="1" ht="26.25" customHeight="1" x14ac:dyDescent="0.15">
      <c r="A18" s="262">
        <v>12</v>
      </c>
      <c r="B18" s="1092"/>
      <c r="C18" s="1093"/>
      <c r="D18" s="1093"/>
      <c r="E18" s="1093"/>
      <c r="F18" s="1093"/>
      <c r="G18" s="1093"/>
      <c r="H18" s="1093"/>
      <c r="I18" s="1093"/>
      <c r="J18" s="1093"/>
      <c r="K18" s="1093"/>
      <c r="L18" s="1093"/>
      <c r="M18" s="1093"/>
      <c r="N18" s="1093"/>
      <c r="O18" s="1093"/>
      <c r="P18" s="1094"/>
      <c r="Q18" s="1098"/>
      <c r="R18" s="1099"/>
      <c r="S18" s="1099"/>
      <c r="T18" s="1099"/>
      <c r="U18" s="1099"/>
      <c r="V18" s="1099"/>
      <c r="W18" s="1099"/>
      <c r="X18" s="1099"/>
      <c r="Y18" s="1099"/>
      <c r="Z18" s="1099"/>
      <c r="AA18" s="1099"/>
      <c r="AB18" s="1099"/>
      <c r="AC18" s="1099"/>
      <c r="AD18" s="1099"/>
      <c r="AE18" s="1100"/>
      <c r="AF18" s="1074"/>
      <c r="AG18" s="1075"/>
      <c r="AH18" s="1075"/>
      <c r="AI18" s="1075"/>
      <c r="AJ18" s="1076"/>
      <c r="AK18" s="1141"/>
      <c r="AL18" s="1142"/>
      <c r="AM18" s="1142"/>
      <c r="AN18" s="1142"/>
      <c r="AO18" s="1142"/>
      <c r="AP18" s="1142"/>
      <c r="AQ18" s="1142"/>
      <c r="AR18" s="1142"/>
      <c r="AS18" s="1142"/>
      <c r="AT18" s="1142"/>
      <c r="AU18" s="1139"/>
      <c r="AV18" s="1139"/>
      <c r="AW18" s="1139"/>
      <c r="AX18" s="1139"/>
      <c r="AY18" s="1140"/>
      <c r="AZ18" s="253"/>
      <c r="BA18" s="253"/>
      <c r="BB18" s="253"/>
      <c r="BC18" s="253"/>
      <c r="BD18" s="253"/>
      <c r="BE18" s="254"/>
      <c r="BF18" s="254"/>
      <c r="BG18" s="254"/>
      <c r="BH18" s="254"/>
      <c r="BI18" s="254"/>
      <c r="BJ18" s="254"/>
      <c r="BK18" s="254"/>
      <c r="BL18" s="254"/>
      <c r="BM18" s="254"/>
      <c r="BN18" s="254"/>
      <c r="BO18" s="254"/>
      <c r="BP18" s="254"/>
      <c r="BQ18" s="263">
        <v>12</v>
      </c>
      <c r="BR18" s="264"/>
      <c r="BS18" s="1069"/>
      <c r="BT18" s="1070"/>
      <c r="BU18" s="1070"/>
      <c r="BV18" s="1070"/>
      <c r="BW18" s="1070"/>
      <c r="BX18" s="1070"/>
      <c r="BY18" s="1070"/>
      <c r="BZ18" s="1070"/>
      <c r="CA18" s="1070"/>
      <c r="CB18" s="1070"/>
      <c r="CC18" s="1070"/>
      <c r="CD18" s="1070"/>
      <c r="CE18" s="1070"/>
      <c r="CF18" s="1070"/>
      <c r="CG18" s="1071"/>
      <c r="CH18" s="1044"/>
      <c r="CI18" s="1045"/>
      <c r="CJ18" s="1045"/>
      <c r="CK18" s="1045"/>
      <c r="CL18" s="1046"/>
      <c r="CM18" s="1044"/>
      <c r="CN18" s="1045"/>
      <c r="CO18" s="1045"/>
      <c r="CP18" s="1045"/>
      <c r="CQ18" s="1046"/>
      <c r="CR18" s="1044"/>
      <c r="CS18" s="1045"/>
      <c r="CT18" s="1045"/>
      <c r="CU18" s="1045"/>
      <c r="CV18" s="1046"/>
      <c r="CW18" s="1044"/>
      <c r="CX18" s="1045"/>
      <c r="CY18" s="1045"/>
      <c r="CZ18" s="1045"/>
      <c r="DA18" s="1046"/>
      <c r="DB18" s="1044"/>
      <c r="DC18" s="1045"/>
      <c r="DD18" s="1045"/>
      <c r="DE18" s="1045"/>
      <c r="DF18" s="1046"/>
      <c r="DG18" s="1044"/>
      <c r="DH18" s="1045"/>
      <c r="DI18" s="1045"/>
      <c r="DJ18" s="1045"/>
      <c r="DK18" s="1046"/>
      <c r="DL18" s="1044"/>
      <c r="DM18" s="1045"/>
      <c r="DN18" s="1045"/>
      <c r="DO18" s="1045"/>
      <c r="DP18" s="1046"/>
      <c r="DQ18" s="1044"/>
      <c r="DR18" s="1045"/>
      <c r="DS18" s="1045"/>
      <c r="DT18" s="1045"/>
      <c r="DU18" s="1046"/>
      <c r="DV18" s="1047"/>
      <c r="DW18" s="1048"/>
      <c r="DX18" s="1048"/>
      <c r="DY18" s="1048"/>
      <c r="DZ18" s="1049"/>
      <c r="EA18" s="255"/>
    </row>
    <row r="19" spans="1:131" s="256" customFormat="1" ht="26.25" customHeight="1" x14ac:dyDescent="0.15">
      <c r="A19" s="262">
        <v>13</v>
      </c>
      <c r="B19" s="1092"/>
      <c r="C19" s="1093"/>
      <c r="D19" s="1093"/>
      <c r="E19" s="1093"/>
      <c r="F19" s="1093"/>
      <c r="G19" s="1093"/>
      <c r="H19" s="1093"/>
      <c r="I19" s="1093"/>
      <c r="J19" s="1093"/>
      <c r="K19" s="1093"/>
      <c r="L19" s="1093"/>
      <c r="M19" s="1093"/>
      <c r="N19" s="1093"/>
      <c r="O19" s="1093"/>
      <c r="P19" s="1094"/>
      <c r="Q19" s="1098"/>
      <c r="R19" s="1099"/>
      <c r="S19" s="1099"/>
      <c r="T19" s="1099"/>
      <c r="U19" s="1099"/>
      <c r="V19" s="1099"/>
      <c r="W19" s="1099"/>
      <c r="X19" s="1099"/>
      <c r="Y19" s="1099"/>
      <c r="Z19" s="1099"/>
      <c r="AA19" s="1099"/>
      <c r="AB19" s="1099"/>
      <c r="AC19" s="1099"/>
      <c r="AD19" s="1099"/>
      <c r="AE19" s="1100"/>
      <c r="AF19" s="1074"/>
      <c r="AG19" s="1075"/>
      <c r="AH19" s="1075"/>
      <c r="AI19" s="1075"/>
      <c r="AJ19" s="1076"/>
      <c r="AK19" s="1141"/>
      <c r="AL19" s="1142"/>
      <c r="AM19" s="1142"/>
      <c r="AN19" s="1142"/>
      <c r="AO19" s="1142"/>
      <c r="AP19" s="1142"/>
      <c r="AQ19" s="1142"/>
      <c r="AR19" s="1142"/>
      <c r="AS19" s="1142"/>
      <c r="AT19" s="1142"/>
      <c r="AU19" s="1139"/>
      <c r="AV19" s="1139"/>
      <c r="AW19" s="1139"/>
      <c r="AX19" s="1139"/>
      <c r="AY19" s="1140"/>
      <c r="AZ19" s="253"/>
      <c r="BA19" s="253"/>
      <c r="BB19" s="253"/>
      <c r="BC19" s="253"/>
      <c r="BD19" s="253"/>
      <c r="BE19" s="254"/>
      <c r="BF19" s="254"/>
      <c r="BG19" s="254"/>
      <c r="BH19" s="254"/>
      <c r="BI19" s="254"/>
      <c r="BJ19" s="254"/>
      <c r="BK19" s="254"/>
      <c r="BL19" s="254"/>
      <c r="BM19" s="254"/>
      <c r="BN19" s="254"/>
      <c r="BO19" s="254"/>
      <c r="BP19" s="254"/>
      <c r="BQ19" s="263">
        <v>13</v>
      </c>
      <c r="BR19" s="264"/>
      <c r="BS19" s="1069"/>
      <c r="BT19" s="1070"/>
      <c r="BU19" s="1070"/>
      <c r="BV19" s="1070"/>
      <c r="BW19" s="1070"/>
      <c r="BX19" s="1070"/>
      <c r="BY19" s="1070"/>
      <c r="BZ19" s="1070"/>
      <c r="CA19" s="1070"/>
      <c r="CB19" s="1070"/>
      <c r="CC19" s="1070"/>
      <c r="CD19" s="1070"/>
      <c r="CE19" s="1070"/>
      <c r="CF19" s="1070"/>
      <c r="CG19" s="1071"/>
      <c r="CH19" s="1044"/>
      <c r="CI19" s="1045"/>
      <c r="CJ19" s="1045"/>
      <c r="CK19" s="1045"/>
      <c r="CL19" s="1046"/>
      <c r="CM19" s="1044"/>
      <c r="CN19" s="1045"/>
      <c r="CO19" s="1045"/>
      <c r="CP19" s="1045"/>
      <c r="CQ19" s="1046"/>
      <c r="CR19" s="1044"/>
      <c r="CS19" s="1045"/>
      <c r="CT19" s="1045"/>
      <c r="CU19" s="1045"/>
      <c r="CV19" s="1046"/>
      <c r="CW19" s="1044"/>
      <c r="CX19" s="1045"/>
      <c r="CY19" s="1045"/>
      <c r="CZ19" s="1045"/>
      <c r="DA19" s="1046"/>
      <c r="DB19" s="1044"/>
      <c r="DC19" s="1045"/>
      <c r="DD19" s="1045"/>
      <c r="DE19" s="1045"/>
      <c r="DF19" s="1046"/>
      <c r="DG19" s="1044"/>
      <c r="DH19" s="1045"/>
      <c r="DI19" s="1045"/>
      <c r="DJ19" s="1045"/>
      <c r="DK19" s="1046"/>
      <c r="DL19" s="1044"/>
      <c r="DM19" s="1045"/>
      <c r="DN19" s="1045"/>
      <c r="DO19" s="1045"/>
      <c r="DP19" s="1046"/>
      <c r="DQ19" s="1044"/>
      <c r="DR19" s="1045"/>
      <c r="DS19" s="1045"/>
      <c r="DT19" s="1045"/>
      <c r="DU19" s="1046"/>
      <c r="DV19" s="1047"/>
      <c r="DW19" s="1048"/>
      <c r="DX19" s="1048"/>
      <c r="DY19" s="1048"/>
      <c r="DZ19" s="1049"/>
      <c r="EA19" s="255"/>
    </row>
    <row r="20" spans="1:131" s="256" customFormat="1" ht="26.25" customHeight="1" x14ac:dyDescent="0.15">
      <c r="A20" s="262">
        <v>14</v>
      </c>
      <c r="B20" s="1092"/>
      <c r="C20" s="1093"/>
      <c r="D20" s="1093"/>
      <c r="E20" s="1093"/>
      <c r="F20" s="1093"/>
      <c r="G20" s="1093"/>
      <c r="H20" s="1093"/>
      <c r="I20" s="1093"/>
      <c r="J20" s="1093"/>
      <c r="K20" s="1093"/>
      <c r="L20" s="1093"/>
      <c r="M20" s="1093"/>
      <c r="N20" s="1093"/>
      <c r="O20" s="1093"/>
      <c r="P20" s="1094"/>
      <c r="Q20" s="1098"/>
      <c r="R20" s="1099"/>
      <c r="S20" s="1099"/>
      <c r="T20" s="1099"/>
      <c r="U20" s="1099"/>
      <c r="V20" s="1099"/>
      <c r="W20" s="1099"/>
      <c r="X20" s="1099"/>
      <c r="Y20" s="1099"/>
      <c r="Z20" s="1099"/>
      <c r="AA20" s="1099"/>
      <c r="AB20" s="1099"/>
      <c r="AC20" s="1099"/>
      <c r="AD20" s="1099"/>
      <c r="AE20" s="1100"/>
      <c r="AF20" s="1074"/>
      <c r="AG20" s="1075"/>
      <c r="AH20" s="1075"/>
      <c r="AI20" s="1075"/>
      <c r="AJ20" s="1076"/>
      <c r="AK20" s="1141"/>
      <c r="AL20" s="1142"/>
      <c r="AM20" s="1142"/>
      <c r="AN20" s="1142"/>
      <c r="AO20" s="1142"/>
      <c r="AP20" s="1142"/>
      <c r="AQ20" s="1142"/>
      <c r="AR20" s="1142"/>
      <c r="AS20" s="1142"/>
      <c r="AT20" s="1142"/>
      <c r="AU20" s="1139"/>
      <c r="AV20" s="1139"/>
      <c r="AW20" s="1139"/>
      <c r="AX20" s="1139"/>
      <c r="AY20" s="1140"/>
      <c r="AZ20" s="253"/>
      <c r="BA20" s="253"/>
      <c r="BB20" s="253"/>
      <c r="BC20" s="253"/>
      <c r="BD20" s="253"/>
      <c r="BE20" s="254"/>
      <c r="BF20" s="254"/>
      <c r="BG20" s="254"/>
      <c r="BH20" s="254"/>
      <c r="BI20" s="254"/>
      <c r="BJ20" s="254"/>
      <c r="BK20" s="254"/>
      <c r="BL20" s="254"/>
      <c r="BM20" s="254"/>
      <c r="BN20" s="254"/>
      <c r="BO20" s="254"/>
      <c r="BP20" s="254"/>
      <c r="BQ20" s="263">
        <v>14</v>
      </c>
      <c r="BR20" s="264"/>
      <c r="BS20" s="1069"/>
      <c r="BT20" s="1070"/>
      <c r="BU20" s="1070"/>
      <c r="BV20" s="1070"/>
      <c r="BW20" s="1070"/>
      <c r="BX20" s="1070"/>
      <c r="BY20" s="1070"/>
      <c r="BZ20" s="1070"/>
      <c r="CA20" s="1070"/>
      <c r="CB20" s="1070"/>
      <c r="CC20" s="1070"/>
      <c r="CD20" s="1070"/>
      <c r="CE20" s="1070"/>
      <c r="CF20" s="1070"/>
      <c r="CG20" s="1071"/>
      <c r="CH20" s="1044"/>
      <c r="CI20" s="1045"/>
      <c r="CJ20" s="1045"/>
      <c r="CK20" s="1045"/>
      <c r="CL20" s="1046"/>
      <c r="CM20" s="1044"/>
      <c r="CN20" s="1045"/>
      <c r="CO20" s="1045"/>
      <c r="CP20" s="1045"/>
      <c r="CQ20" s="1046"/>
      <c r="CR20" s="1044"/>
      <c r="CS20" s="1045"/>
      <c r="CT20" s="1045"/>
      <c r="CU20" s="1045"/>
      <c r="CV20" s="1046"/>
      <c r="CW20" s="1044"/>
      <c r="CX20" s="1045"/>
      <c r="CY20" s="1045"/>
      <c r="CZ20" s="1045"/>
      <c r="DA20" s="1046"/>
      <c r="DB20" s="1044"/>
      <c r="DC20" s="1045"/>
      <c r="DD20" s="1045"/>
      <c r="DE20" s="1045"/>
      <c r="DF20" s="1046"/>
      <c r="DG20" s="1044"/>
      <c r="DH20" s="1045"/>
      <c r="DI20" s="1045"/>
      <c r="DJ20" s="1045"/>
      <c r="DK20" s="1046"/>
      <c r="DL20" s="1044"/>
      <c r="DM20" s="1045"/>
      <c r="DN20" s="1045"/>
      <c r="DO20" s="1045"/>
      <c r="DP20" s="1046"/>
      <c r="DQ20" s="1044"/>
      <c r="DR20" s="1045"/>
      <c r="DS20" s="1045"/>
      <c r="DT20" s="1045"/>
      <c r="DU20" s="1046"/>
      <c r="DV20" s="1047"/>
      <c r="DW20" s="1048"/>
      <c r="DX20" s="1048"/>
      <c r="DY20" s="1048"/>
      <c r="DZ20" s="1049"/>
      <c r="EA20" s="255"/>
    </row>
    <row r="21" spans="1:131" s="256" customFormat="1" ht="26.25" customHeight="1" thickBot="1" x14ac:dyDescent="0.2">
      <c r="A21" s="262">
        <v>15</v>
      </c>
      <c r="B21" s="1092"/>
      <c r="C21" s="1093"/>
      <c r="D21" s="1093"/>
      <c r="E21" s="1093"/>
      <c r="F21" s="1093"/>
      <c r="G21" s="1093"/>
      <c r="H21" s="1093"/>
      <c r="I21" s="1093"/>
      <c r="J21" s="1093"/>
      <c r="K21" s="1093"/>
      <c r="L21" s="1093"/>
      <c r="M21" s="1093"/>
      <c r="N21" s="1093"/>
      <c r="O21" s="1093"/>
      <c r="P21" s="1094"/>
      <c r="Q21" s="1098"/>
      <c r="R21" s="1099"/>
      <c r="S21" s="1099"/>
      <c r="T21" s="1099"/>
      <c r="U21" s="1099"/>
      <c r="V21" s="1099"/>
      <c r="W21" s="1099"/>
      <c r="X21" s="1099"/>
      <c r="Y21" s="1099"/>
      <c r="Z21" s="1099"/>
      <c r="AA21" s="1099"/>
      <c r="AB21" s="1099"/>
      <c r="AC21" s="1099"/>
      <c r="AD21" s="1099"/>
      <c r="AE21" s="1100"/>
      <c r="AF21" s="1074"/>
      <c r="AG21" s="1075"/>
      <c r="AH21" s="1075"/>
      <c r="AI21" s="1075"/>
      <c r="AJ21" s="1076"/>
      <c r="AK21" s="1141"/>
      <c r="AL21" s="1142"/>
      <c r="AM21" s="1142"/>
      <c r="AN21" s="1142"/>
      <c r="AO21" s="1142"/>
      <c r="AP21" s="1142"/>
      <c r="AQ21" s="1142"/>
      <c r="AR21" s="1142"/>
      <c r="AS21" s="1142"/>
      <c r="AT21" s="1142"/>
      <c r="AU21" s="1139"/>
      <c r="AV21" s="1139"/>
      <c r="AW21" s="1139"/>
      <c r="AX21" s="1139"/>
      <c r="AY21" s="1140"/>
      <c r="AZ21" s="253"/>
      <c r="BA21" s="253"/>
      <c r="BB21" s="253"/>
      <c r="BC21" s="253"/>
      <c r="BD21" s="253"/>
      <c r="BE21" s="254"/>
      <c r="BF21" s="254"/>
      <c r="BG21" s="254"/>
      <c r="BH21" s="254"/>
      <c r="BI21" s="254"/>
      <c r="BJ21" s="254"/>
      <c r="BK21" s="254"/>
      <c r="BL21" s="254"/>
      <c r="BM21" s="254"/>
      <c r="BN21" s="254"/>
      <c r="BO21" s="254"/>
      <c r="BP21" s="254"/>
      <c r="BQ21" s="263">
        <v>15</v>
      </c>
      <c r="BR21" s="264"/>
      <c r="BS21" s="1069"/>
      <c r="BT21" s="1070"/>
      <c r="BU21" s="1070"/>
      <c r="BV21" s="1070"/>
      <c r="BW21" s="1070"/>
      <c r="BX21" s="1070"/>
      <c r="BY21" s="1070"/>
      <c r="BZ21" s="1070"/>
      <c r="CA21" s="1070"/>
      <c r="CB21" s="1070"/>
      <c r="CC21" s="1070"/>
      <c r="CD21" s="1070"/>
      <c r="CE21" s="1070"/>
      <c r="CF21" s="1070"/>
      <c r="CG21" s="1071"/>
      <c r="CH21" s="1044"/>
      <c r="CI21" s="1045"/>
      <c r="CJ21" s="1045"/>
      <c r="CK21" s="1045"/>
      <c r="CL21" s="1046"/>
      <c r="CM21" s="1044"/>
      <c r="CN21" s="1045"/>
      <c r="CO21" s="1045"/>
      <c r="CP21" s="1045"/>
      <c r="CQ21" s="1046"/>
      <c r="CR21" s="1044"/>
      <c r="CS21" s="1045"/>
      <c r="CT21" s="1045"/>
      <c r="CU21" s="1045"/>
      <c r="CV21" s="1046"/>
      <c r="CW21" s="1044"/>
      <c r="CX21" s="1045"/>
      <c r="CY21" s="1045"/>
      <c r="CZ21" s="1045"/>
      <c r="DA21" s="1046"/>
      <c r="DB21" s="1044"/>
      <c r="DC21" s="1045"/>
      <c r="DD21" s="1045"/>
      <c r="DE21" s="1045"/>
      <c r="DF21" s="1046"/>
      <c r="DG21" s="1044"/>
      <c r="DH21" s="1045"/>
      <c r="DI21" s="1045"/>
      <c r="DJ21" s="1045"/>
      <c r="DK21" s="1046"/>
      <c r="DL21" s="1044"/>
      <c r="DM21" s="1045"/>
      <c r="DN21" s="1045"/>
      <c r="DO21" s="1045"/>
      <c r="DP21" s="1046"/>
      <c r="DQ21" s="1044"/>
      <c r="DR21" s="1045"/>
      <c r="DS21" s="1045"/>
      <c r="DT21" s="1045"/>
      <c r="DU21" s="1046"/>
      <c r="DV21" s="1047"/>
      <c r="DW21" s="1048"/>
      <c r="DX21" s="1048"/>
      <c r="DY21" s="1048"/>
      <c r="DZ21" s="1049"/>
      <c r="EA21" s="255"/>
    </row>
    <row r="22" spans="1:131" s="256" customFormat="1" ht="26.25" customHeight="1" x14ac:dyDescent="0.15">
      <c r="A22" s="262">
        <v>16</v>
      </c>
      <c r="B22" s="1092"/>
      <c r="C22" s="1093"/>
      <c r="D22" s="1093"/>
      <c r="E22" s="1093"/>
      <c r="F22" s="1093"/>
      <c r="G22" s="1093"/>
      <c r="H22" s="1093"/>
      <c r="I22" s="1093"/>
      <c r="J22" s="1093"/>
      <c r="K22" s="1093"/>
      <c r="L22" s="1093"/>
      <c r="M22" s="1093"/>
      <c r="N22" s="1093"/>
      <c r="O22" s="1093"/>
      <c r="P22" s="1094"/>
      <c r="Q22" s="1136"/>
      <c r="R22" s="1137"/>
      <c r="S22" s="1137"/>
      <c r="T22" s="1137"/>
      <c r="U22" s="1137"/>
      <c r="V22" s="1137"/>
      <c r="W22" s="1137"/>
      <c r="X22" s="1137"/>
      <c r="Y22" s="1137"/>
      <c r="Z22" s="1137"/>
      <c r="AA22" s="1137"/>
      <c r="AB22" s="1137"/>
      <c r="AC22" s="1137"/>
      <c r="AD22" s="1137"/>
      <c r="AE22" s="1138"/>
      <c r="AF22" s="1074"/>
      <c r="AG22" s="1075"/>
      <c r="AH22" s="1075"/>
      <c r="AI22" s="1075"/>
      <c r="AJ22" s="1076"/>
      <c r="AK22" s="1132"/>
      <c r="AL22" s="1133"/>
      <c r="AM22" s="1133"/>
      <c r="AN22" s="1133"/>
      <c r="AO22" s="1133"/>
      <c r="AP22" s="1133"/>
      <c r="AQ22" s="1133"/>
      <c r="AR22" s="1133"/>
      <c r="AS22" s="1133"/>
      <c r="AT22" s="1133"/>
      <c r="AU22" s="1134"/>
      <c r="AV22" s="1134"/>
      <c r="AW22" s="1134"/>
      <c r="AX22" s="1134"/>
      <c r="AY22" s="1135"/>
      <c r="AZ22" s="1090" t="s">
        <v>393</v>
      </c>
      <c r="BA22" s="1090"/>
      <c r="BB22" s="1090"/>
      <c r="BC22" s="1090"/>
      <c r="BD22" s="1091"/>
      <c r="BE22" s="254"/>
      <c r="BF22" s="254"/>
      <c r="BG22" s="254"/>
      <c r="BH22" s="254"/>
      <c r="BI22" s="254"/>
      <c r="BJ22" s="254"/>
      <c r="BK22" s="254"/>
      <c r="BL22" s="254"/>
      <c r="BM22" s="254"/>
      <c r="BN22" s="254"/>
      <c r="BO22" s="254"/>
      <c r="BP22" s="254"/>
      <c r="BQ22" s="263">
        <v>16</v>
      </c>
      <c r="BR22" s="264"/>
      <c r="BS22" s="1069"/>
      <c r="BT22" s="1070"/>
      <c r="BU22" s="1070"/>
      <c r="BV22" s="1070"/>
      <c r="BW22" s="1070"/>
      <c r="BX22" s="1070"/>
      <c r="BY22" s="1070"/>
      <c r="BZ22" s="1070"/>
      <c r="CA22" s="1070"/>
      <c r="CB22" s="1070"/>
      <c r="CC22" s="1070"/>
      <c r="CD22" s="1070"/>
      <c r="CE22" s="1070"/>
      <c r="CF22" s="1070"/>
      <c r="CG22" s="1071"/>
      <c r="CH22" s="1044"/>
      <c r="CI22" s="1045"/>
      <c r="CJ22" s="1045"/>
      <c r="CK22" s="1045"/>
      <c r="CL22" s="1046"/>
      <c r="CM22" s="1044"/>
      <c r="CN22" s="1045"/>
      <c r="CO22" s="1045"/>
      <c r="CP22" s="1045"/>
      <c r="CQ22" s="1046"/>
      <c r="CR22" s="1044"/>
      <c r="CS22" s="1045"/>
      <c r="CT22" s="1045"/>
      <c r="CU22" s="1045"/>
      <c r="CV22" s="1046"/>
      <c r="CW22" s="1044"/>
      <c r="CX22" s="1045"/>
      <c r="CY22" s="1045"/>
      <c r="CZ22" s="1045"/>
      <c r="DA22" s="1046"/>
      <c r="DB22" s="1044"/>
      <c r="DC22" s="1045"/>
      <c r="DD22" s="1045"/>
      <c r="DE22" s="1045"/>
      <c r="DF22" s="1046"/>
      <c r="DG22" s="1044"/>
      <c r="DH22" s="1045"/>
      <c r="DI22" s="1045"/>
      <c r="DJ22" s="1045"/>
      <c r="DK22" s="1046"/>
      <c r="DL22" s="1044"/>
      <c r="DM22" s="1045"/>
      <c r="DN22" s="1045"/>
      <c r="DO22" s="1045"/>
      <c r="DP22" s="1046"/>
      <c r="DQ22" s="1044"/>
      <c r="DR22" s="1045"/>
      <c r="DS22" s="1045"/>
      <c r="DT22" s="1045"/>
      <c r="DU22" s="1046"/>
      <c r="DV22" s="1047"/>
      <c r="DW22" s="1048"/>
      <c r="DX22" s="1048"/>
      <c r="DY22" s="1048"/>
      <c r="DZ22" s="1049"/>
      <c r="EA22" s="255"/>
    </row>
    <row r="23" spans="1:131" s="256" customFormat="1" ht="26.25" customHeight="1" thickBot="1" x14ac:dyDescent="0.2">
      <c r="A23" s="265" t="s">
        <v>394</v>
      </c>
      <c r="B23" s="999" t="s">
        <v>395</v>
      </c>
      <c r="C23" s="1000"/>
      <c r="D23" s="1000"/>
      <c r="E23" s="1000"/>
      <c r="F23" s="1000"/>
      <c r="G23" s="1000"/>
      <c r="H23" s="1000"/>
      <c r="I23" s="1000"/>
      <c r="J23" s="1000"/>
      <c r="K23" s="1000"/>
      <c r="L23" s="1000"/>
      <c r="M23" s="1000"/>
      <c r="N23" s="1000"/>
      <c r="O23" s="1000"/>
      <c r="P23" s="1001"/>
      <c r="Q23" s="1123">
        <v>17297</v>
      </c>
      <c r="R23" s="1124"/>
      <c r="S23" s="1124"/>
      <c r="T23" s="1124"/>
      <c r="U23" s="1124"/>
      <c r="V23" s="1124">
        <v>17257</v>
      </c>
      <c r="W23" s="1124"/>
      <c r="X23" s="1124"/>
      <c r="Y23" s="1124"/>
      <c r="Z23" s="1124"/>
      <c r="AA23" s="1124">
        <v>39</v>
      </c>
      <c r="AB23" s="1124"/>
      <c r="AC23" s="1124"/>
      <c r="AD23" s="1124"/>
      <c r="AE23" s="1125"/>
      <c r="AF23" s="1126">
        <v>26</v>
      </c>
      <c r="AG23" s="1124"/>
      <c r="AH23" s="1124"/>
      <c r="AI23" s="1124"/>
      <c r="AJ23" s="1127"/>
      <c r="AK23" s="1128"/>
      <c r="AL23" s="1129"/>
      <c r="AM23" s="1129"/>
      <c r="AN23" s="1129"/>
      <c r="AO23" s="1129"/>
      <c r="AP23" s="1124">
        <v>14435</v>
      </c>
      <c r="AQ23" s="1124"/>
      <c r="AR23" s="1124"/>
      <c r="AS23" s="1124"/>
      <c r="AT23" s="1124"/>
      <c r="AU23" s="1130"/>
      <c r="AV23" s="1130"/>
      <c r="AW23" s="1130"/>
      <c r="AX23" s="1130"/>
      <c r="AY23" s="1131"/>
      <c r="AZ23" s="1120" t="s">
        <v>131</v>
      </c>
      <c r="BA23" s="1121"/>
      <c r="BB23" s="1121"/>
      <c r="BC23" s="1121"/>
      <c r="BD23" s="1122"/>
      <c r="BE23" s="254"/>
      <c r="BF23" s="254"/>
      <c r="BG23" s="254"/>
      <c r="BH23" s="254"/>
      <c r="BI23" s="254"/>
      <c r="BJ23" s="254"/>
      <c r="BK23" s="254"/>
      <c r="BL23" s="254"/>
      <c r="BM23" s="254"/>
      <c r="BN23" s="254"/>
      <c r="BO23" s="254"/>
      <c r="BP23" s="254"/>
      <c r="BQ23" s="263">
        <v>17</v>
      </c>
      <c r="BR23" s="264"/>
      <c r="BS23" s="1069"/>
      <c r="BT23" s="1070"/>
      <c r="BU23" s="1070"/>
      <c r="BV23" s="1070"/>
      <c r="BW23" s="1070"/>
      <c r="BX23" s="1070"/>
      <c r="BY23" s="1070"/>
      <c r="BZ23" s="1070"/>
      <c r="CA23" s="1070"/>
      <c r="CB23" s="1070"/>
      <c r="CC23" s="1070"/>
      <c r="CD23" s="1070"/>
      <c r="CE23" s="1070"/>
      <c r="CF23" s="1070"/>
      <c r="CG23" s="1071"/>
      <c r="CH23" s="1044"/>
      <c r="CI23" s="1045"/>
      <c r="CJ23" s="1045"/>
      <c r="CK23" s="1045"/>
      <c r="CL23" s="1046"/>
      <c r="CM23" s="1044"/>
      <c r="CN23" s="1045"/>
      <c r="CO23" s="1045"/>
      <c r="CP23" s="1045"/>
      <c r="CQ23" s="1046"/>
      <c r="CR23" s="1044"/>
      <c r="CS23" s="1045"/>
      <c r="CT23" s="1045"/>
      <c r="CU23" s="1045"/>
      <c r="CV23" s="1046"/>
      <c r="CW23" s="1044"/>
      <c r="CX23" s="1045"/>
      <c r="CY23" s="1045"/>
      <c r="CZ23" s="1045"/>
      <c r="DA23" s="1046"/>
      <c r="DB23" s="1044"/>
      <c r="DC23" s="1045"/>
      <c r="DD23" s="1045"/>
      <c r="DE23" s="1045"/>
      <c r="DF23" s="1046"/>
      <c r="DG23" s="1044"/>
      <c r="DH23" s="1045"/>
      <c r="DI23" s="1045"/>
      <c r="DJ23" s="1045"/>
      <c r="DK23" s="1046"/>
      <c r="DL23" s="1044"/>
      <c r="DM23" s="1045"/>
      <c r="DN23" s="1045"/>
      <c r="DO23" s="1045"/>
      <c r="DP23" s="1046"/>
      <c r="DQ23" s="1044"/>
      <c r="DR23" s="1045"/>
      <c r="DS23" s="1045"/>
      <c r="DT23" s="1045"/>
      <c r="DU23" s="1046"/>
      <c r="DV23" s="1047"/>
      <c r="DW23" s="1048"/>
      <c r="DX23" s="1048"/>
      <c r="DY23" s="1048"/>
      <c r="DZ23" s="1049"/>
      <c r="EA23" s="255"/>
    </row>
    <row r="24" spans="1:131" s="256" customFormat="1" ht="26.25" customHeight="1" x14ac:dyDescent="0.15">
      <c r="A24" s="1119" t="s">
        <v>396</v>
      </c>
      <c r="B24" s="1119"/>
      <c r="C24" s="1119"/>
      <c r="D24" s="1119"/>
      <c r="E24" s="1119"/>
      <c r="F24" s="1119"/>
      <c r="G24" s="1119"/>
      <c r="H24" s="1119"/>
      <c r="I24" s="1119"/>
      <c r="J24" s="1119"/>
      <c r="K24" s="1119"/>
      <c r="L24" s="1119"/>
      <c r="M24" s="1119"/>
      <c r="N24" s="1119"/>
      <c r="O24" s="1119"/>
      <c r="P24" s="1119"/>
      <c r="Q24" s="1119"/>
      <c r="R24" s="1119"/>
      <c r="S24" s="1119"/>
      <c r="T24" s="1119"/>
      <c r="U24" s="1119"/>
      <c r="V24" s="1119"/>
      <c r="W24" s="1119"/>
      <c r="X24" s="1119"/>
      <c r="Y24" s="1119"/>
      <c r="Z24" s="1119"/>
      <c r="AA24" s="1119"/>
      <c r="AB24" s="1119"/>
      <c r="AC24" s="1119"/>
      <c r="AD24" s="1119"/>
      <c r="AE24" s="1119"/>
      <c r="AF24" s="1119"/>
      <c r="AG24" s="1119"/>
      <c r="AH24" s="1119"/>
      <c r="AI24" s="1119"/>
      <c r="AJ24" s="1119"/>
      <c r="AK24" s="1119"/>
      <c r="AL24" s="1119"/>
      <c r="AM24" s="1119"/>
      <c r="AN24" s="1119"/>
      <c r="AO24" s="1119"/>
      <c r="AP24" s="1119"/>
      <c r="AQ24" s="1119"/>
      <c r="AR24" s="1119"/>
      <c r="AS24" s="1119"/>
      <c r="AT24" s="1119"/>
      <c r="AU24" s="1119"/>
      <c r="AV24" s="1119"/>
      <c r="AW24" s="1119"/>
      <c r="AX24" s="1119"/>
      <c r="AY24" s="1119"/>
      <c r="AZ24" s="253"/>
      <c r="BA24" s="253"/>
      <c r="BB24" s="253"/>
      <c r="BC24" s="253"/>
      <c r="BD24" s="253"/>
      <c r="BE24" s="254"/>
      <c r="BF24" s="254"/>
      <c r="BG24" s="254"/>
      <c r="BH24" s="254"/>
      <c r="BI24" s="254"/>
      <c r="BJ24" s="254"/>
      <c r="BK24" s="254"/>
      <c r="BL24" s="254"/>
      <c r="BM24" s="254"/>
      <c r="BN24" s="254"/>
      <c r="BO24" s="254"/>
      <c r="BP24" s="254"/>
      <c r="BQ24" s="263">
        <v>18</v>
      </c>
      <c r="BR24" s="264"/>
      <c r="BS24" s="1069"/>
      <c r="BT24" s="1070"/>
      <c r="BU24" s="1070"/>
      <c r="BV24" s="1070"/>
      <c r="BW24" s="1070"/>
      <c r="BX24" s="1070"/>
      <c r="BY24" s="1070"/>
      <c r="BZ24" s="1070"/>
      <c r="CA24" s="1070"/>
      <c r="CB24" s="1070"/>
      <c r="CC24" s="1070"/>
      <c r="CD24" s="1070"/>
      <c r="CE24" s="1070"/>
      <c r="CF24" s="1070"/>
      <c r="CG24" s="1071"/>
      <c r="CH24" s="1044"/>
      <c r="CI24" s="1045"/>
      <c r="CJ24" s="1045"/>
      <c r="CK24" s="1045"/>
      <c r="CL24" s="1046"/>
      <c r="CM24" s="1044"/>
      <c r="CN24" s="1045"/>
      <c r="CO24" s="1045"/>
      <c r="CP24" s="1045"/>
      <c r="CQ24" s="1046"/>
      <c r="CR24" s="1044"/>
      <c r="CS24" s="1045"/>
      <c r="CT24" s="1045"/>
      <c r="CU24" s="1045"/>
      <c r="CV24" s="1046"/>
      <c r="CW24" s="1044"/>
      <c r="CX24" s="1045"/>
      <c r="CY24" s="1045"/>
      <c r="CZ24" s="1045"/>
      <c r="DA24" s="1046"/>
      <c r="DB24" s="1044"/>
      <c r="DC24" s="1045"/>
      <c r="DD24" s="1045"/>
      <c r="DE24" s="1045"/>
      <c r="DF24" s="1046"/>
      <c r="DG24" s="1044"/>
      <c r="DH24" s="1045"/>
      <c r="DI24" s="1045"/>
      <c r="DJ24" s="1045"/>
      <c r="DK24" s="1046"/>
      <c r="DL24" s="1044"/>
      <c r="DM24" s="1045"/>
      <c r="DN24" s="1045"/>
      <c r="DO24" s="1045"/>
      <c r="DP24" s="1046"/>
      <c r="DQ24" s="1044"/>
      <c r="DR24" s="1045"/>
      <c r="DS24" s="1045"/>
      <c r="DT24" s="1045"/>
      <c r="DU24" s="1046"/>
      <c r="DV24" s="1047"/>
      <c r="DW24" s="1048"/>
      <c r="DX24" s="1048"/>
      <c r="DY24" s="1048"/>
      <c r="DZ24" s="1049"/>
      <c r="EA24" s="255"/>
    </row>
    <row r="25" spans="1:131" s="248" customFormat="1" ht="26.25" customHeight="1" thickBot="1" x14ac:dyDescent="0.2">
      <c r="A25" s="1118" t="s">
        <v>397</v>
      </c>
      <c r="B25" s="1118"/>
      <c r="C25" s="1118"/>
      <c r="D25" s="1118"/>
      <c r="E25" s="1118"/>
      <c r="F25" s="1118"/>
      <c r="G25" s="1118"/>
      <c r="H25" s="1118"/>
      <c r="I25" s="1118"/>
      <c r="J25" s="1118"/>
      <c r="K25" s="1118"/>
      <c r="L25" s="1118"/>
      <c r="M25" s="1118"/>
      <c r="N25" s="1118"/>
      <c r="O25" s="1118"/>
      <c r="P25" s="1118"/>
      <c r="Q25" s="1118"/>
      <c r="R25" s="1118"/>
      <c r="S25" s="1118"/>
      <c r="T25" s="1118"/>
      <c r="U25" s="1118"/>
      <c r="V25" s="1118"/>
      <c r="W25" s="1118"/>
      <c r="X25" s="1118"/>
      <c r="Y25" s="1118"/>
      <c r="Z25" s="1118"/>
      <c r="AA25" s="1118"/>
      <c r="AB25" s="1118"/>
      <c r="AC25" s="1118"/>
      <c r="AD25" s="1118"/>
      <c r="AE25" s="1118"/>
      <c r="AF25" s="1118"/>
      <c r="AG25" s="1118"/>
      <c r="AH25" s="1118"/>
      <c r="AI25" s="1118"/>
      <c r="AJ25" s="1118"/>
      <c r="AK25" s="1118"/>
      <c r="AL25" s="1118"/>
      <c r="AM25" s="1118"/>
      <c r="AN25" s="1118"/>
      <c r="AO25" s="1118"/>
      <c r="AP25" s="1118"/>
      <c r="AQ25" s="1118"/>
      <c r="AR25" s="1118"/>
      <c r="AS25" s="1118"/>
      <c r="AT25" s="1118"/>
      <c r="AU25" s="1118"/>
      <c r="AV25" s="1118"/>
      <c r="AW25" s="1118"/>
      <c r="AX25" s="1118"/>
      <c r="AY25" s="1118"/>
      <c r="AZ25" s="1118"/>
      <c r="BA25" s="1118"/>
      <c r="BB25" s="1118"/>
      <c r="BC25" s="1118"/>
      <c r="BD25" s="1118"/>
      <c r="BE25" s="1118"/>
      <c r="BF25" s="1118"/>
      <c r="BG25" s="1118"/>
      <c r="BH25" s="1118"/>
      <c r="BI25" s="1118"/>
      <c r="BJ25" s="253"/>
      <c r="BK25" s="253"/>
      <c r="BL25" s="253"/>
      <c r="BM25" s="253"/>
      <c r="BN25" s="253"/>
      <c r="BO25" s="266"/>
      <c r="BP25" s="266"/>
      <c r="BQ25" s="263">
        <v>19</v>
      </c>
      <c r="BR25" s="264"/>
      <c r="BS25" s="1069"/>
      <c r="BT25" s="1070"/>
      <c r="BU25" s="1070"/>
      <c r="BV25" s="1070"/>
      <c r="BW25" s="1070"/>
      <c r="BX25" s="1070"/>
      <c r="BY25" s="1070"/>
      <c r="BZ25" s="1070"/>
      <c r="CA25" s="1070"/>
      <c r="CB25" s="1070"/>
      <c r="CC25" s="1070"/>
      <c r="CD25" s="1070"/>
      <c r="CE25" s="1070"/>
      <c r="CF25" s="1070"/>
      <c r="CG25" s="1071"/>
      <c r="CH25" s="1044"/>
      <c r="CI25" s="1045"/>
      <c r="CJ25" s="1045"/>
      <c r="CK25" s="1045"/>
      <c r="CL25" s="1046"/>
      <c r="CM25" s="1044"/>
      <c r="CN25" s="1045"/>
      <c r="CO25" s="1045"/>
      <c r="CP25" s="1045"/>
      <c r="CQ25" s="1046"/>
      <c r="CR25" s="1044"/>
      <c r="CS25" s="1045"/>
      <c r="CT25" s="1045"/>
      <c r="CU25" s="1045"/>
      <c r="CV25" s="1046"/>
      <c r="CW25" s="1044"/>
      <c r="CX25" s="1045"/>
      <c r="CY25" s="1045"/>
      <c r="CZ25" s="1045"/>
      <c r="DA25" s="1046"/>
      <c r="DB25" s="1044"/>
      <c r="DC25" s="1045"/>
      <c r="DD25" s="1045"/>
      <c r="DE25" s="1045"/>
      <c r="DF25" s="1046"/>
      <c r="DG25" s="1044"/>
      <c r="DH25" s="1045"/>
      <c r="DI25" s="1045"/>
      <c r="DJ25" s="1045"/>
      <c r="DK25" s="1046"/>
      <c r="DL25" s="1044"/>
      <c r="DM25" s="1045"/>
      <c r="DN25" s="1045"/>
      <c r="DO25" s="1045"/>
      <c r="DP25" s="1046"/>
      <c r="DQ25" s="1044"/>
      <c r="DR25" s="1045"/>
      <c r="DS25" s="1045"/>
      <c r="DT25" s="1045"/>
      <c r="DU25" s="1046"/>
      <c r="DV25" s="1047"/>
      <c r="DW25" s="1048"/>
      <c r="DX25" s="1048"/>
      <c r="DY25" s="1048"/>
      <c r="DZ25" s="1049"/>
      <c r="EA25" s="247"/>
    </row>
    <row r="26" spans="1:131" s="248" customFormat="1" ht="26.25" customHeight="1" x14ac:dyDescent="0.15">
      <c r="A26" s="1050" t="s">
        <v>373</v>
      </c>
      <c r="B26" s="1051"/>
      <c r="C26" s="1051"/>
      <c r="D26" s="1051"/>
      <c r="E26" s="1051"/>
      <c r="F26" s="1051"/>
      <c r="G26" s="1051"/>
      <c r="H26" s="1051"/>
      <c r="I26" s="1051"/>
      <c r="J26" s="1051"/>
      <c r="K26" s="1051"/>
      <c r="L26" s="1051"/>
      <c r="M26" s="1051"/>
      <c r="N26" s="1051"/>
      <c r="O26" s="1051"/>
      <c r="P26" s="1052"/>
      <c r="Q26" s="1056" t="s">
        <v>398</v>
      </c>
      <c r="R26" s="1057"/>
      <c r="S26" s="1057"/>
      <c r="T26" s="1057"/>
      <c r="U26" s="1058"/>
      <c r="V26" s="1056" t="s">
        <v>399</v>
      </c>
      <c r="W26" s="1057"/>
      <c r="X26" s="1057"/>
      <c r="Y26" s="1057"/>
      <c r="Z26" s="1058"/>
      <c r="AA26" s="1056" t="s">
        <v>400</v>
      </c>
      <c r="AB26" s="1057"/>
      <c r="AC26" s="1057"/>
      <c r="AD26" s="1057"/>
      <c r="AE26" s="1057"/>
      <c r="AF26" s="1114" t="s">
        <v>401</v>
      </c>
      <c r="AG26" s="1063"/>
      <c r="AH26" s="1063"/>
      <c r="AI26" s="1063"/>
      <c r="AJ26" s="1115"/>
      <c r="AK26" s="1057" t="s">
        <v>402</v>
      </c>
      <c r="AL26" s="1057"/>
      <c r="AM26" s="1057"/>
      <c r="AN26" s="1057"/>
      <c r="AO26" s="1058"/>
      <c r="AP26" s="1056" t="s">
        <v>403</v>
      </c>
      <c r="AQ26" s="1057"/>
      <c r="AR26" s="1057"/>
      <c r="AS26" s="1057"/>
      <c r="AT26" s="1058"/>
      <c r="AU26" s="1056" t="s">
        <v>404</v>
      </c>
      <c r="AV26" s="1057"/>
      <c r="AW26" s="1057"/>
      <c r="AX26" s="1057"/>
      <c r="AY26" s="1058"/>
      <c r="AZ26" s="1056" t="s">
        <v>405</v>
      </c>
      <c r="BA26" s="1057"/>
      <c r="BB26" s="1057"/>
      <c r="BC26" s="1057"/>
      <c r="BD26" s="1058"/>
      <c r="BE26" s="1056" t="s">
        <v>380</v>
      </c>
      <c r="BF26" s="1057"/>
      <c r="BG26" s="1057"/>
      <c r="BH26" s="1057"/>
      <c r="BI26" s="1072"/>
      <c r="BJ26" s="253"/>
      <c r="BK26" s="253"/>
      <c r="BL26" s="253"/>
      <c r="BM26" s="253"/>
      <c r="BN26" s="253"/>
      <c r="BO26" s="266"/>
      <c r="BP26" s="266"/>
      <c r="BQ26" s="263">
        <v>20</v>
      </c>
      <c r="BR26" s="264"/>
      <c r="BS26" s="1069"/>
      <c r="BT26" s="1070"/>
      <c r="BU26" s="1070"/>
      <c r="BV26" s="1070"/>
      <c r="BW26" s="1070"/>
      <c r="BX26" s="1070"/>
      <c r="BY26" s="1070"/>
      <c r="BZ26" s="1070"/>
      <c r="CA26" s="1070"/>
      <c r="CB26" s="1070"/>
      <c r="CC26" s="1070"/>
      <c r="CD26" s="1070"/>
      <c r="CE26" s="1070"/>
      <c r="CF26" s="1070"/>
      <c r="CG26" s="1071"/>
      <c r="CH26" s="1044"/>
      <c r="CI26" s="1045"/>
      <c r="CJ26" s="1045"/>
      <c r="CK26" s="1045"/>
      <c r="CL26" s="1046"/>
      <c r="CM26" s="1044"/>
      <c r="CN26" s="1045"/>
      <c r="CO26" s="1045"/>
      <c r="CP26" s="1045"/>
      <c r="CQ26" s="1046"/>
      <c r="CR26" s="1044"/>
      <c r="CS26" s="1045"/>
      <c r="CT26" s="1045"/>
      <c r="CU26" s="1045"/>
      <c r="CV26" s="1046"/>
      <c r="CW26" s="1044"/>
      <c r="CX26" s="1045"/>
      <c r="CY26" s="1045"/>
      <c r="CZ26" s="1045"/>
      <c r="DA26" s="1046"/>
      <c r="DB26" s="1044"/>
      <c r="DC26" s="1045"/>
      <c r="DD26" s="1045"/>
      <c r="DE26" s="1045"/>
      <c r="DF26" s="1046"/>
      <c r="DG26" s="1044"/>
      <c r="DH26" s="1045"/>
      <c r="DI26" s="1045"/>
      <c r="DJ26" s="1045"/>
      <c r="DK26" s="1046"/>
      <c r="DL26" s="1044"/>
      <c r="DM26" s="1045"/>
      <c r="DN26" s="1045"/>
      <c r="DO26" s="1045"/>
      <c r="DP26" s="1046"/>
      <c r="DQ26" s="1044"/>
      <c r="DR26" s="1045"/>
      <c r="DS26" s="1045"/>
      <c r="DT26" s="1045"/>
      <c r="DU26" s="1046"/>
      <c r="DV26" s="1047"/>
      <c r="DW26" s="1048"/>
      <c r="DX26" s="1048"/>
      <c r="DY26" s="1048"/>
      <c r="DZ26" s="1049"/>
      <c r="EA26" s="247"/>
    </row>
    <row r="27" spans="1:131" s="248" customFormat="1" ht="26.25" customHeight="1" thickBot="1" x14ac:dyDescent="0.2">
      <c r="A27" s="1053"/>
      <c r="B27" s="1054"/>
      <c r="C27" s="1054"/>
      <c r="D27" s="1054"/>
      <c r="E27" s="1054"/>
      <c r="F27" s="1054"/>
      <c r="G27" s="1054"/>
      <c r="H27" s="1054"/>
      <c r="I27" s="1054"/>
      <c r="J27" s="1054"/>
      <c r="K27" s="1054"/>
      <c r="L27" s="1054"/>
      <c r="M27" s="1054"/>
      <c r="N27" s="1054"/>
      <c r="O27" s="1054"/>
      <c r="P27" s="1055"/>
      <c r="Q27" s="1059"/>
      <c r="R27" s="1060"/>
      <c r="S27" s="1060"/>
      <c r="T27" s="1060"/>
      <c r="U27" s="1061"/>
      <c r="V27" s="1059"/>
      <c r="W27" s="1060"/>
      <c r="X27" s="1060"/>
      <c r="Y27" s="1060"/>
      <c r="Z27" s="1061"/>
      <c r="AA27" s="1059"/>
      <c r="AB27" s="1060"/>
      <c r="AC27" s="1060"/>
      <c r="AD27" s="1060"/>
      <c r="AE27" s="1060"/>
      <c r="AF27" s="1116"/>
      <c r="AG27" s="1066"/>
      <c r="AH27" s="1066"/>
      <c r="AI27" s="1066"/>
      <c r="AJ27" s="1117"/>
      <c r="AK27" s="1060"/>
      <c r="AL27" s="1060"/>
      <c r="AM27" s="1060"/>
      <c r="AN27" s="1060"/>
      <c r="AO27" s="1061"/>
      <c r="AP27" s="1059"/>
      <c r="AQ27" s="1060"/>
      <c r="AR27" s="1060"/>
      <c r="AS27" s="1060"/>
      <c r="AT27" s="1061"/>
      <c r="AU27" s="1059"/>
      <c r="AV27" s="1060"/>
      <c r="AW27" s="1060"/>
      <c r="AX27" s="1060"/>
      <c r="AY27" s="1061"/>
      <c r="AZ27" s="1059"/>
      <c r="BA27" s="1060"/>
      <c r="BB27" s="1060"/>
      <c r="BC27" s="1060"/>
      <c r="BD27" s="1061"/>
      <c r="BE27" s="1059"/>
      <c r="BF27" s="1060"/>
      <c r="BG27" s="1060"/>
      <c r="BH27" s="1060"/>
      <c r="BI27" s="1073"/>
      <c r="BJ27" s="253"/>
      <c r="BK27" s="253"/>
      <c r="BL27" s="253"/>
      <c r="BM27" s="253"/>
      <c r="BN27" s="253"/>
      <c r="BO27" s="266"/>
      <c r="BP27" s="266"/>
      <c r="BQ27" s="263">
        <v>21</v>
      </c>
      <c r="BR27" s="264"/>
      <c r="BS27" s="1069"/>
      <c r="BT27" s="1070"/>
      <c r="BU27" s="1070"/>
      <c r="BV27" s="1070"/>
      <c r="BW27" s="1070"/>
      <c r="BX27" s="1070"/>
      <c r="BY27" s="1070"/>
      <c r="BZ27" s="1070"/>
      <c r="CA27" s="1070"/>
      <c r="CB27" s="1070"/>
      <c r="CC27" s="1070"/>
      <c r="CD27" s="1070"/>
      <c r="CE27" s="1070"/>
      <c r="CF27" s="1070"/>
      <c r="CG27" s="1071"/>
      <c r="CH27" s="1044"/>
      <c r="CI27" s="1045"/>
      <c r="CJ27" s="1045"/>
      <c r="CK27" s="1045"/>
      <c r="CL27" s="1046"/>
      <c r="CM27" s="1044"/>
      <c r="CN27" s="1045"/>
      <c r="CO27" s="1045"/>
      <c r="CP27" s="1045"/>
      <c r="CQ27" s="1046"/>
      <c r="CR27" s="1044"/>
      <c r="CS27" s="1045"/>
      <c r="CT27" s="1045"/>
      <c r="CU27" s="1045"/>
      <c r="CV27" s="1046"/>
      <c r="CW27" s="1044"/>
      <c r="CX27" s="1045"/>
      <c r="CY27" s="1045"/>
      <c r="CZ27" s="1045"/>
      <c r="DA27" s="1046"/>
      <c r="DB27" s="1044"/>
      <c r="DC27" s="1045"/>
      <c r="DD27" s="1045"/>
      <c r="DE27" s="1045"/>
      <c r="DF27" s="1046"/>
      <c r="DG27" s="1044"/>
      <c r="DH27" s="1045"/>
      <c r="DI27" s="1045"/>
      <c r="DJ27" s="1045"/>
      <c r="DK27" s="1046"/>
      <c r="DL27" s="1044"/>
      <c r="DM27" s="1045"/>
      <c r="DN27" s="1045"/>
      <c r="DO27" s="1045"/>
      <c r="DP27" s="1046"/>
      <c r="DQ27" s="1044"/>
      <c r="DR27" s="1045"/>
      <c r="DS27" s="1045"/>
      <c r="DT27" s="1045"/>
      <c r="DU27" s="1046"/>
      <c r="DV27" s="1047"/>
      <c r="DW27" s="1048"/>
      <c r="DX27" s="1048"/>
      <c r="DY27" s="1048"/>
      <c r="DZ27" s="1049"/>
      <c r="EA27" s="247"/>
    </row>
    <row r="28" spans="1:131" s="248" customFormat="1" ht="26.25" customHeight="1" thickTop="1" x14ac:dyDescent="0.15">
      <c r="A28" s="267">
        <v>1</v>
      </c>
      <c r="B28" s="1105" t="s">
        <v>406</v>
      </c>
      <c r="C28" s="1106"/>
      <c r="D28" s="1106"/>
      <c r="E28" s="1106"/>
      <c r="F28" s="1106"/>
      <c r="G28" s="1106"/>
      <c r="H28" s="1106"/>
      <c r="I28" s="1106"/>
      <c r="J28" s="1106"/>
      <c r="K28" s="1106"/>
      <c r="L28" s="1106"/>
      <c r="M28" s="1106"/>
      <c r="N28" s="1106"/>
      <c r="O28" s="1106"/>
      <c r="P28" s="1107"/>
      <c r="Q28" s="1108">
        <v>3659</v>
      </c>
      <c r="R28" s="1109"/>
      <c r="S28" s="1109"/>
      <c r="T28" s="1109"/>
      <c r="U28" s="1109"/>
      <c r="V28" s="1109">
        <v>3658</v>
      </c>
      <c r="W28" s="1109"/>
      <c r="X28" s="1109"/>
      <c r="Y28" s="1109"/>
      <c r="Z28" s="1109"/>
      <c r="AA28" s="1109">
        <v>0</v>
      </c>
      <c r="AB28" s="1109"/>
      <c r="AC28" s="1109"/>
      <c r="AD28" s="1109"/>
      <c r="AE28" s="1110"/>
      <c r="AF28" s="1111">
        <v>0</v>
      </c>
      <c r="AG28" s="1109"/>
      <c r="AH28" s="1109"/>
      <c r="AI28" s="1109"/>
      <c r="AJ28" s="1112"/>
      <c r="AK28" s="1113">
        <v>298</v>
      </c>
      <c r="AL28" s="1101"/>
      <c r="AM28" s="1101"/>
      <c r="AN28" s="1101"/>
      <c r="AO28" s="1101"/>
      <c r="AP28" s="1101" t="s">
        <v>592</v>
      </c>
      <c r="AQ28" s="1101"/>
      <c r="AR28" s="1101"/>
      <c r="AS28" s="1101"/>
      <c r="AT28" s="1101"/>
      <c r="AU28" s="1101" t="s">
        <v>592</v>
      </c>
      <c r="AV28" s="1101"/>
      <c r="AW28" s="1101"/>
      <c r="AX28" s="1101"/>
      <c r="AY28" s="1101"/>
      <c r="AZ28" s="1102" t="s">
        <v>592</v>
      </c>
      <c r="BA28" s="1102"/>
      <c r="BB28" s="1102"/>
      <c r="BC28" s="1102"/>
      <c r="BD28" s="1102"/>
      <c r="BE28" s="1103"/>
      <c r="BF28" s="1103"/>
      <c r="BG28" s="1103"/>
      <c r="BH28" s="1103"/>
      <c r="BI28" s="1104"/>
      <c r="BJ28" s="253"/>
      <c r="BK28" s="253"/>
      <c r="BL28" s="253"/>
      <c r="BM28" s="253"/>
      <c r="BN28" s="253"/>
      <c r="BO28" s="266"/>
      <c r="BP28" s="266"/>
      <c r="BQ28" s="263">
        <v>22</v>
      </c>
      <c r="BR28" s="264"/>
      <c r="BS28" s="1069"/>
      <c r="BT28" s="1070"/>
      <c r="BU28" s="1070"/>
      <c r="BV28" s="1070"/>
      <c r="BW28" s="1070"/>
      <c r="BX28" s="1070"/>
      <c r="BY28" s="1070"/>
      <c r="BZ28" s="1070"/>
      <c r="CA28" s="1070"/>
      <c r="CB28" s="1070"/>
      <c r="CC28" s="1070"/>
      <c r="CD28" s="1070"/>
      <c r="CE28" s="1070"/>
      <c r="CF28" s="1070"/>
      <c r="CG28" s="1071"/>
      <c r="CH28" s="1044"/>
      <c r="CI28" s="1045"/>
      <c r="CJ28" s="1045"/>
      <c r="CK28" s="1045"/>
      <c r="CL28" s="1046"/>
      <c r="CM28" s="1044"/>
      <c r="CN28" s="1045"/>
      <c r="CO28" s="1045"/>
      <c r="CP28" s="1045"/>
      <c r="CQ28" s="1046"/>
      <c r="CR28" s="1044"/>
      <c r="CS28" s="1045"/>
      <c r="CT28" s="1045"/>
      <c r="CU28" s="1045"/>
      <c r="CV28" s="1046"/>
      <c r="CW28" s="1044"/>
      <c r="CX28" s="1045"/>
      <c r="CY28" s="1045"/>
      <c r="CZ28" s="1045"/>
      <c r="DA28" s="1046"/>
      <c r="DB28" s="1044"/>
      <c r="DC28" s="1045"/>
      <c r="DD28" s="1045"/>
      <c r="DE28" s="1045"/>
      <c r="DF28" s="1046"/>
      <c r="DG28" s="1044"/>
      <c r="DH28" s="1045"/>
      <c r="DI28" s="1045"/>
      <c r="DJ28" s="1045"/>
      <c r="DK28" s="1046"/>
      <c r="DL28" s="1044"/>
      <c r="DM28" s="1045"/>
      <c r="DN28" s="1045"/>
      <c r="DO28" s="1045"/>
      <c r="DP28" s="1046"/>
      <c r="DQ28" s="1044"/>
      <c r="DR28" s="1045"/>
      <c r="DS28" s="1045"/>
      <c r="DT28" s="1045"/>
      <c r="DU28" s="1046"/>
      <c r="DV28" s="1047"/>
      <c r="DW28" s="1048"/>
      <c r="DX28" s="1048"/>
      <c r="DY28" s="1048"/>
      <c r="DZ28" s="1049"/>
      <c r="EA28" s="247"/>
    </row>
    <row r="29" spans="1:131" s="248" customFormat="1" ht="26.25" customHeight="1" x14ac:dyDescent="0.15">
      <c r="A29" s="267">
        <v>2</v>
      </c>
      <c r="B29" s="1092" t="s">
        <v>407</v>
      </c>
      <c r="C29" s="1093"/>
      <c r="D29" s="1093"/>
      <c r="E29" s="1093"/>
      <c r="F29" s="1093"/>
      <c r="G29" s="1093"/>
      <c r="H29" s="1093"/>
      <c r="I29" s="1093"/>
      <c r="J29" s="1093"/>
      <c r="K29" s="1093"/>
      <c r="L29" s="1093"/>
      <c r="M29" s="1093"/>
      <c r="N29" s="1093"/>
      <c r="O29" s="1093"/>
      <c r="P29" s="1094"/>
      <c r="Q29" s="1098">
        <v>4662</v>
      </c>
      <c r="R29" s="1099"/>
      <c r="S29" s="1099"/>
      <c r="T29" s="1099"/>
      <c r="U29" s="1099"/>
      <c r="V29" s="1099">
        <v>4576</v>
      </c>
      <c r="W29" s="1099"/>
      <c r="X29" s="1099"/>
      <c r="Y29" s="1099"/>
      <c r="Z29" s="1099"/>
      <c r="AA29" s="1099">
        <v>85</v>
      </c>
      <c r="AB29" s="1099"/>
      <c r="AC29" s="1099"/>
      <c r="AD29" s="1099"/>
      <c r="AE29" s="1100"/>
      <c r="AF29" s="1074">
        <v>85</v>
      </c>
      <c r="AG29" s="1075"/>
      <c r="AH29" s="1075"/>
      <c r="AI29" s="1075"/>
      <c r="AJ29" s="1076"/>
      <c r="AK29" s="1035">
        <v>727</v>
      </c>
      <c r="AL29" s="1026"/>
      <c r="AM29" s="1026"/>
      <c r="AN29" s="1026"/>
      <c r="AO29" s="1026"/>
      <c r="AP29" s="1026" t="s">
        <v>592</v>
      </c>
      <c r="AQ29" s="1026"/>
      <c r="AR29" s="1026"/>
      <c r="AS29" s="1026"/>
      <c r="AT29" s="1026"/>
      <c r="AU29" s="1026" t="s">
        <v>592</v>
      </c>
      <c r="AV29" s="1026"/>
      <c r="AW29" s="1026"/>
      <c r="AX29" s="1026"/>
      <c r="AY29" s="1026"/>
      <c r="AZ29" s="1097" t="s">
        <v>592</v>
      </c>
      <c r="BA29" s="1097"/>
      <c r="BB29" s="1097"/>
      <c r="BC29" s="1097"/>
      <c r="BD29" s="1097"/>
      <c r="BE29" s="1087"/>
      <c r="BF29" s="1087"/>
      <c r="BG29" s="1087"/>
      <c r="BH29" s="1087"/>
      <c r="BI29" s="1088"/>
      <c r="BJ29" s="253"/>
      <c r="BK29" s="253"/>
      <c r="BL29" s="253"/>
      <c r="BM29" s="253"/>
      <c r="BN29" s="253"/>
      <c r="BO29" s="266"/>
      <c r="BP29" s="266"/>
      <c r="BQ29" s="263">
        <v>23</v>
      </c>
      <c r="BR29" s="264"/>
      <c r="BS29" s="1069"/>
      <c r="BT29" s="1070"/>
      <c r="BU29" s="1070"/>
      <c r="BV29" s="1070"/>
      <c r="BW29" s="1070"/>
      <c r="BX29" s="1070"/>
      <c r="BY29" s="1070"/>
      <c r="BZ29" s="1070"/>
      <c r="CA29" s="1070"/>
      <c r="CB29" s="1070"/>
      <c r="CC29" s="1070"/>
      <c r="CD29" s="1070"/>
      <c r="CE29" s="1070"/>
      <c r="CF29" s="1070"/>
      <c r="CG29" s="1071"/>
      <c r="CH29" s="1044"/>
      <c r="CI29" s="1045"/>
      <c r="CJ29" s="1045"/>
      <c r="CK29" s="1045"/>
      <c r="CL29" s="1046"/>
      <c r="CM29" s="1044"/>
      <c r="CN29" s="1045"/>
      <c r="CO29" s="1045"/>
      <c r="CP29" s="1045"/>
      <c r="CQ29" s="1046"/>
      <c r="CR29" s="1044"/>
      <c r="CS29" s="1045"/>
      <c r="CT29" s="1045"/>
      <c r="CU29" s="1045"/>
      <c r="CV29" s="1046"/>
      <c r="CW29" s="1044"/>
      <c r="CX29" s="1045"/>
      <c r="CY29" s="1045"/>
      <c r="CZ29" s="1045"/>
      <c r="DA29" s="1046"/>
      <c r="DB29" s="1044"/>
      <c r="DC29" s="1045"/>
      <c r="DD29" s="1045"/>
      <c r="DE29" s="1045"/>
      <c r="DF29" s="1046"/>
      <c r="DG29" s="1044"/>
      <c r="DH29" s="1045"/>
      <c r="DI29" s="1045"/>
      <c r="DJ29" s="1045"/>
      <c r="DK29" s="1046"/>
      <c r="DL29" s="1044"/>
      <c r="DM29" s="1045"/>
      <c r="DN29" s="1045"/>
      <c r="DO29" s="1045"/>
      <c r="DP29" s="1046"/>
      <c r="DQ29" s="1044"/>
      <c r="DR29" s="1045"/>
      <c r="DS29" s="1045"/>
      <c r="DT29" s="1045"/>
      <c r="DU29" s="1046"/>
      <c r="DV29" s="1047"/>
      <c r="DW29" s="1048"/>
      <c r="DX29" s="1048"/>
      <c r="DY29" s="1048"/>
      <c r="DZ29" s="1049"/>
      <c r="EA29" s="247"/>
    </row>
    <row r="30" spans="1:131" s="248" customFormat="1" ht="26.25" customHeight="1" x14ac:dyDescent="0.15">
      <c r="A30" s="267">
        <v>3</v>
      </c>
      <c r="B30" s="1092" t="s">
        <v>408</v>
      </c>
      <c r="C30" s="1093"/>
      <c r="D30" s="1093"/>
      <c r="E30" s="1093"/>
      <c r="F30" s="1093"/>
      <c r="G30" s="1093"/>
      <c r="H30" s="1093"/>
      <c r="I30" s="1093"/>
      <c r="J30" s="1093"/>
      <c r="K30" s="1093"/>
      <c r="L30" s="1093"/>
      <c r="M30" s="1093"/>
      <c r="N30" s="1093"/>
      <c r="O30" s="1093"/>
      <c r="P30" s="1094"/>
      <c r="Q30" s="1098">
        <v>560</v>
      </c>
      <c r="R30" s="1099"/>
      <c r="S30" s="1099"/>
      <c r="T30" s="1099"/>
      <c r="U30" s="1099"/>
      <c r="V30" s="1099">
        <v>550</v>
      </c>
      <c r="W30" s="1099"/>
      <c r="X30" s="1099"/>
      <c r="Y30" s="1099"/>
      <c r="Z30" s="1099"/>
      <c r="AA30" s="1099">
        <v>10</v>
      </c>
      <c r="AB30" s="1099"/>
      <c r="AC30" s="1099"/>
      <c r="AD30" s="1099"/>
      <c r="AE30" s="1100"/>
      <c r="AF30" s="1074">
        <v>10</v>
      </c>
      <c r="AG30" s="1075"/>
      <c r="AH30" s="1075"/>
      <c r="AI30" s="1075"/>
      <c r="AJ30" s="1076"/>
      <c r="AK30" s="1035">
        <v>156</v>
      </c>
      <c r="AL30" s="1026"/>
      <c r="AM30" s="1026"/>
      <c r="AN30" s="1026"/>
      <c r="AO30" s="1026"/>
      <c r="AP30" s="1026" t="s">
        <v>592</v>
      </c>
      <c r="AQ30" s="1026"/>
      <c r="AR30" s="1026"/>
      <c r="AS30" s="1026"/>
      <c r="AT30" s="1026"/>
      <c r="AU30" s="1026" t="s">
        <v>592</v>
      </c>
      <c r="AV30" s="1026"/>
      <c r="AW30" s="1026"/>
      <c r="AX30" s="1026"/>
      <c r="AY30" s="1026"/>
      <c r="AZ30" s="1097" t="s">
        <v>592</v>
      </c>
      <c r="BA30" s="1097"/>
      <c r="BB30" s="1097"/>
      <c r="BC30" s="1097"/>
      <c r="BD30" s="1097"/>
      <c r="BE30" s="1087"/>
      <c r="BF30" s="1087"/>
      <c r="BG30" s="1087"/>
      <c r="BH30" s="1087"/>
      <c r="BI30" s="1088"/>
      <c r="BJ30" s="253"/>
      <c r="BK30" s="253"/>
      <c r="BL30" s="253"/>
      <c r="BM30" s="253"/>
      <c r="BN30" s="253"/>
      <c r="BO30" s="266"/>
      <c r="BP30" s="266"/>
      <c r="BQ30" s="263">
        <v>24</v>
      </c>
      <c r="BR30" s="264"/>
      <c r="BS30" s="1069"/>
      <c r="BT30" s="1070"/>
      <c r="BU30" s="1070"/>
      <c r="BV30" s="1070"/>
      <c r="BW30" s="1070"/>
      <c r="BX30" s="1070"/>
      <c r="BY30" s="1070"/>
      <c r="BZ30" s="1070"/>
      <c r="CA30" s="1070"/>
      <c r="CB30" s="1070"/>
      <c r="CC30" s="1070"/>
      <c r="CD30" s="1070"/>
      <c r="CE30" s="1070"/>
      <c r="CF30" s="1070"/>
      <c r="CG30" s="1071"/>
      <c r="CH30" s="1044"/>
      <c r="CI30" s="1045"/>
      <c r="CJ30" s="1045"/>
      <c r="CK30" s="1045"/>
      <c r="CL30" s="1046"/>
      <c r="CM30" s="1044"/>
      <c r="CN30" s="1045"/>
      <c r="CO30" s="1045"/>
      <c r="CP30" s="1045"/>
      <c r="CQ30" s="1046"/>
      <c r="CR30" s="1044"/>
      <c r="CS30" s="1045"/>
      <c r="CT30" s="1045"/>
      <c r="CU30" s="1045"/>
      <c r="CV30" s="1046"/>
      <c r="CW30" s="1044"/>
      <c r="CX30" s="1045"/>
      <c r="CY30" s="1045"/>
      <c r="CZ30" s="1045"/>
      <c r="DA30" s="1046"/>
      <c r="DB30" s="1044"/>
      <c r="DC30" s="1045"/>
      <c r="DD30" s="1045"/>
      <c r="DE30" s="1045"/>
      <c r="DF30" s="1046"/>
      <c r="DG30" s="1044"/>
      <c r="DH30" s="1045"/>
      <c r="DI30" s="1045"/>
      <c r="DJ30" s="1045"/>
      <c r="DK30" s="1046"/>
      <c r="DL30" s="1044"/>
      <c r="DM30" s="1045"/>
      <c r="DN30" s="1045"/>
      <c r="DO30" s="1045"/>
      <c r="DP30" s="1046"/>
      <c r="DQ30" s="1044"/>
      <c r="DR30" s="1045"/>
      <c r="DS30" s="1045"/>
      <c r="DT30" s="1045"/>
      <c r="DU30" s="1046"/>
      <c r="DV30" s="1047"/>
      <c r="DW30" s="1048"/>
      <c r="DX30" s="1048"/>
      <c r="DY30" s="1048"/>
      <c r="DZ30" s="1049"/>
      <c r="EA30" s="247"/>
    </row>
    <row r="31" spans="1:131" s="248" customFormat="1" ht="26.25" customHeight="1" x14ac:dyDescent="0.15">
      <c r="A31" s="267">
        <v>4</v>
      </c>
      <c r="B31" s="1092" t="s">
        <v>409</v>
      </c>
      <c r="C31" s="1093"/>
      <c r="D31" s="1093"/>
      <c r="E31" s="1093"/>
      <c r="F31" s="1093"/>
      <c r="G31" s="1093"/>
      <c r="H31" s="1093"/>
      <c r="I31" s="1093"/>
      <c r="J31" s="1093"/>
      <c r="K31" s="1093"/>
      <c r="L31" s="1093"/>
      <c r="M31" s="1093"/>
      <c r="N31" s="1093"/>
      <c r="O31" s="1093"/>
      <c r="P31" s="1094"/>
      <c r="Q31" s="1098">
        <v>18</v>
      </c>
      <c r="R31" s="1099"/>
      <c r="S31" s="1099"/>
      <c r="T31" s="1099"/>
      <c r="U31" s="1099"/>
      <c r="V31" s="1099">
        <v>18</v>
      </c>
      <c r="W31" s="1099"/>
      <c r="X31" s="1099"/>
      <c r="Y31" s="1099"/>
      <c r="Z31" s="1099"/>
      <c r="AA31" s="1099" t="s">
        <v>592</v>
      </c>
      <c r="AB31" s="1099"/>
      <c r="AC31" s="1099"/>
      <c r="AD31" s="1099"/>
      <c r="AE31" s="1100"/>
      <c r="AF31" s="1074" t="s">
        <v>410</v>
      </c>
      <c r="AG31" s="1075"/>
      <c r="AH31" s="1075"/>
      <c r="AI31" s="1075"/>
      <c r="AJ31" s="1076"/>
      <c r="AK31" s="1035" t="s">
        <v>602</v>
      </c>
      <c r="AL31" s="1026"/>
      <c r="AM31" s="1026"/>
      <c r="AN31" s="1026"/>
      <c r="AO31" s="1026"/>
      <c r="AP31" s="1026" t="s">
        <v>592</v>
      </c>
      <c r="AQ31" s="1026"/>
      <c r="AR31" s="1026"/>
      <c r="AS31" s="1026"/>
      <c r="AT31" s="1026"/>
      <c r="AU31" s="1026" t="s">
        <v>592</v>
      </c>
      <c r="AV31" s="1026"/>
      <c r="AW31" s="1026"/>
      <c r="AX31" s="1026"/>
      <c r="AY31" s="1026"/>
      <c r="AZ31" s="1097" t="s">
        <v>592</v>
      </c>
      <c r="BA31" s="1097"/>
      <c r="BB31" s="1097"/>
      <c r="BC31" s="1097"/>
      <c r="BD31" s="1097"/>
      <c r="BE31" s="1087"/>
      <c r="BF31" s="1087"/>
      <c r="BG31" s="1087"/>
      <c r="BH31" s="1087"/>
      <c r="BI31" s="1088"/>
      <c r="BJ31" s="253"/>
      <c r="BK31" s="253"/>
      <c r="BL31" s="253"/>
      <c r="BM31" s="253"/>
      <c r="BN31" s="253"/>
      <c r="BO31" s="266"/>
      <c r="BP31" s="266"/>
      <c r="BQ31" s="263">
        <v>25</v>
      </c>
      <c r="BR31" s="264"/>
      <c r="BS31" s="1069"/>
      <c r="BT31" s="1070"/>
      <c r="BU31" s="1070"/>
      <c r="BV31" s="1070"/>
      <c r="BW31" s="1070"/>
      <c r="BX31" s="1070"/>
      <c r="BY31" s="1070"/>
      <c r="BZ31" s="1070"/>
      <c r="CA31" s="1070"/>
      <c r="CB31" s="1070"/>
      <c r="CC31" s="1070"/>
      <c r="CD31" s="1070"/>
      <c r="CE31" s="1070"/>
      <c r="CF31" s="1070"/>
      <c r="CG31" s="1071"/>
      <c r="CH31" s="1044"/>
      <c r="CI31" s="1045"/>
      <c r="CJ31" s="1045"/>
      <c r="CK31" s="1045"/>
      <c r="CL31" s="1046"/>
      <c r="CM31" s="1044"/>
      <c r="CN31" s="1045"/>
      <c r="CO31" s="1045"/>
      <c r="CP31" s="1045"/>
      <c r="CQ31" s="1046"/>
      <c r="CR31" s="1044"/>
      <c r="CS31" s="1045"/>
      <c r="CT31" s="1045"/>
      <c r="CU31" s="1045"/>
      <c r="CV31" s="1046"/>
      <c r="CW31" s="1044"/>
      <c r="CX31" s="1045"/>
      <c r="CY31" s="1045"/>
      <c r="CZ31" s="1045"/>
      <c r="DA31" s="1046"/>
      <c r="DB31" s="1044"/>
      <c r="DC31" s="1045"/>
      <c r="DD31" s="1045"/>
      <c r="DE31" s="1045"/>
      <c r="DF31" s="1046"/>
      <c r="DG31" s="1044"/>
      <c r="DH31" s="1045"/>
      <c r="DI31" s="1045"/>
      <c r="DJ31" s="1045"/>
      <c r="DK31" s="1046"/>
      <c r="DL31" s="1044"/>
      <c r="DM31" s="1045"/>
      <c r="DN31" s="1045"/>
      <c r="DO31" s="1045"/>
      <c r="DP31" s="1046"/>
      <c r="DQ31" s="1044"/>
      <c r="DR31" s="1045"/>
      <c r="DS31" s="1045"/>
      <c r="DT31" s="1045"/>
      <c r="DU31" s="1046"/>
      <c r="DV31" s="1047"/>
      <c r="DW31" s="1048"/>
      <c r="DX31" s="1048"/>
      <c r="DY31" s="1048"/>
      <c r="DZ31" s="1049"/>
      <c r="EA31" s="247"/>
    </row>
    <row r="32" spans="1:131" s="248" customFormat="1" ht="26.25" customHeight="1" x14ac:dyDescent="0.15">
      <c r="A32" s="267">
        <v>5</v>
      </c>
      <c r="B32" s="1092" t="s">
        <v>411</v>
      </c>
      <c r="C32" s="1093"/>
      <c r="D32" s="1093"/>
      <c r="E32" s="1093"/>
      <c r="F32" s="1093"/>
      <c r="G32" s="1093"/>
      <c r="H32" s="1093"/>
      <c r="I32" s="1093"/>
      <c r="J32" s="1093"/>
      <c r="K32" s="1093"/>
      <c r="L32" s="1093"/>
      <c r="M32" s="1093"/>
      <c r="N32" s="1093"/>
      <c r="O32" s="1093"/>
      <c r="P32" s="1094"/>
      <c r="Q32" s="1098">
        <v>806</v>
      </c>
      <c r="R32" s="1099"/>
      <c r="S32" s="1099"/>
      <c r="T32" s="1099"/>
      <c r="U32" s="1099"/>
      <c r="V32" s="1099">
        <v>661</v>
      </c>
      <c r="W32" s="1099"/>
      <c r="X32" s="1099"/>
      <c r="Y32" s="1099"/>
      <c r="Z32" s="1099"/>
      <c r="AA32" s="1099">
        <v>145</v>
      </c>
      <c r="AB32" s="1099"/>
      <c r="AC32" s="1099"/>
      <c r="AD32" s="1099"/>
      <c r="AE32" s="1100"/>
      <c r="AF32" s="1074">
        <v>1070</v>
      </c>
      <c r="AG32" s="1075"/>
      <c r="AH32" s="1075"/>
      <c r="AI32" s="1075"/>
      <c r="AJ32" s="1076"/>
      <c r="AK32" s="1035">
        <v>22</v>
      </c>
      <c r="AL32" s="1026"/>
      <c r="AM32" s="1026"/>
      <c r="AN32" s="1026"/>
      <c r="AO32" s="1026"/>
      <c r="AP32" s="1026">
        <v>2556</v>
      </c>
      <c r="AQ32" s="1026"/>
      <c r="AR32" s="1026"/>
      <c r="AS32" s="1026"/>
      <c r="AT32" s="1026"/>
      <c r="AU32" s="1026">
        <v>238</v>
      </c>
      <c r="AV32" s="1026"/>
      <c r="AW32" s="1026"/>
      <c r="AX32" s="1026"/>
      <c r="AY32" s="1026"/>
      <c r="AZ32" s="1097" t="s">
        <v>592</v>
      </c>
      <c r="BA32" s="1097"/>
      <c r="BB32" s="1097"/>
      <c r="BC32" s="1097"/>
      <c r="BD32" s="1097"/>
      <c r="BE32" s="1087" t="s">
        <v>412</v>
      </c>
      <c r="BF32" s="1087"/>
      <c r="BG32" s="1087"/>
      <c r="BH32" s="1087"/>
      <c r="BI32" s="1088"/>
      <c r="BJ32" s="253"/>
      <c r="BK32" s="253"/>
      <c r="BL32" s="253"/>
      <c r="BM32" s="253"/>
      <c r="BN32" s="253"/>
      <c r="BO32" s="266"/>
      <c r="BP32" s="266"/>
      <c r="BQ32" s="263">
        <v>26</v>
      </c>
      <c r="BR32" s="264"/>
      <c r="BS32" s="1069"/>
      <c r="BT32" s="1070"/>
      <c r="BU32" s="1070"/>
      <c r="BV32" s="1070"/>
      <c r="BW32" s="1070"/>
      <c r="BX32" s="1070"/>
      <c r="BY32" s="1070"/>
      <c r="BZ32" s="1070"/>
      <c r="CA32" s="1070"/>
      <c r="CB32" s="1070"/>
      <c r="CC32" s="1070"/>
      <c r="CD32" s="1070"/>
      <c r="CE32" s="1070"/>
      <c r="CF32" s="1070"/>
      <c r="CG32" s="1071"/>
      <c r="CH32" s="1044"/>
      <c r="CI32" s="1045"/>
      <c r="CJ32" s="1045"/>
      <c r="CK32" s="1045"/>
      <c r="CL32" s="1046"/>
      <c r="CM32" s="1044"/>
      <c r="CN32" s="1045"/>
      <c r="CO32" s="1045"/>
      <c r="CP32" s="1045"/>
      <c r="CQ32" s="1046"/>
      <c r="CR32" s="1044"/>
      <c r="CS32" s="1045"/>
      <c r="CT32" s="1045"/>
      <c r="CU32" s="1045"/>
      <c r="CV32" s="1046"/>
      <c r="CW32" s="1044"/>
      <c r="CX32" s="1045"/>
      <c r="CY32" s="1045"/>
      <c r="CZ32" s="1045"/>
      <c r="DA32" s="1046"/>
      <c r="DB32" s="1044"/>
      <c r="DC32" s="1045"/>
      <c r="DD32" s="1045"/>
      <c r="DE32" s="1045"/>
      <c r="DF32" s="1046"/>
      <c r="DG32" s="1044"/>
      <c r="DH32" s="1045"/>
      <c r="DI32" s="1045"/>
      <c r="DJ32" s="1045"/>
      <c r="DK32" s="1046"/>
      <c r="DL32" s="1044"/>
      <c r="DM32" s="1045"/>
      <c r="DN32" s="1045"/>
      <c r="DO32" s="1045"/>
      <c r="DP32" s="1046"/>
      <c r="DQ32" s="1044"/>
      <c r="DR32" s="1045"/>
      <c r="DS32" s="1045"/>
      <c r="DT32" s="1045"/>
      <c r="DU32" s="1046"/>
      <c r="DV32" s="1047"/>
      <c r="DW32" s="1048"/>
      <c r="DX32" s="1048"/>
      <c r="DY32" s="1048"/>
      <c r="DZ32" s="1049"/>
      <c r="EA32" s="247"/>
    </row>
    <row r="33" spans="1:131" s="248" customFormat="1" ht="26.25" customHeight="1" x14ac:dyDescent="0.15">
      <c r="A33" s="267">
        <v>6</v>
      </c>
      <c r="B33" s="1092" t="s">
        <v>413</v>
      </c>
      <c r="C33" s="1093"/>
      <c r="D33" s="1093"/>
      <c r="E33" s="1093"/>
      <c r="F33" s="1093"/>
      <c r="G33" s="1093"/>
      <c r="H33" s="1093"/>
      <c r="I33" s="1093"/>
      <c r="J33" s="1093"/>
      <c r="K33" s="1093"/>
      <c r="L33" s="1093"/>
      <c r="M33" s="1093"/>
      <c r="N33" s="1093"/>
      <c r="O33" s="1093"/>
      <c r="P33" s="1094"/>
      <c r="Q33" s="1098">
        <v>1763</v>
      </c>
      <c r="R33" s="1099"/>
      <c r="S33" s="1099"/>
      <c r="T33" s="1099"/>
      <c r="U33" s="1099"/>
      <c r="V33" s="1099">
        <v>1818</v>
      </c>
      <c r="W33" s="1099"/>
      <c r="X33" s="1099"/>
      <c r="Y33" s="1099"/>
      <c r="Z33" s="1099"/>
      <c r="AA33" s="1099">
        <v>-55</v>
      </c>
      <c r="AB33" s="1099"/>
      <c r="AC33" s="1099"/>
      <c r="AD33" s="1099"/>
      <c r="AE33" s="1100"/>
      <c r="AF33" s="1074">
        <v>35</v>
      </c>
      <c r="AG33" s="1075"/>
      <c r="AH33" s="1075"/>
      <c r="AI33" s="1075"/>
      <c r="AJ33" s="1076"/>
      <c r="AK33" s="1035">
        <v>986</v>
      </c>
      <c r="AL33" s="1026"/>
      <c r="AM33" s="1026"/>
      <c r="AN33" s="1026"/>
      <c r="AO33" s="1026"/>
      <c r="AP33" s="1026">
        <v>14496</v>
      </c>
      <c r="AQ33" s="1026"/>
      <c r="AR33" s="1026"/>
      <c r="AS33" s="1026"/>
      <c r="AT33" s="1026"/>
      <c r="AU33" s="1026">
        <v>14335</v>
      </c>
      <c r="AV33" s="1026"/>
      <c r="AW33" s="1026"/>
      <c r="AX33" s="1026"/>
      <c r="AY33" s="1026"/>
      <c r="AZ33" s="1097" t="s">
        <v>592</v>
      </c>
      <c r="BA33" s="1097"/>
      <c r="BB33" s="1097"/>
      <c r="BC33" s="1097"/>
      <c r="BD33" s="1097"/>
      <c r="BE33" s="1087" t="s">
        <v>414</v>
      </c>
      <c r="BF33" s="1087"/>
      <c r="BG33" s="1087"/>
      <c r="BH33" s="1087"/>
      <c r="BI33" s="1088"/>
      <c r="BJ33" s="253"/>
      <c r="BK33" s="253"/>
      <c r="BL33" s="253"/>
      <c r="BM33" s="253"/>
      <c r="BN33" s="253"/>
      <c r="BO33" s="266"/>
      <c r="BP33" s="266"/>
      <c r="BQ33" s="263">
        <v>27</v>
      </c>
      <c r="BR33" s="264"/>
      <c r="BS33" s="1069"/>
      <c r="BT33" s="1070"/>
      <c r="BU33" s="1070"/>
      <c r="BV33" s="1070"/>
      <c r="BW33" s="1070"/>
      <c r="BX33" s="1070"/>
      <c r="BY33" s="1070"/>
      <c r="BZ33" s="1070"/>
      <c r="CA33" s="1070"/>
      <c r="CB33" s="1070"/>
      <c r="CC33" s="1070"/>
      <c r="CD33" s="1070"/>
      <c r="CE33" s="1070"/>
      <c r="CF33" s="1070"/>
      <c r="CG33" s="1071"/>
      <c r="CH33" s="1044"/>
      <c r="CI33" s="1045"/>
      <c r="CJ33" s="1045"/>
      <c r="CK33" s="1045"/>
      <c r="CL33" s="1046"/>
      <c r="CM33" s="1044"/>
      <c r="CN33" s="1045"/>
      <c r="CO33" s="1045"/>
      <c r="CP33" s="1045"/>
      <c r="CQ33" s="1046"/>
      <c r="CR33" s="1044"/>
      <c r="CS33" s="1045"/>
      <c r="CT33" s="1045"/>
      <c r="CU33" s="1045"/>
      <c r="CV33" s="1046"/>
      <c r="CW33" s="1044"/>
      <c r="CX33" s="1045"/>
      <c r="CY33" s="1045"/>
      <c r="CZ33" s="1045"/>
      <c r="DA33" s="1046"/>
      <c r="DB33" s="1044"/>
      <c r="DC33" s="1045"/>
      <c r="DD33" s="1045"/>
      <c r="DE33" s="1045"/>
      <c r="DF33" s="1046"/>
      <c r="DG33" s="1044"/>
      <c r="DH33" s="1045"/>
      <c r="DI33" s="1045"/>
      <c r="DJ33" s="1045"/>
      <c r="DK33" s="1046"/>
      <c r="DL33" s="1044"/>
      <c r="DM33" s="1045"/>
      <c r="DN33" s="1045"/>
      <c r="DO33" s="1045"/>
      <c r="DP33" s="1046"/>
      <c r="DQ33" s="1044"/>
      <c r="DR33" s="1045"/>
      <c r="DS33" s="1045"/>
      <c r="DT33" s="1045"/>
      <c r="DU33" s="1046"/>
      <c r="DV33" s="1047"/>
      <c r="DW33" s="1048"/>
      <c r="DX33" s="1048"/>
      <c r="DY33" s="1048"/>
      <c r="DZ33" s="1049"/>
      <c r="EA33" s="247"/>
    </row>
    <row r="34" spans="1:131" s="248" customFormat="1" ht="26.25" customHeight="1" x14ac:dyDescent="0.15">
      <c r="A34" s="267">
        <v>7</v>
      </c>
      <c r="B34" s="1092" t="s">
        <v>415</v>
      </c>
      <c r="C34" s="1093"/>
      <c r="D34" s="1093"/>
      <c r="E34" s="1093"/>
      <c r="F34" s="1093"/>
      <c r="G34" s="1093"/>
      <c r="H34" s="1093"/>
      <c r="I34" s="1093"/>
      <c r="J34" s="1093"/>
      <c r="K34" s="1093"/>
      <c r="L34" s="1093"/>
      <c r="M34" s="1093"/>
      <c r="N34" s="1093"/>
      <c r="O34" s="1093"/>
      <c r="P34" s="1094"/>
      <c r="Q34" s="1098">
        <v>6690</v>
      </c>
      <c r="R34" s="1099"/>
      <c r="S34" s="1099"/>
      <c r="T34" s="1099"/>
      <c r="U34" s="1099"/>
      <c r="V34" s="1099">
        <v>6689</v>
      </c>
      <c r="W34" s="1099"/>
      <c r="X34" s="1099"/>
      <c r="Y34" s="1099"/>
      <c r="Z34" s="1099"/>
      <c r="AA34" s="1099">
        <v>1</v>
      </c>
      <c r="AB34" s="1099"/>
      <c r="AC34" s="1099"/>
      <c r="AD34" s="1099"/>
      <c r="AE34" s="1100"/>
      <c r="AF34" s="1074">
        <v>1699</v>
      </c>
      <c r="AG34" s="1075"/>
      <c r="AH34" s="1075"/>
      <c r="AI34" s="1075"/>
      <c r="AJ34" s="1076"/>
      <c r="AK34" s="1035">
        <v>150</v>
      </c>
      <c r="AL34" s="1026"/>
      <c r="AM34" s="1026"/>
      <c r="AN34" s="1026"/>
      <c r="AO34" s="1026"/>
      <c r="AP34" s="1026">
        <v>1621</v>
      </c>
      <c r="AQ34" s="1026"/>
      <c r="AR34" s="1026"/>
      <c r="AS34" s="1026"/>
      <c r="AT34" s="1026"/>
      <c r="AU34" s="1026">
        <v>1042</v>
      </c>
      <c r="AV34" s="1026"/>
      <c r="AW34" s="1026"/>
      <c r="AX34" s="1026"/>
      <c r="AY34" s="1026"/>
      <c r="AZ34" s="1097" t="s">
        <v>592</v>
      </c>
      <c r="BA34" s="1097"/>
      <c r="BB34" s="1097"/>
      <c r="BC34" s="1097"/>
      <c r="BD34" s="1097"/>
      <c r="BE34" s="1087" t="s">
        <v>414</v>
      </c>
      <c r="BF34" s="1087"/>
      <c r="BG34" s="1087"/>
      <c r="BH34" s="1087"/>
      <c r="BI34" s="1088"/>
      <c r="BJ34" s="253"/>
      <c r="BK34" s="253"/>
      <c r="BL34" s="253"/>
      <c r="BM34" s="253"/>
      <c r="BN34" s="253"/>
      <c r="BO34" s="266"/>
      <c r="BP34" s="266"/>
      <c r="BQ34" s="263">
        <v>28</v>
      </c>
      <c r="BR34" s="264"/>
      <c r="BS34" s="1069"/>
      <c r="BT34" s="1070"/>
      <c r="BU34" s="1070"/>
      <c r="BV34" s="1070"/>
      <c r="BW34" s="1070"/>
      <c r="BX34" s="1070"/>
      <c r="BY34" s="1070"/>
      <c r="BZ34" s="1070"/>
      <c r="CA34" s="1070"/>
      <c r="CB34" s="1070"/>
      <c r="CC34" s="1070"/>
      <c r="CD34" s="1070"/>
      <c r="CE34" s="1070"/>
      <c r="CF34" s="1070"/>
      <c r="CG34" s="1071"/>
      <c r="CH34" s="1044"/>
      <c r="CI34" s="1045"/>
      <c r="CJ34" s="1045"/>
      <c r="CK34" s="1045"/>
      <c r="CL34" s="1046"/>
      <c r="CM34" s="1044"/>
      <c r="CN34" s="1045"/>
      <c r="CO34" s="1045"/>
      <c r="CP34" s="1045"/>
      <c r="CQ34" s="1046"/>
      <c r="CR34" s="1044"/>
      <c r="CS34" s="1045"/>
      <c r="CT34" s="1045"/>
      <c r="CU34" s="1045"/>
      <c r="CV34" s="1046"/>
      <c r="CW34" s="1044"/>
      <c r="CX34" s="1045"/>
      <c r="CY34" s="1045"/>
      <c r="CZ34" s="1045"/>
      <c r="DA34" s="1046"/>
      <c r="DB34" s="1044"/>
      <c r="DC34" s="1045"/>
      <c r="DD34" s="1045"/>
      <c r="DE34" s="1045"/>
      <c r="DF34" s="1046"/>
      <c r="DG34" s="1044"/>
      <c r="DH34" s="1045"/>
      <c r="DI34" s="1045"/>
      <c r="DJ34" s="1045"/>
      <c r="DK34" s="1046"/>
      <c r="DL34" s="1044"/>
      <c r="DM34" s="1045"/>
      <c r="DN34" s="1045"/>
      <c r="DO34" s="1045"/>
      <c r="DP34" s="1046"/>
      <c r="DQ34" s="1044"/>
      <c r="DR34" s="1045"/>
      <c r="DS34" s="1045"/>
      <c r="DT34" s="1045"/>
      <c r="DU34" s="1046"/>
      <c r="DV34" s="1047"/>
      <c r="DW34" s="1048"/>
      <c r="DX34" s="1048"/>
      <c r="DY34" s="1048"/>
      <c r="DZ34" s="1049"/>
      <c r="EA34" s="247"/>
    </row>
    <row r="35" spans="1:131" s="248" customFormat="1" ht="26.25" customHeight="1" x14ac:dyDescent="0.15">
      <c r="A35" s="267">
        <v>8</v>
      </c>
      <c r="B35" s="1092" t="s">
        <v>416</v>
      </c>
      <c r="C35" s="1093"/>
      <c r="D35" s="1093"/>
      <c r="E35" s="1093"/>
      <c r="F35" s="1093"/>
      <c r="G35" s="1093"/>
      <c r="H35" s="1093"/>
      <c r="I35" s="1093"/>
      <c r="J35" s="1093"/>
      <c r="K35" s="1093"/>
      <c r="L35" s="1093"/>
      <c r="M35" s="1093"/>
      <c r="N35" s="1093"/>
      <c r="O35" s="1093"/>
      <c r="P35" s="1094"/>
      <c r="Q35" s="1098">
        <v>342</v>
      </c>
      <c r="R35" s="1099"/>
      <c r="S35" s="1099"/>
      <c r="T35" s="1099"/>
      <c r="U35" s="1099"/>
      <c r="V35" s="1099">
        <v>320</v>
      </c>
      <c r="W35" s="1099"/>
      <c r="X35" s="1099"/>
      <c r="Y35" s="1099"/>
      <c r="Z35" s="1099"/>
      <c r="AA35" s="1099">
        <v>22</v>
      </c>
      <c r="AB35" s="1099"/>
      <c r="AC35" s="1099"/>
      <c r="AD35" s="1099"/>
      <c r="AE35" s="1100"/>
      <c r="AF35" s="1074">
        <v>22</v>
      </c>
      <c r="AG35" s="1075"/>
      <c r="AH35" s="1075"/>
      <c r="AI35" s="1075"/>
      <c r="AJ35" s="1076"/>
      <c r="AK35" s="1035">
        <v>173</v>
      </c>
      <c r="AL35" s="1026"/>
      <c r="AM35" s="1026"/>
      <c r="AN35" s="1026"/>
      <c r="AO35" s="1026"/>
      <c r="AP35" s="1026">
        <v>2672</v>
      </c>
      <c r="AQ35" s="1026"/>
      <c r="AR35" s="1026"/>
      <c r="AS35" s="1026"/>
      <c r="AT35" s="1026"/>
      <c r="AU35" s="1026">
        <v>1881</v>
      </c>
      <c r="AV35" s="1026"/>
      <c r="AW35" s="1026"/>
      <c r="AX35" s="1026"/>
      <c r="AY35" s="1026"/>
      <c r="AZ35" s="1097" t="s">
        <v>592</v>
      </c>
      <c r="BA35" s="1097"/>
      <c r="BB35" s="1097"/>
      <c r="BC35" s="1097"/>
      <c r="BD35" s="1097"/>
      <c r="BE35" s="1087" t="s">
        <v>417</v>
      </c>
      <c r="BF35" s="1087"/>
      <c r="BG35" s="1087"/>
      <c r="BH35" s="1087"/>
      <c r="BI35" s="1088"/>
      <c r="BJ35" s="253"/>
      <c r="BK35" s="253"/>
      <c r="BL35" s="253"/>
      <c r="BM35" s="253"/>
      <c r="BN35" s="253"/>
      <c r="BO35" s="266"/>
      <c r="BP35" s="266"/>
      <c r="BQ35" s="263">
        <v>29</v>
      </c>
      <c r="BR35" s="264"/>
      <c r="BS35" s="1069"/>
      <c r="BT35" s="1070"/>
      <c r="BU35" s="1070"/>
      <c r="BV35" s="1070"/>
      <c r="BW35" s="1070"/>
      <c r="BX35" s="1070"/>
      <c r="BY35" s="1070"/>
      <c r="BZ35" s="1070"/>
      <c r="CA35" s="1070"/>
      <c r="CB35" s="1070"/>
      <c r="CC35" s="1070"/>
      <c r="CD35" s="1070"/>
      <c r="CE35" s="1070"/>
      <c r="CF35" s="1070"/>
      <c r="CG35" s="1071"/>
      <c r="CH35" s="1044"/>
      <c r="CI35" s="1045"/>
      <c r="CJ35" s="1045"/>
      <c r="CK35" s="1045"/>
      <c r="CL35" s="1046"/>
      <c r="CM35" s="1044"/>
      <c r="CN35" s="1045"/>
      <c r="CO35" s="1045"/>
      <c r="CP35" s="1045"/>
      <c r="CQ35" s="1046"/>
      <c r="CR35" s="1044"/>
      <c r="CS35" s="1045"/>
      <c r="CT35" s="1045"/>
      <c r="CU35" s="1045"/>
      <c r="CV35" s="1046"/>
      <c r="CW35" s="1044"/>
      <c r="CX35" s="1045"/>
      <c r="CY35" s="1045"/>
      <c r="CZ35" s="1045"/>
      <c r="DA35" s="1046"/>
      <c r="DB35" s="1044"/>
      <c r="DC35" s="1045"/>
      <c r="DD35" s="1045"/>
      <c r="DE35" s="1045"/>
      <c r="DF35" s="1046"/>
      <c r="DG35" s="1044"/>
      <c r="DH35" s="1045"/>
      <c r="DI35" s="1045"/>
      <c r="DJ35" s="1045"/>
      <c r="DK35" s="1046"/>
      <c r="DL35" s="1044"/>
      <c r="DM35" s="1045"/>
      <c r="DN35" s="1045"/>
      <c r="DO35" s="1045"/>
      <c r="DP35" s="1046"/>
      <c r="DQ35" s="1044"/>
      <c r="DR35" s="1045"/>
      <c r="DS35" s="1045"/>
      <c r="DT35" s="1045"/>
      <c r="DU35" s="1046"/>
      <c r="DV35" s="1047"/>
      <c r="DW35" s="1048"/>
      <c r="DX35" s="1048"/>
      <c r="DY35" s="1048"/>
      <c r="DZ35" s="1049"/>
      <c r="EA35" s="247"/>
    </row>
    <row r="36" spans="1:131" s="248" customFormat="1" ht="26.25" customHeight="1" x14ac:dyDescent="0.15">
      <c r="A36" s="267">
        <v>9</v>
      </c>
      <c r="B36" s="1092" t="s">
        <v>418</v>
      </c>
      <c r="C36" s="1093"/>
      <c r="D36" s="1093"/>
      <c r="E36" s="1093"/>
      <c r="F36" s="1093"/>
      <c r="G36" s="1093"/>
      <c r="H36" s="1093"/>
      <c r="I36" s="1093"/>
      <c r="J36" s="1093"/>
      <c r="K36" s="1093"/>
      <c r="L36" s="1093"/>
      <c r="M36" s="1093"/>
      <c r="N36" s="1093"/>
      <c r="O36" s="1093"/>
      <c r="P36" s="1094"/>
      <c r="Q36" s="1098">
        <v>26</v>
      </c>
      <c r="R36" s="1099"/>
      <c r="S36" s="1099"/>
      <c r="T36" s="1099"/>
      <c r="U36" s="1099"/>
      <c r="V36" s="1099">
        <v>26</v>
      </c>
      <c r="W36" s="1099"/>
      <c r="X36" s="1099"/>
      <c r="Y36" s="1099"/>
      <c r="Z36" s="1099"/>
      <c r="AA36" s="1099" t="s">
        <v>602</v>
      </c>
      <c r="AB36" s="1099"/>
      <c r="AC36" s="1099"/>
      <c r="AD36" s="1099"/>
      <c r="AE36" s="1100"/>
      <c r="AF36" s="1074">
        <v>737</v>
      </c>
      <c r="AG36" s="1075"/>
      <c r="AH36" s="1075"/>
      <c r="AI36" s="1075"/>
      <c r="AJ36" s="1076"/>
      <c r="AK36" s="1035">
        <v>14</v>
      </c>
      <c r="AL36" s="1026"/>
      <c r="AM36" s="1026"/>
      <c r="AN36" s="1026"/>
      <c r="AO36" s="1026"/>
      <c r="AP36" s="1026" t="s">
        <v>592</v>
      </c>
      <c r="AQ36" s="1026"/>
      <c r="AR36" s="1026"/>
      <c r="AS36" s="1026"/>
      <c r="AT36" s="1026"/>
      <c r="AU36" s="1026" t="s">
        <v>592</v>
      </c>
      <c r="AV36" s="1026"/>
      <c r="AW36" s="1026"/>
      <c r="AX36" s="1026"/>
      <c r="AY36" s="1026"/>
      <c r="AZ36" s="1097" t="s">
        <v>592</v>
      </c>
      <c r="BA36" s="1097"/>
      <c r="BB36" s="1097"/>
      <c r="BC36" s="1097"/>
      <c r="BD36" s="1097"/>
      <c r="BE36" s="1087" t="s">
        <v>417</v>
      </c>
      <c r="BF36" s="1087"/>
      <c r="BG36" s="1087"/>
      <c r="BH36" s="1087"/>
      <c r="BI36" s="1088"/>
      <c r="BJ36" s="253"/>
      <c r="BK36" s="253"/>
      <c r="BL36" s="253"/>
      <c r="BM36" s="253"/>
      <c r="BN36" s="253"/>
      <c r="BO36" s="266"/>
      <c r="BP36" s="266"/>
      <c r="BQ36" s="263">
        <v>30</v>
      </c>
      <c r="BR36" s="264"/>
      <c r="BS36" s="1069"/>
      <c r="BT36" s="1070"/>
      <c r="BU36" s="1070"/>
      <c r="BV36" s="1070"/>
      <c r="BW36" s="1070"/>
      <c r="BX36" s="1070"/>
      <c r="BY36" s="1070"/>
      <c r="BZ36" s="1070"/>
      <c r="CA36" s="1070"/>
      <c r="CB36" s="1070"/>
      <c r="CC36" s="1070"/>
      <c r="CD36" s="1070"/>
      <c r="CE36" s="1070"/>
      <c r="CF36" s="1070"/>
      <c r="CG36" s="1071"/>
      <c r="CH36" s="1044"/>
      <c r="CI36" s="1045"/>
      <c r="CJ36" s="1045"/>
      <c r="CK36" s="1045"/>
      <c r="CL36" s="1046"/>
      <c r="CM36" s="1044"/>
      <c r="CN36" s="1045"/>
      <c r="CO36" s="1045"/>
      <c r="CP36" s="1045"/>
      <c r="CQ36" s="1046"/>
      <c r="CR36" s="1044"/>
      <c r="CS36" s="1045"/>
      <c r="CT36" s="1045"/>
      <c r="CU36" s="1045"/>
      <c r="CV36" s="1046"/>
      <c r="CW36" s="1044"/>
      <c r="CX36" s="1045"/>
      <c r="CY36" s="1045"/>
      <c r="CZ36" s="1045"/>
      <c r="DA36" s="1046"/>
      <c r="DB36" s="1044"/>
      <c r="DC36" s="1045"/>
      <c r="DD36" s="1045"/>
      <c r="DE36" s="1045"/>
      <c r="DF36" s="1046"/>
      <c r="DG36" s="1044"/>
      <c r="DH36" s="1045"/>
      <c r="DI36" s="1045"/>
      <c r="DJ36" s="1045"/>
      <c r="DK36" s="1046"/>
      <c r="DL36" s="1044"/>
      <c r="DM36" s="1045"/>
      <c r="DN36" s="1045"/>
      <c r="DO36" s="1045"/>
      <c r="DP36" s="1046"/>
      <c r="DQ36" s="1044"/>
      <c r="DR36" s="1045"/>
      <c r="DS36" s="1045"/>
      <c r="DT36" s="1045"/>
      <c r="DU36" s="1046"/>
      <c r="DV36" s="1047"/>
      <c r="DW36" s="1048"/>
      <c r="DX36" s="1048"/>
      <c r="DY36" s="1048"/>
      <c r="DZ36" s="1049"/>
      <c r="EA36" s="247"/>
    </row>
    <row r="37" spans="1:131" s="248" customFormat="1" ht="26.25" customHeight="1" x14ac:dyDescent="0.15">
      <c r="A37" s="267">
        <v>10</v>
      </c>
      <c r="B37" s="1092"/>
      <c r="C37" s="1093"/>
      <c r="D37" s="1093"/>
      <c r="E37" s="1093"/>
      <c r="F37" s="1093"/>
      <c r="G37" s="1093"/>
      <c r="H37" s="1093"/>
      <c r="I37" s="1093"/>
      <c r="J37" s="1093"/>
      <c r="K37" s="1093"/>
      <c r="L37" s="1093"/>
      <c r="M37" s="1093"/>
      <c r="N37" s="1093"/>
      <c r="O37" s="1093"/>
      <c r="P37" s="1094"/>
      <c r="Q37" s="1098"/>
      <c r="R37" s="1099"/>
      <c r="S37" s="1099"/>
      <c r="T37" s="1099"/>
      <c r="U37" s="1099"/>
      <c r="V37" s="1099"/>
      <c r="W37" s="1099"/>
      <c r="X37" s="1099"/>
      <c r="Y37" s="1099"/>
      <c r="Z37" s="1099"/>
      <c r="AA37" s="1099"/>
      <c r="AB37" s="1099"/>
      <c r="AC37" s="1099"/>
      <c r="AD37" s="1099"/>
      <c r="AE37" s="1100"/>
      <c r="AF37" s="1074"/>
      <c r="AG37" s="1075"/>
      <c r="AH37" s="1075"/>
      <c r="AI37" s="1075"/>
      <c r="AJ37" s="1076"/>
      <c r="AK37" s="1035"/>
      <c r="AL37" s="1026"/>
      <c r="AM37" s="1026"/>
      <c r="AN37" s="1026"/>
      <c r="AO37" s="1026"/>
      <c r="AP37" s="1026"/>
      <c r="AQ37" s="1026"/>
      <c r="AR37" s="1026"/>
      <c r="AS37" s="1026"/>
      <c r="AT37" s="1026"/>
      <c r="AU37" s="1026"/>
      <c r="AV37" s="1026"/>
      <c r="AW37" s="1026"/>
      <c r="AX37" s="1026"/>
      <c r="AY37" s="1026"/>
      <c r="AZ37" s="1097"/>
      <c r="BA37" s="1097"/>
      <c r="BB37" s="1097"/>
      <c r="BC37" s="1097"/>
      <c r="BD37" s="1097"/>
      <c r="BE37" s="1087"/>
      <c r="BF37" s="1087"/>
      <c r="BG37" s="1087"/>
      <c r="BH37" s="1087"/>
      <c r="BI37" s="1088"/>
      <c r="BJ37" s="253"/>
      <c r="BK37" s="253"/>
      <c r="BL37" s="253"/>
      <c r="BM37" s="253"/>
      <c r="BN37" s="253"/>
      <c r="BO37" s="266"/>
      <c r="BP37" s="266"/>
      <c r="BQ37" s="263">
        <v>31</v>
      </c>
      <c r="BR37" s="264"/>
      <c r="BS37" s="1069"/>
      <c r="BT37" s="1070"/>
      <c r="BU37" s="1070"/>
      <c r="BV37" s="1070"/>
      <c r="BW37" s="1070"/>
      <c r="BX37" s="1070"/>
      <c r="BY37" s="1070"/>
      <c r="BZ37" s="1070"/>
      <c r="CA37" s="1070"/>
      <c r="CB37" s="1070"/>
      <c r="CC37" s="1070"/>
      <c r="CD37" s="1070"/>
      <c r="CE37" s="1070"/>
      <c r="CF37" s="1070"/>
      <c r="CG37" s="1071"/>
      <c r="CH37" s="1044"/>
      <c r="CI37" s="1045"/>
      <c r="CJ37" s="1045"/>
      <c r="CK37" s="1045"/>
      <c r="CL37" s="1046"/>
      <c r="CM37" s="1044"/>
      <c r="CN37" s="1045"/>
      <c r="CO37" s="1045"/>
      <c r="CP37" s="1045"/>
      <c r="CQ37" s="1046"/>
      <c r="CR37" s="1044"/>
      <c r="CS37" s="1045"/>
      <c r="CT37" s="1045"/>
      <c r="CU37" s="1045"/>
      <c r="CV37" s="1046"/>
      <c r="CW37" s="1044"/>
      <c r="CX37" s="1045"/>
      <c r="CY37" s="1045"/>
      <c r="CZ37" s="1045"/>
      <c r="DA37" s="1046"/>
      <c r="DB37" s="1044"/>
      <c r="DC37" s="1045"/>
      <c r="DD37" s="1045"/>
      <c r="DE37" s="1045"/>
      <c r="DF37" s="1046"/>
      <c r="DG37" s="1044"/>
      <c r="DH37" s="1045"/>
      <c r="DI37" s="1045"/>
      <c r="DJ37" s="1045"/>
      <c r="DK37" s="1046"/>
      <c r="DL37" s="1044"/>
      <c r="DM37" s="1045"/>
      <c r="DN37" s="1045"/>
      <c r="DO37" s="1045"/>
      <c r="DP37" s="1046"/>
      <c r="DQ37" s="1044"/>
      <c r="DR37" s="1045"/>
      <c r="DS37" s="1045"/>
      <c r="DT37" s="1045"/>
      <c r="DU37" s="1046"/>
      <c r="DV37" s="1047"/>
      <c r="DW37" s="1048"/>
      <c r="DX37" s="1048"/>
      <c r="DY37" s="1048"/>
      <c r="DZ37" s="1049"/>
      <c r="EA37" s="247"/>
    </row>
    <row r="38" spans="1:131" s="248" customFormat="1" ht="26.25" customHeight="1" x14ac:dyDescent="0.15">
      <c r="A38" s="267">
        <v>11</v>
      </c>
      <c r="B38" s="1092"/>
      <c r="C38" s="1093"/>
      <c r="D38" s="1093"/>
      <c r="E38" s="1093"/>
      <c r="F38" s="1093"/>
      <c r="G38" s="1093"/>
      <c r="H38" s="1093"/>
      <c r="I38" s="1093"/>
      <c r="J38" s="1093"/>
      <c r="K38" s="1093"/>
      <c r="L38" s="1093"/>
      <c r="M38" s="1093"/>
      <c r="N38" s="1093"/>
      <c r="O38" s="1093"/>
      <c r="P38" s="1094"/>
      <c r="Q38" s="1098"/>
      <c r="R38" s="1099"/>
      <c r="S38" s="1099"/>
      <c r="T38" s="1099"/>
      <c r="U38" s="1099"/>
      <c r="V38" s="1099"/>
      <c r="W38" s="1099"/>
      <c r="X38" s="1099"/>
      <c r="Y38" s="1099"/>
      <c r="Z38" s="1099"/>
      <c r="AA38" s="1099"/>
      <c r="AB38" s="1099"/>
      <c r="AC38" s="1099"/>
      <c r="AD38" s="1099"/>
      <c r="AE38" s="1100"/>
      <c r="AF38" s="1074"/>
      <c r="AG38" s="1075"/>
      <c r="AH38" s="1075"/>
      <c r="AI38" s="1075"/>
      <c r="AJ38" s="1076"/>
      <c r="AK38" s="1035"/>
      <c r="AL38" s="1026"/>
      <c r="AM38" s="1026"/>
      <c r="AN38" s="1026"/>
      <c r="AO38" s="1026"/>
      <c r="AP38" s="1026"/>
      <c r="AQ38" s="1026"/>
      <c r="AR38" s="1026"/>
      <c r="AS38" s="1026"/>
      <c r="AT38" s="1026"/>
      <c r="AU38" s="1026"/>
      <c r="AV38" s="1026"/>
      <c r="AW38" s="1026"/>
      <c r="AX38" s="1026"/>
      <c r="AY38" s="1026"/>
      <c r="AZ38" s="1097"/>
      <c r="BA38" s="1097"/>
      <c r="BB38" s="1097"/>
      <c r="BC38" s="1097"/>
      <c r="BD38" s="1097"/>
      <c r="BE38" s="1087"/>
      <c r="BF38" s="1087"/>
      <c r="BG38" s="1087"/>
      <c r="BH38" s="1087"/>
      <c r="BI38" s="1088"/>
      <c r="BJ38" s="253"/>
      <c r="BK38" s="253"/>
      <c r="BL38" s="253"/>
      <c r="BM38" s="253"/>
      <c r="BN38" s="253"/>
      <c r="BO38" s="266"/>
      <c r="BP38" s="266"/>
      <c r="BQ38" s="263">
        <v>32</v>
      </c>
      <c r="BR38" s="264"/>
      <c r="BS38" s="1069"/>
      <c r="BT38" s="1070"/>
      <c r="BU38" s="1070"/>
      <c r="BV38" s="1070"/>
      <c r="BW38" s="1070"/>
      <c r="BX38" s="1070"/>
      <c r="BY38" s="1070"/>
      <c r="BZ38" s="1070"/>
      <c r="CA38" s="1070"/>
      <c r="CB38" s="1070"/>
      <c r="CC38" s="1070"/>
      <c r="CD38" s="1070"/>
      <c r="CE38" s="1070"/>
      <c r="CF38" s="1070"/>
      <c r="CG38" s="1071"/>
      <c r="CH38" s="1044"/>
      <c r="CI38" s="1045"/>
      <c r="CJ38" s="1045"/>
      <c r="CK38" s="1045"/>
      <c r="CL38" s="1046"/>
      <c r="CM38" s="1044"/>
      <c r="CN38" s="1045"/>
      <c r="CO38" s="1045"/>
      <c r="CP38" s="1045"/>
      <c r="CQ38" s="1046"/>
      <c r="CR38" s="1044"/>
      <c r="CS38" s="1045"/>
      <c r="CT38" s="1045"/>
      <c r="CU38" s="1045"/>
      <c r="CV38" s="1046"/>
      <c r="CW38" s="1044"/>
      <c r="CX38" s="1045"/>
      <c r="CY38" s="1045"/>
      <c r="CZ38" s="1045"/>
      <c r="DA38" s="1046"/>
      <c r="DB38" s="1044"/>
      <c r="DC38" s="1045"/>
      <c r="DD38" s="1045"/>
      <c r="DE38" s="1045"/>
      <c r="DF38" s="1046"/>
      <c r="DG38" s="1044"/>
      <c r="DH38" s="1045"/>
      <c r="DI38" s="1045"/>
      <c r="DJ38" s="1045"/>
      <c r="DK38" s="1046"/>
      <c r="DL38" s="1044"/>
      <c r="DM38" s="1045"/>
      <c r="DN38" s="1045"/>
      <c r="DO38" s="1045"/>
      <c r="DP38" s="1046"/>
      <c r="DQ38" s="1044"/>
      <c r="DR38" s="1045"/>
      <c r="DS38" s="1045"/>
      <c r="DT38" s="1045"/>
      <c r="DU38" s="1046"/>
      <c r="DV38" s="1047"/>
      <c r="DW38" s="1048"/>
      <c r="DX38" s="1048"/>
      <c r="DY38" s="1048"/>
      <c r="DZ38" s="1049"/>
      <c r="EA38" s="247"/>
    </row>
    <row r="39" spans="1:131" s="248" customFormat="1" ht="26.25" customHeight="1" x14ac:dyDescent="0.15">
      <c r="A39" s="267">
        <v>12</v>
      </c>
      <c r="B39" s="1092"/>
      <c r="C39" s="1093"/>
      <c r="D39" s="1093"/>
      <c r="E39" s="1093"/>
      <c r="F39" s="1093"/>
      <c r="G39" s="1093"/>
      <c r="H39" s="1093"/>
      <c r="I39" s="1093"/>
      <c r="J39" s="1093"/>
      <c r="K39" s="1093"/>
      <c r="L39" s="1093"/>
      <c r="M39" s="1093"/>
      <c r="N39" s="1093"/>
      <c r="O39" s="1093"/>
      <c r="P39" s="1094"/>
      <c r="Q39" s="1098"/>
      <c r="R39" s="1099"/>
      <c r="S39" s="1099"/>
      <c r="T39" s="1099"/>
      <c r="U39" s="1099"/>
      <c r="V39" s="1099"/>
      <c r="W39" s="1099"/>
      <c r="X39" s="1099"/>
      <c r="Y39" s="1099"/>
      <c r="Z39" s="1099"/>
      <c r="AA39" s="1099"/>
      <c r="AB39" s="1099"/>
      <c r="AC39" s="1099"/>
      <c r="AD39" s="1099"/>
      <c r="AE39" s="1100"/>
      <c r="AF39" s="1074"/>
      <c r="AG39" s="1075"/>
      <c r="AH39" s="1075"/>
      <c r="AI39" s="1075"/>
      <c r="AJ39" s="1076"/>
      <c r="AK39" s="1035"/>
      <c r="AL39" s="1026"/>
      <c r="AM39" s="1026"/>
      <c r="AN39" s="1026"/>
      <c r="AO39" s="1026"/>
      <c r="AP39" s="1026"/>
      <c r="AQ39" s="1026"/>
      <c r="AR39" s="1026"/>
      <c r="AS39" s="1026"/>
      <c r="AT39" s="1026"/>
      <c r="AU39" s="1026"/>
      <c r="AV39" s="1026"/>
      <c r="AW39" s="1026"/>
      <c r="AX39" s="1026"/>
      <c r="AY39" s="1026"/>
      <c r="AZ39" s="1097"/>
      <c r="BA39" s="1097"/>
      <c r="BB39" s="1097"/>
      <c r="BC39" s="1097"/>
      <c r="BD39" s="1097"/>
      <c r="BE39" s="1087"/>
      <c r="BF39" s="1087"/>
      <c r="BG39" s="1087"/>
      <c r="BH39" s="1087"/>
      <c r="BI39" s="1088"/>
      <c r="BJ39" s="253"/>
      <c r="BK39" s="253"/>
      <c r="BL39" s="253"/>
      <c r="BM39" s="253"/>
      <c r="BN39" s="253"/>
      <c r="BO39" s="266"/>
      <c r="BP39" s="266"/>
      <c r="BQ39" s="263">
        <v>33</v>
      </c>
      <c r="BR39" s="264"/>
      <c r="BS39" s="1069"/>
      <c r="BT39" s="1070"/>
      <c r="BU39" s="1070"/>
      <c r="BV39" s="1070"/>
      <c r="BW39" s="1070"/>
      <c r="BX39" s="1070"/>
      <c r="BY39" s="1070"/>
      <c r="BZ39" s="1070"/>
      <c r="CA39" s="1070"/>
      <c r="CB39" s="1070"/>
      <c r="CC39" s="1070"/>
      <c r="CD39" s="1070"/>
      <c r="CE39" s="1070"/>
      <c r="CF39" s="1070"/>
      <c r="CG39" s="1071"/>
      <c r="CH39" s="1044"/>
      <c r="CI39" s="1045"/>
      <c r="CJ39" s="1045"/>
      <c r="CK39" s="1045"/>
      <c r="CL39" s="1046"/>
      <c r="CM39" s="1044"/>
      <c r="CN39" s="1045"/>
      <c r="CO39" s="1045"/>
      <c r="CP39" s="1045"/>
      <c r="CQ39" s="1046"/>
      <c r="CR39" s="1044"/>
      <c r="CS39" s="1045"/>
      <c r="CT39" s="1045"/>
      <c r="CU39" s="1045"/>
      <c r="CV39" s="1046"/>
      <c r="CW39" s="1044"/>
      <c r="CX39" s="1045"/>
      <c r="CY39" s="1045"/>
      <c r="CZ39" s="1045"/>
      <c r="DA39" s="1046"/>
      <c r="DB39" s="1044"/>
      <c r="DC39" s="1045"/>
      <c r="DD39" s="1045"/>
      <c r="DE39" s="1045"/>
      <c r="DF39" s="1046"/>
      <c r="DG39" s="1044"/>
      <c r="DH39" s="1045"/>
      <c r="DI39" s="1045"/>
      <c r="DJ39" s="1045"/>
      <c r="DK39" s="1046"/>
      <c r="DL39" s="1044"/>
      <c r="DM39" s="1045"/>
      <c r="DN39" s="1045"/>
      <c r="DO39" s="1045"/>
      <c r="DP39" s="1046"/>
      <c r="DQ39" s="1044"/>
      <c r="DR39" s="1045"/>
      <c r="DS39" s="1045"/>
      <c r="DT39" s="1045"/>
      <c r="DU39" s="1046"/>
      <c r="DV39" s="1047"/>
      <c r="DW39" s="1048"/>
      <c r="DX39" s="1048"/>
      <c r="DY39" s="1048"/>
      <c r="DZ39" s="1049"/>
      <c r="EA39" s="247"/>
    </row>
    <row r="40" spans="1:131" s="248" customFormat="1" ht="26.25" customHeight="1" x14ac:dyDescent="0.15">
      <c r="A40" s="262">
        <v>13</v>
      </c>
      <c r="B40" s="1092"/>
      <c r="C40" s="1093"/>
      <c r="D40" s="1093"/>
      <c r="E40" s="1093"/>
      <c r="F40" s="1093"/>
      <c r="G40" s="1093"/>
      <c r="H40" s="1093"/>
      <c r="I40" s="1093"/>
      <c r="J40" s="1093"/>
      <c r="K40" s="1093"/>
      <c r="L40" s="1093"/>
      <c r="M40" s="1093"/>
      <c r="N40" s="1093"/>
      <c r="O40" s="1093"/>
      <c r="P40" s="1094"/>
      <c r="Q40" s="1098"/>
      <c r="R40" s="1099"/>
      <c r="S40" s="1099"/>
      <c r="T40" s="1099"/>
      <c r="U40" s="1099"/>
      <c r="V40" s="1099"/>
      <c r="W40" s="1099"/>
      <c r="X40" s="1099"/>
      <c r="Y40" s="1099"/>
      <c r="Z40" s="1099"/>
      <c r="AA40" s="1099"/>
      <c r="AB40" s="1099"/>
      <c r="AC40" s="1099"/>
      <c r="AD40" s="1099"/>
      <c r="AE40" s="1100"/>
      <c r="AF40" s="1074"/>
      <c r="AG40" s="1075"/>
      <c r="AH40" s="1075"/>
      <c r="AI40" s="1075"/>
      <c r="AJ40" s="1076"/>
      <c r="AK40" s="1035"/>
      <c r="AL40" s="1026"/>
      <c r="AM40" s="1026"/>
      <c r="AN40" s="1026"/>
      <c r="AO40" s="1026"/>
      <c r="AP40" s="1026"/>
      <c r="AQ40" s="1026"/>
      <c r="AR40" s="1026"/>
      <c r="AS40" s="1026"/>
      <c r="AT40" s="1026"/>
      <c r="AU40" s="1026"/>
      <c r="AV40" s="1026"/>
      <c r="AW40" s="1026"/>
      <c r="AX40" s="1026"/>
      <c r="AY40" s="1026"/>
      <c r="AZ40" s="1097"/>
      <c r="BA40" s="1097"/>
      <c r="BB40" s="1097"/>
      <c r="BC40" s="1097"/>
      <c r="BD40" s="1097"/>
      <c r="BE40" s="1087"/>
      <c r="BF40" s="1087"/>
      <c r="BG40" s="1087"/>
      <c r="BH40" s="1087"/>
      <c r="BI40" s="1088"/>
      <c r="BJ40" s="253"/>
      <c r="BK40" s="253"/>
      <c r="BL40" s="253"/>
      <c r="BM40" s="253"/>
      <c r="BN40" s="253"/>
      <c r="BO40" s="266"/>
      <c r="BP40" s="266"/>
      <c r="BQ40" s="263">
        <v>34</v>
      </c>
      <c r="BR40" s="264"/>
      <c r="BS40" s="1069"/>
      <c r="BT40" s="1070"/>
      <c r="BU40" s="1070"/>
      <c r="BV40" s="1070"/>
      <c r="BW40" s="1070"/>
      <c r="BX40" s="1070"/>
      <c r="BY40" s="1070"/>
      <c r="BZ40" s="1070"/>
      <c r="CA40" s="1070"/>
      <c r="CB40" s="1070"/>
      <c r="CC40" s="1070"/>
      <c r="CD40" s="1070"/>
      <c r="CE40" s="1070"/>
      <c r="CF40" s="1070"/>
      <c r="CG40" s="1071"/>
      <c r="CH40" s="1044"/>
      <c r="CI40" s="1045"/>
      <c r="CJ40" s="1045"/>
      <c r="CK40" s="1045"/>
      <c r="CL40" s="1046"/>
      <c r="CM40" s="1044"/>
      <c r="CN40" s="1045"/>
      <c r="CO40" s="1045"/>
      <c r="CP40" s="1045"/>
      <c r="CQ40" s="1046"/>
      <c r="CR40" s="1044"/>
      <c r="CS40" s="1045"/>
      <c r="CT40" s="1045"/>
      <c r="CU40" s="1045"/>
      <c r="CV40" s="1046"/>
      <c r="CW40" s="1044"/>
      <c r="CX40" s="1045"/>
      <c r="CY40" s="1045"/>
      <c r="CZ40" s="1045"/>
      <c r="DA40" s="1046"/>
      <c r="DB40" s="1044"/>
      <c r="DC40" s="1045"/>
      <c r="DD40" s="1045"/>
      <c r="DE40" s="1045"/>
      <c r="DF40" s="1046"/>
      <c r="DG40" s="1044"/>
      <c r="DH40" s="1045"/>
      <c r="DI40" s="1045"/>
      <c r="DJ40" s="1045"/>
      <c r="DK40" s="1046"/>
      <c r="DL40" s="1044"/>
      <c r="DM40" s="1045"/>
      <c r="DN40" s="1045"/>
      <c r="DO40" s="1045"/>
      <c r="DP40" s="1046"/>
      <c r="DQ40" s="1044"/>
      <c r="DR40" s="1045"/>
      <c r="DS40" s="1045"/>
      <c r="DT40" s="1045"/>
      <c r="DU40" s="1046"/>
      <c r="DV40" s="1047"/>
      <c r="DW40" s="1048"/>
      <c r="DX40" s="1048"/>
      <c r="DY40" s="1048"/>
      <c r="DZ40" s="1049"/>
      <c r="EA40" s="247"/>
    </row>
    <row r="41" spans="1:131" s="248" customFormat="1" ht="26.25" customHeight="1" x14ac:dyDescent="0.15">
      <c r="A41" s="262">
        <v>14</v>
      </c>
      <c r="B41" s="1092"/>
      <c r="C41" s="1093"/>
      <c r="D41" s="1093"/>
      <c r="E41" s="1093"/>
      <c r="F41" s="1093"/>
      <c r="G41" s="1093"/>
      <c r="H41" s="1093"/>
      <c r="I41" s="1093"/>
      <c r="J41" s="1093"/>
      <c r="K41" s="1093"/>
      <c r="L41" s="1093"/>
      <c r="M41" s="1093"/>
      <c r="N41" s="1093"/>
      <c r="O41" s="1093"/>
      <c r="P41" s="1094"/>
      <c r="Q41" s="1098"/>
      <c r="R41" s="1099"/>
      <c r="S41" s="1099"/>
      <c r="T41" s="1099"/>
      <c r="U41" s="1099"/>
      <c r="V41" s="1099"/>
      <c r="W41" s="1099"/>
      <c r="X41" s="1099"/>
      <c r="Y41" s="1099"/>
      <c r="Z41" s="1099"/>
      <c r="AA41" s="1099"/>
      <c r="AB41" s="1099"/>
      <c r="AC41" s="1099"/>
      <c r="AD41" s="1099"/>
      <c r="AE41" s="1100"/>
      <c r="AF41" s="1074"/>
      <c r="AG41" s="1075"/>
      <c r="AH41" s="1075"/>
      <c r="AI41" s="1075"/>
      <c r="AJ41" s="1076"/>
      <c r="AK41" s="1035"/>
      <c r="AL41" s="1026"/>
      <c r="AM41" s="1026"/>
      <c r="AN41" s="1026"/>
      <c r="AO41" s="1026"/>
      <c r="AP41" s="1026"/>
      <c r="AQ41" s="1026"/>
      <c r="AR41" s="1026"/>
      <c r="AS41" s="1026"/>
      <c r="AT41" s="1026"/>
      <c r="AU41" s="1026"/>
      <c r="AV41" s="1026"/>
      <c r="AW41" s="1026"/>
      <c r="AX41" s="1026"/>
      <c r="AY41" s="1026"/>
      <c r="AZ41" s="1097"/>
      <c r="BA41" s="1097"/>
      <c r="BB41" s="1097"/>
      <c r="BC41" s="1097"/>
      <c r="BD41" s="1097"/>
      <c r="BE41" s="1087"/>
      <c r="BF41" s="1087"/>
      <c r="BG41" s="1087"/>
      <c r="BH41" s="1087"/>
      <c r="BI41" s="1088"/>
      <c r="BJ41" s="253"/>
      <c r="BK41" s="253"/>
      <c r="BL41" s="253"/>
      <c r="BM41" s="253"/>
      <c r="BN41" s="253"/>
      <c r="BO41" s="266"/>
      <c r="BP41" s="266"/>
      <c r="BQ41" s="263">
        <v>35</v>
      </c>
      <c r="BR41" s="264"/>
      <c r="BS41" s="1069"/>
      <c r="BT41" s="1070"/>
      <c r="BU41" s="1070"/>
      <c r="BV41" s="1070"/>
      <c r="BW41" s="1070"/>
      <c r="BX41" s="1070"/>
      <c r="BY41" s="1070"/>
      <c r="BZ41" s="1070"/>
      <c r="CA41" s="1070"/>
      <c r="CB41" s="1070"/>
      <c r="CC41" s="1070"/>
      <c r="CD41" s="1070"/>
      <c r="CE41" s="1070"/>
      <c r="CF41" s="1070"/>
      <c r="CG41" s="1071"/>
      <c r="CH41" s="1044"/>
      <c r="CI41" s="1045"/>
      <c r="CJ41" s="1045"/>
      <c r="CK41" s="1045"/>
      <c r="CL41" s="1046"/>
      <c r="CM41" s="1044"/>
      <c r="CN41" s="1045"/>
      <c r="CO41" s="1045"/>
      <c r="CP41" s="1045"/>
      <c r="CQ41" s="1046"/>
      <c r="CR41" s="1044"/>
      <c r="CS41" s="1045"/>
      <c r="CT41" s="1045"/>
      <c r="CU41" s="1045"/>
      <c r="CV41" s="1046"/>
      <c r="CW41" s="1044"/>
      <c r="CX41" s="1045"/>
      <c r="CY41" s="1045"/>
      <c r="CZ41" s="1045"/>
      <c r="DA41" s="1046"/>
      <c r="DB41" s="1044"/>
      <c r="DC41" s="1045"/>
      <c r="DD41" s="1045"/>
      <c r="DE41" s="1045"/>
      <c r="DF41" s="1046"/>
      <c r="DG41" s="1044"/>
      <c r="DH41" s="1045"/>
      <c r="DI41" s="1045"/>
      <c r="DJ41" s="1045"/>
      <c r="DK41" s="1046"/>
      <c r="DL41" s="1044"/>
      <c r="DM41" s="1045"/>
      <c r="DN41" s="1045"/>
      <c r="DO41" s="1045"/>
      <c r="DP41" s="1046"/>
      <c r="DQ41" s="1044"/>
      <c r="DR41" s="1045"/>
      <c r="DS41" s="1045"/>
      <c r="DT41" s="1045"/>
      <c r="DU41" s="1046"/>
      <c r="DV41" s="1047"/>
      <c r="DW41" s="1048"/>
      <c r="DX41" s="1048"/>
      <c r="DY41" s="1048"/>
      <c r="DZ41" s="1049"/>
      <c r="EA41" s="247"/>
    </row>
    <row r="42" spans="1:131" s="248" customFormat="1" ht="26.25" customHeight="1" x14ac:dyDescent="0.15">
      <c r="A42" s="262">
        <v>15</v>
      </c>
      <c r="B42" s="1092"/>
      <c r="C42" s="1093"/>
      <c r="D42" s="1093"/>
      <c r="E42" s="1093"/>
      <c r="F42" s="1093"/>
      <c r="G42" s="1093"/>
      <c r="H42" s="1093"/>
      <c r="I42" s="1093"/>
      <c r="J42" s="1093"/>
      <c r="K42" s="1093"/>
      <c r="L42" s="1093"/>
      <c r="M42" s="1093"/>
      <c r="N42" s="1093"/>
      <c r="O42" s="1093"/>
      <c r="P42" s="1094"/>
      <c r="Q42" s="1098"/>
      <c r="R42" s="1099"/>
      <c r="S42" s="1099"/>
      <c r="T42" s="1099"/>
      <c r="U42" s="1099"/>
      <c r="V42" s="1099"/>
      <c r="W42" s="1099"/>
      <c r="X42" s="1099"/>
      <c r="Y42" s="1099"/>
      <c r="Z42" s="1099"/>
      <c r="AA42" s="1099"/>
      <c r="AB42" s="1099"/>
      <c r="AC42" s="1099"/>
      <c r="AD42" s="1099"/>
      <c r="AE42" s="1100"/>
      <c r="AF42" s="1074"/>
      <c r="AG42" s="1075"/>
      <c r="AH42" s="1075"/>
      <c r="AI42" s="1075"/>
      <c r="AJ42" s="1076"/>
      <c r="AK42" s="1035"/>
      <c r="AL42" s="1026"/>
      <c r="AM42" s="1026"/>
      <c r="AN42" s="1026"/>
      <c r="AO42" s="1026"/>
      <c r="AP42" s="1026"/>
      <c r="AQ42" s="1026"/>
      <c r="AR42" s="1026"/>
      <c r="AS42" s="1026"/>
      <c r="AT42" s="1026"/>
      <c r="AU42" s="1026"/>
      <c r="AV42" s="1026"/>
      <c r="AW42" s="1026"/>
      <c r="AX42" s="1026"/>
      <c r="AY42" s="1026"/>
      <c r="AZ42" s="1097"/>
      <c r="BA42" s="1097"/>
      <c r="BB42" s="1097"/>
      <c r="BC42" s="1097"/>
      <c r="BD42" s="1097"/>
      <c r="BE42" s="1087"/>
      <c r="BF42" s="1087"/>
      <c r="BG42" s="1087"/>
      <c r="BH42" s="1087"/>
      <c r="BI42" s="1088"/>
      <c r="BJ42" s="253"/>
      <c r="BK42" s="253"/>
      <c r="BL42" s="253"/>
      <c r="BM42" s="253"/>
      <c r="BN42" s="253"/>
      <c r="BO42" s="266"/>
      <c r="BP42" s="266"/>
      <c r="BQ42" s="263">
        <v>36</v>
      </c>
      <c r="BR42" s="264"/>
      <c r="BS42" s="1069"/>
      <c r="BT42" s="1070"/>
      <c r="BU42" s="1070"/>
      <c r="BV42" s="1070"/>
      <c r="BW42" s="1070"/>
      <c r="BX42" s="1070"/>
      <c r="BY42" s="1070"/>
      <c r="BZ42" s="1070"/>
      <c r="CA42" s="1070"/>
      <c r="CB42" s="1070"/>
      <c r="CC42" s="1070"/>
      <c r="CD42" s="1070"/>
      <c r="CE42" s="1070"/>
      <c r="CF42" s="1070"/>
      <c r="CG42" s="1071"/>
      <c r="CH42" s="1044"/>
      <c r="CI42" s="1045"/>
      <c r="CJ42" s="1045"/>
      <c r="CK42" s="1045"/>
      <c r="CL42" s="1046"/>
      <c r="CM42" s="1044"/>
      <c r="CN42" s="1045"/>
      <c r="CO42" s="1045"/>
      <c r="CP42" s="1045"/>
      <c r="CQ42" s="1046"/>
      <c r="CR42" s="1044"/>
      <c r="CS42" s="1045"/>
      <c r="CT42" s="1045"/>
      <c r="CU42" s="1045"/>
      <c r="CV42" s="1046"/>
      <c r="CW42" s="1044"/>
      <c r="CX42" s="1045"/>
      <c r="CY42" s="1045"/>
      <c r="CZ42" s="1045"/>
      <c r="DA42" s="1046"/>
      <c r="DB42" s="1044"/>
      <c r="DC42" s="1045"/>
      <c r="DD42" s="1045"/>
      <c r="DE42" s="1045"/>
      <c r="DF42" s="1046"/>
      <c r="DG42" s="1044"/>
      <c r="DH42" s="1045"/>
      <c r="DI42" s="1045"/>
      <c r="DJ42" s="1045"/>
      <c r="DK42" s="1046"/>
      <c r="DL42" s="1044"/>
      <c r="DM42" s="1045"/>
      <c r="DN42" s="1045"/>
      <c r="DO42" s="1045"/>
      <c r="DP42" s="1046"/>
      <c r="DQ42" s="1044"/>
      <c r="DR42" s="1045"/>
      <c r="DS42" s="1045"/>
      <c r="DT42" s="1045"/>
      <c r="DU42" s="1046"/>
      <c r="DV42" s="1047"/>
      <c r="DW42" s="1048"/>
      <c r="DX42" s="1048"/>
      <c r="DY42" s="1048"/>
      <c r="DZ42" s="1049"/>
      <c r="EA42" s="247"/>
    </row>
    <row r="43" spans="1:131" s="248" customFormat="1" ht="26.25" customHeight="1" x14ac:dyDescent="0.15">
      <c r="A43" s="262">
        <v>16</v>
      </c>
      <c r="B43" s="1092"/>
      <c r="C43" s="1093"/>
      <c r="D43" s="1093"/>
      <c r="E43" s="1093"/>
      <c r="F43" s="1093"/>
      <c r="G43" s="1093"/>
      <c r="H43" s="1093"/>
      <c r="I43" s="1093"/>
      <c r="J43" s="1093"/>
      <c r="K43" s="1093"/>
      <c r="L43" s="1093"/>
      <c r="M43" s="1093"/>
      <c r="N43" s="1093"/>
      <c r="O43" s="1093"/>
      <c r="P43" s="1094"/>
      <c r="Q43" s="1098"/>
      <c r="R43" s="1099"/>
      <c r="S43" s="1099"/>
      <c r="T43" s="1099"/>
      <c r="U43" s="1099"/>
      <c r="V43" s="1099"/>
      <c r="W43" s="1099"/>
      <c r="X43" s="1099"/>
      <c r="Y43" s="1099"/>
      <c r="Z43" s="1099"/>
      <c r="AA43" s="1099"/>
      <c r="AB43" s="1099"/>
      <c r="AC43" s="1099"/>
      <c r="AD43" s="1099"/>
      <c r="AE43" s="1100"/>
      <c r="AF43" s="1074"/>
      <c r="AG43" s="1075"/>
      <c r="AH43" s="1075"/>
      <c r="AI43" s="1075"/>
      <c r="AJ43" s="1076"/>
      <c r="AK43" s="1035"/>
      <c r="AL43" s="1026"/>
      <c r="AM43" s="1026"/>
      <c r="AN43" s="1026"/>
      <c r="AO43" s="1026"/>
      <c r="AP43" s="1026"/>
      <c r="AQ43" s="1026"/>
      <c r="AR43" s="1026"/>
      <c r="AS43" s="1026"/>
      <c r="AT43" s="1026"/>
      <c r="AU43" s="1026"/>
      <c r="AV43" s="1026"/>
      <c r="AW43" s="1026"/>
      <c r="AX43" s="1026"/>
      <c r="AY43" s="1026"/>
      <c r="AZ43" s="1097"/>
      <c r="BA43" s="1097"/>
      <c r="BB43" s="1097"/>
      <c r="BC43" s="1097"/>
      <c r="BD43" s="1097"/>
      <c r="BE43" s="1087"/>
      <c r="BF43" s="1087"/>
      <c r="BG43" s="1087"/>
      <c r="BH43" s="1087"/>
      <c r="BI43" s="1088"/>
      <c r="BJ43" s="253"/>
      <c r="BK43" s="253"/>
      <c r="BL43" s="253"/>
      <c r="BM43" s="253"/>
      <c r="BN43" s="253"/>
      <c r="BO43" s="266"/>
      <c r="BP43" s="266"/>
      <c r="BQ43" s="263">
        <v>37</v>
      </c>
      <c r="BR43" s="264"/>
      <c r="BS43" s="1069"/>
      <c r="BT43" s="1070"/>
      <c r="BU43" s="1070"/>
      <c r="BV43" s="1070"/>
      <c r="BW43" s="1070"/>
      <c r="BX43" s="1070"/>
      <c r="BY43" s="1070"/>
      <c r="BZ43" s="1070"/>
      <c r="CA43" s="1070"/>
      <c r="CB43" s="1070"/>
      <c r="CC43" s="1070"/>
      <c r="CD43" s="1070"/>
      <c r="CE43" s="1070"/>
      <c r="CF43" s="1070"/>
      <c r="CG43" s="1071"/>
      <c r="CH43" s="1044"/>
      <c r="CI43" s="1045"/>
      <c r="CJ43" s="1045"/>
      <c r="CK43" s="1045"/>
      <c r="CL43" s="1046"/>
      <c r="CM43" s="1044"/>
      <c r="CN43" s="1045"/>
      <c r="CO43" s="1045"/>
      <c r="CP43" s="1045"/>
      <c r="CQ43" s="1046"/>
      <c r="CR43" s="1044"/>
      <c r="CS43" s="1045"/>
      <c r="CT43" s="1045"/>
      <c r="CU43" s="1045"/>
      <c r="CV43" s="1046"/>
      <c r="CW43" s="1044"/>
      <c r="CX43" s="1045"/>
      <c r="CY43" s="1045"/>
      <c r="CZ43" s="1045"/>
      <c r="DA43" s="1046"/>
      <c r="DB43" s="1044"/>
      <c r="DC43" s="1045"/>
      <c r="DD43" s="1045"/>
      <c r="DE43" s="1045"/>
      <c r="DF43" s="1046"/>
      <c r="DG43" s="1044"/>
      <c r="DH43" s="1045"/>
      <c r="DI43" s="1045"/>
      <c r="DJ43" s="1045"/>
      <c r="DK43" s="1046"/>
      <c r="DL43" s="1044"/>
      <c r="DM43" s="1045"/>
      <c r="DN43" s="1045"/>
      <c r="DO43" s="1045"/>
      <c r="DP43" s="1046"/>
      <c r="DQ43" s="1044"/>
      <c r="DR43" s="1045"/>
      <c r="DS43" s="1045"/>
      <c r="DT43" s="1045"/>
      <c r="DU43" s="1046"/>
      <c r="DV43" s="1047"/>
      <c r="DW43" s="1048"/>
      <c r="DX43" s="1048"/>
      <c r="DY43" s="1048"/>
      <c r="DZ43" s="1049"/>
      <c r="EA43" s="247"/>
    </row>
    <row r="44" spans="1:131" s="248" customFormat="1" ht="26.25" customHeight="1" x14ac:dyDescent="0.15">
      <c r="A44" s="262">
        <v>17</v>
      </c>
      <c r="B44" s="1092"/>
      <c r="C44" s="1093"/>
      <c r="D44" s="1093"/>
      <c r="E44" s="1093"/>
      <c r="F44" s="1093"/>
      <c r="G44" s="1093"/>
      <c r="H44" s="1093"/>
      <c r="I44" s="1093"/>
      <c r="J44" s="1093"/>
      <c r="K44" s="1093"/>
      <c r="L44" s="1093"/>
      <c r="M44" s="1093"/>
      <c r="N44" s="1093"/>
      <c r="O44" s="1093"/>
      <c r="P44" s="1094"/>
      <c r="Q44" s="1098"/>
      <c r="R44" s="1099"/>
      <c r="S44" s="1099"/>
      <c r="T44" s="1099"/>
      <c r="U44" s="1099"/>
      <c r="V44" s="1099"/>
      <c r="W44" s="1099"/>
      <c r="X44" s="1099"/>
      <c r="Y44" s="1099"/>
      <c r="Z44" s="1099"/>
      <c r="AA44" s="1099"/>
      <c r="AB44" s="1099"/>
      <c r="AC44" s="1099"/>
      <c r="AD44" s="1099"/>
      <c r="AE44" s="1100"/>
      <c r="AF44" s="1074"/>
      <c r="AG44" s="1075"/>
      <c r="AH44" s="1075"/>
      <c r="AI44" s="1075"/>
      <c r="AJ44" s="1076"/>
      <c r="AK44" s="1035"/>
      <c r="AL44" s="1026"/>
      <c r="AM44" s="1026"/>
      <c r="AN44" s="1026"/>
      <c r="AO44" s="1026"/>
      <c r="AP44" s="1026"/>
      <c r="AQ44" s="1026"/>
      <c r="AR44" s="1026"/>
      <c r="AS44" s="1026"/>
      <c r="AT44" s="1026"/>
      <c r="AU44" s="1026"/>
      <c r="AV44" s="1026"/>
      <c r="AW44" s="1026"/>
      <c r="AX44" s="1026"/>
      <c r="AY44" s="1026"/>
      <c r="AZ44" s="1097"/>
      <c r="BA44" s="1097"/>
      <c r="BB44" s="1097"/>
      <c r="BC44" s="1097"/>
      <c r="BD44" s="1097"/>
      <c r="BE44" s="1087"/>
      <c r="BF44" s="1087"/>
      <c r="BG44" s="1087"/>
      <c r="BH44" s="1087"/>
      <c r="BI44" s="1088"/>
      <c r="BJ44" s="253"/>
      <c r="BK44" s="253"/>
      <c r="BL44" s="253"/>
      <c r="BM44" s="253"/>
      <c r="BN44" s="253"/>
      <c r="BO44" s="266"/>
      <c r="BP44" s="266"/>
      <c r="BQ44" s="263">
        <v>38</v>
      </c>
      <c r="BR44" s="264"/>
      <c r="BS44" s="1069"/>
      <c r="BT44" s="1070"/>
      <c r="BU44" s="1070"/>
      <c r="BV44" s="1070"/>
      <c r="BW44" s="1070"/>
      <c r="BX44" s="1070"/>
      <c r="BY44" s="1070"/>
      <c r="BZ44" s="1070"/>
      <c r="CA44" s="1070"/>
      <c r="CB44" s="1070"/>
      <c r="CC44" s="1070"/>
      <c r="CD44" s="1070"/>
      <c r="CE44" s="1070"/>
      <c r="CF44" s="1070"/>
      <c r="CG44" s="1071"/>
      <c r="CH44" s="1044"/>
      <c r="CI44" s="1045"/>
      <c r="CJ44" s="1045"/>
      <c r="CK44" s="1045"/>
      <c r="CL44" s="1046"/>
      <c r="CM44" s="1044"/>
      <c r="CN44" s="1045"/>
      <c r="CO44" s="1045"/>
      <c r="CP44" s="1045"/>
      <c r="CQ44" s="1046"/>
      <c r="CR44" s="1044"/>
      <c r="CS44" s="1045"/>
      <c r="CT44" s="1045"/>
      <c r="CU44" s="1045"/>
      <c r="CV44" s="1046"/>
      <c r="CW44" s="1044"/>
      <c r="CX44" s="1045"/>
      <c r="CY44" s="1045"/>
      <c r="CZ44" s="1045"/>
      <c r="DA44" s="1046"/>
      <c r="DB44" s="1044"/>
      <c r="DC44" s="1045"/>
      <c r="DD44" s="1045"/>
      <c r="DE44" s="1045"/>
      <c r="DF44" s="1046"/>
      <c r="DG44" s="1044"/>
      <c r="DH44" s="1045"/>
      <c r="DI44" s="1045"/>
      <c r="DJ44" s="1045"/>
      <c r="DK44" s="1046"/>
      <c r="DL44" s="1044"/>
      <c r="DM44" s="1045"/>
      <c r="DN44" s="1045"/>
      <c r="DO44" s="1045"/>
      <c r="DP44" s="1046"/>
      <c r="DQ44" s="1044"/>
      <c r="DR44" s="1045"/>
      <c r="DS44" s="1045"/>
      <c r="DT44" s="1045"/>
      <c r="DU44" s="1046"/>
      <c r="DV44" s="1047"/>
      <c r="DW44" s="1048"/>
      <c r="DX44" s="1048"/>
      <c r="DY44" s="1048"/>
      <c r="DZ44" s="1049"/>
      <c r="EA44" s="247"/>
    </row>
    <row r="45" spans="1:131" s="248" customFormat="1" ht="26.25" customHeight="1" x14ac:dyDescent="0.15">
      <c r="A45" s="262">
        <v>18</v>
      </c>
      <c r="B45" s="1092"/>
      <c r="C45" s="1093"/>
      <c r="D45" s="1093"/>
      <c r="E45" s="1093"/>
      <c r="F45" s="1093"/>
      <c r="G45" s="1093"/>
      <c r="H45" s="1093"/>
      <c r="I45" s="1093"/>
      <c r="J45" s="1093"/>
      <c r="K45" s="1093"/>
      <c r="L45" s="1093"/>
      <c r="M45" s="1093"/>
      <c r="N45" s="1093"/>
      <c r="O45" s="1093"/>
      <c r="P45" s="1094"/>
      <c r="Q45" s="1098"/>
      <c r="R45" s="1099"/>
      <c r="S45" s="1099"/>
      <c r="T45" s="1099"/>
      <c r="U45" s="1099"/>
      <c r="V45" s="1099"/>
      <c r="W45" s="1099"/>
      <c r="X45" s="1099"/>
      <c r="Y45" s="1099"/>
      <c r="Z45" s="1099"/>
      <c r="AA45" s="1099"/>
      <c r="AB45" s="1099"/>
      <c r="AC45" s="1099"/>
      <c r="AD45" s="1099"/>
      <c r="AE45" s="1100"/>
      <c r="AF45" s="1074"/>
      <c r="AG45" s="1075"/>
      <c r="AH45" s="1075"/>
      <c r="AI45" s="1075"/>
      <c r="AJ45" s="1076"/>
      <c r="AK45" s="1035"/>
      <c r="AL45" s="1026"/>
      <c r="AM45" s="1026"/>
      <c r="AN45" s="1026"/>
      <c r="AO45" s="1026"/>
      <c r="AP45" s="1026"/>
      <c r="AQ45" s="1026"/>
      <c r="AR45" s="1026"/>
      <c r="AS45" s="1026"/>
      <c r="AT45" s="1026"/>
      <c r="AU45" s="1026"/>
      <c r="AV45" s="1026"/>
      <c r="AW45" s="1026"/>
      <c r="AX45" s="1026"/>
      <c r="AY45" s="1026"/>
      <c r="AZ45" s="1097"/>
      <c r="BA45" s="1097"/>
      <c r="BB45" s="1097"/>
      <c r="BC45" s="1097"/>
      <c r="BD45" s="1097"/>
      <c r="BE45" s="1087"/>
      <c r="BF45" s="1087"/>
      <c r="BG45" s="1087"/>
      <c r="BH45" s="1087"/>
      <c r="BI45" s="1088"/>
      <c r="BJ45" s="253"/>
      <c r="BK45" s="253"/>
      <c r="BL45" s="253"/>
      <c r="BM45" s="253"/>
      <c r="BN45" s="253"/>
      <c r="BO45" s="266"/>
      <c r="BP45" s="266"/>
      <c r="BQ45" s="263">
        <v>39</v>
      </c>
      <c r="BR45" s="264"/>
      <c r="BS45" s="1069"/>
      <c r="BT45" s="1070"/>
      <c r="BU45" s="1070"/>
      <c r="BV45" s="1070"/>
      <c r="BW45" s="1070"/>
      <c r="BX45" s="1070"/>
      <c r="BY45" s="1070"/>
      <c r="BZ45" s="1070"/>
      <c r="CA45" s="1070"/>
      <c r="CB45" s="1070"/>
      <c r="CC45" s="1070"/>
      <c r="CD45" s="1070"/>
      <c r="CE45" s="1070"/>
      <c r="CF45" s="1070"/>
      <c r="CG45" s="1071"/>
      <c r="CH45" s="1044"/>
      <c r="CI45" s="1045"/>
      <c r="CJ45" s="1045"/>
      <c r="CK45" s="1045"/>
      <c r="CL45" s="1046"/>
      <c r="CM45" s="1044"/>
      <c r="CN45" s="1045"/>
      <c r="CO45" s="1045"/>
      <c r="CP45" s="1045"/>
      <c r="CQ45" s="1046"/>
      <c r="CR45" s="1044"/>
      <c r="CS45" s="1045"/>
      <c r="CT45" s="1045"/>
      <c r="CU45" s="1045"/>
      <c r="CV45" s="1046"/>
      <c r="CW45" s="1044"/>
      <c r="CX45" s="1045"/>
      <c r="CY45" s="1045"/>
      <c r="CZ45" s="1045"/>
      <c r="DA45" s="1046"/>
      <c r="DB45" s="1044"/>
      <c r="DC45" s="1045"/>
      <c r="DD45" s="1045"/>
      <c r="DE45" s="1045"/>
      <c r="DF45" s="1046"/>
      <c r="DG45" s="1044"/>
      <c r="DH45" s="1045"/>
      <c r="DI45" s="1045"/>
      <c r="DJ45" s="1045"/>
      <c r="DK45" s="1046"/>
      <c r="DL45" s="1044"/>
      <c r="DM45" s="1045"/>
      <c r="DN45" s="1045"/>
      <c r="DO45" s="1045"/>
      <c r="DP45" s="1046"/>
      <c r="DQ45" s="1044"/>
      <c r="DR45" s="1045"/>
      <c r="DS45" s="1045"/>
      <c r="DT45" s="1045"/>
      <c r="DU45" s="1046"/>
      <c r="DV45" s="1047"/>
      <c r="DW45" s="1048"/>
      <c r="DX45" s="1048"/>
      <c r="DY45" s="1048"/>
      <c r="DZ45" s="1049"/>
      <c r="EA45" s="247"/>
    </row>
    <row r="46" spans="1:131" s="248" customFormat="1" ht="26.25" customHeight="1" x14ac:dyDescent="0.15">
      <c r="A46" s="262">
        <v>19</v>
      </c>
      <c r="B46" s="1092"/>
      <c r="C46" s="1093"/>
      <c r="D46" s="1093"/>
      <c r="E46" s="1093"/>
      <c r="F46" s="1093"/>
      <c r="G46" s="1093"/>
      <c r="H46" s="1093"/>
      <c r="I46" s="1093"/>
      <c r="J46" s="1093"/>
      <c r="K46" s="1093"/>
      <c r="L46" s="1093"/>
      <c r="M46" s="1093"/>
      <c r="N46" s="1093"/>
      <c r="O46" s="1093"/>
      <c r="P46" s="1094"/>
      <c r="Q46" s="1098"/>
      <c r="R46" s="1099"/>
      <c r="S46" s="1099"/>
      <c r="T46" s="1099"/>
      <c r="U46" s="1099"/>
      <c r="V46" s="1099"/>
      <c r="W46" s="1099"/>
      <c r="X46" s="1099"/>
      <c r="Y46" s="1099"/>
      <c r="Z46" s="1099"/>
      <c r="AA46" s="1099"/>
      <c r="AB46" s="1099"/>
      <c r="AC46" s="1099"/>
      <c r="AD46" s="1099"/>
      <c r="AE46" s="1100"/>
      <c r="AF46" s="1074"/>
      <c r="AG46" s="1075"/>
      <c r="AH46" s="1075"/>
      <c r="AI46" s="1075"/>
      <c r="AJ46" s="1076"/>
      <c r="AK46" s="1035"/>
      <c r="AL46" s="1026"/>
      <c r="AM46" s="1026"/>
      <c r="AN46" s="1026"/>
      <c r="AO46" s="1026"/>
      <c r="AP46" s="1026"/>
      <c r="AQ46" s="1026"/>
      <c r="AR46" s="1026"/>
      <c r="AS46" s="1026"/>
      <c r="AT46" s="1026"/>
      <c r="AU46" s="1026"/>
      <c r="AV46" s="1026"/>
      <c r="AW46" s="1026"/>
      <c r="AX46" s="1026"/>
      <c r="AY46" s="1026"/>
      <c r="AZ46" s="1097"/>
      <c r="BA46" s="1097"/>
      <c r="BB46" s="1097"/>
      <c r="BC46" s="1097"/>
      <c r="BD46" s="1097"/>
      <c r="BE46" s="1087"/>
      <c r="BF46" s="1087"/>
      <c r="BG46" s="1087"/>
      <c r="BH46" s="1087"/>
      <c r="BI46" s="1088"/>
      <c r="BJ46" s="253"/>
      <c r="BK46" s="253"/>
      <c r="BL46" s="253"/>
      <c r="BM46" s="253"/>
      <c r="BN46" s="253"/>
      <c r="BO46" s="266"/>
      <c r="BP46" s="266"/>
      <c r="BQ46" s="263">
        <v>40</v>
      </c>
      <c r="BR46" s="264"/>
      <c r="BS46" s="1069"/>
      <c r="BT46" s="1070"/>
      <c r="BU46" s="1070"/>
      <c r="BV46" s="1070"/>
      <c r="BW46" s="1070"/>
      <c r="BX46" s="1070"/>
      <c r="BY46" s="1070"/>
      <c r="BZ46" s="1070"/>
      <c r="CA46" s="1070"/>
      <c r="CB46" s="1070"/>
      <c r="CC46" s="1070"/>
      <c r="CD46" s="1070"/>
      <c r="CE46" s="1070"/>
      <c r="CF46" s="1070"/>
      <c r="CG46" s="1071"/>
      <c r="CH46" s="1044"/>
      <c r="CI46" s="1045"/>
      <c r="CJ46" s="1045"/>
      <c r="CK46" s="1045"/>
      <c r="CL46" s="1046"/>
      <c r="CM46" s="1044"/>
      <c r="CN46" s="1045"/>
      <c r="CO46" s="1045"/>
      <c r="CP46" s="1045"/>
      <c r="CQ46" s="1046"/>
      <c r="CR46" s="1044"/>
      <c r="CS46" s="1045"/>
      <c r="CT46" s="1045"/>
      <c r="CU46" s="1045"/>
      <c r="CV46" s="1046"/>
      <c r="CW46" s="1044"/>
      <c r="CX46" s="1045"/>
      <c r="CY46" s="1045"/>
      <c r="CZ46" s="1045"/>
      <c r="DA46" s="1046"/>
      <c r="DB46" s="1044"/>
      <c r="DC46" s="1045"/>
      <c r="DD46" s="1045"/>
      <c r="DE46" s="1045"/>
      <c r="DF46" s="1046"/>
      <c r="DG46" s="1044"/>
      <c r="DH46" s="1045"/>
      <c r="DI46" s="1045"/>
      <c r="DJ46" s="1045"/>
      <c r="DK46" s="1046"/>
      <c r="DL46" s="1044"/>
      <c r="DM46" s="1045"/>
      <c r="DN46" s="1045"/>
      <c r="DO46" s="1045"/>
      <c r="DP46" s="1046"/>
      <c r="DQ46" s="1044"/>
      <c r="DR46" s="1045"/>
      <c r="DS46" s="1045"/>
      <c r="DT46" s="1045"/>
      <c r="DU46" s="1046"/>
      <c r="DV46" s="1047"/>
      <c r="DW46" s="1048"/>
      <c r="DX46" s="1048"/>
      <c r="DY46" s="1048"/>
      <c r="DZ46" s="1049"/>
      <c r="EA46" s="247"/>
    </row>
    <row r="47" spans="1:131" s="248" customFormat="1" ht="26.25" customHeight="1" x14ac:dyDescent="0.15">
      <c r="A47" s="262">
        <v>20</v>
      </c>
      <c r="B47" s="1092"/>
      <c r="C47" s="1093"/>
      <c r="D47" s="1093"/>
      <c r="E47" s="1093"/>
      <c r="F47" s="1093"/>
      <c r="G47" s="1093"/>
      <c r="H47" s="1093"/>
      <c r="I47" s="1093"/>
      <c r="J47" s="1093"/>
      <c r="K47" s="1093"/>
      <c r="L47" s="1093"/>
      <c r="M47" s="1093"/>
      <c r="N47" s="1093"/>
      <c r="O47" s="1093"/>
      <c r="P47" s="1094"/>
      <c r="Q47" s="1098"/>
      <c r="R47" s="1099"/>
      <c r="S47" s="1099"/>
      <c r="T47" s="1099"/>
      <c r="U47" s="1099"/>
      <c r="V47" s="1099"/>
      <c r="W47" s="1099"/>
      <c r="X47" s="1099"/>
      <c r="Y47" s="1099"/>
      <c r="Z47" s="1099"/>
      <c r="AA47" s="1099"/>
      <c r="AB47" s="1099"/>
      <c r="AC47" s="1099"/>
      <c r="AD47" s="1099"/>
      <c r="AE47" s="1100"/>
      <c r="AF47" s="1074"/>
      <c r="AG47" s="1075"/>
      <c r="AH47" s="1075"/>
      <c r="AI47" s="1075"/>
      <c r="AJ47" s="1076"/>
      <c r="AK47" s="1035"/>
      <c r="AL47" s="1026"/>
      <c r="AM47" s="1026"/>
      <c r="AN47" s="1026"/>
      <c r="AO47" s="1026"/>
      <c r="AP47" s="1026"/>
      <c r="AQ47" s="1026"/>
      <c r="AR47" s="1026"/>
      <c r="AS47" s="1026"/>
      <c r="AT47" s="1026"/>
      <c r="AU47" s="1026"/>
      <c r="AV47" s="1026"/>
      <c r="AW47" s="1026"/>
      <c r="AX47" s="1026"/>
      <c r="AY47" s="1026"/>
      <c r="AZ47" s="1097"/>
      <c r="BA47" s="1097"/>
      <c r="BB47" s="1097"/>
      <c r="BC47" s="1097"/>
      <c r="BD47" s="1097"/>
      <c r="BE47" s="1087"/>
      <c r="BF47" s="1087"/>
      <c r="BG47" s="1087"/>
      <c r="BH47" s="1087"/>
      <c r="BI47" s="1088"/>
      <c r="BJ47" s="253"/>
      <c r="BK47" s="253"/>
      <c r="BL47" s="253"/>
      <c r="BM47" s="253"/>
      <c r="BN47" s="253"/>
      <c r="BO47" s="266"/>
      <c r="BP47" s="266"/>
      <c r="BQ47" s="263">
        <v>41</v>
      </c>
      <c r="BR47" s="264"/>
      <c r="BS47" s="1069"/>
      <c r="BT47" s="1070"/>
      <c r="BU47" s="1070"/>
      <c r="BV47" s="1070"/>
      <c r="BW47" s="1070"/>
      <c r="BX47" s="1070"/>
      <c r="BY47" s="1070"/>
      <c r="BZ47" s="1070"/>
      <c r="CA47" s="1070"/>
      <c r="CB47" s="1070"/>
      <c r="CC47" s="1070"/>
      <c r="CD47" s="1070"/>
      <c r="CE47" s="1070"/>
      <c r="CF47" s="1070"/>
      <c r="CG47" s="1071"/>
      <c r="CH47" s="1044"/>
      <c r="CI47" s="1045"/>
      <c r="CJ47" s="1045"/>
      <c r="CK47" s="1045"/>
      <c r="CL47" s="1046"/>
      <c r="CM47" s="1044"/>
      <c r="CN47" s="1045"/>
      <c r="CO47" s="1045"/>
      <c r="CP47" s="1045"/>
      <c r="CQ47" s="1046"/>
      <c r="CR47" s="1044"/>
      <c r="CS47" s="1045"/>
      <c r="CT47" s="1045"/>
      <c r="CU47" s="1045"/>
      <c r="CV47" s="1046"/>
      <c r="CW47" s="1044"/>
      <c r="CX47" s="1045"/>
      <c r="CY47" s="1045"/>
      <c r="CZ47" s="1045"/>
      <c r="DA47" s="1046"/>
      <c r="DB47" s="1044"/>
      <c r="DC47" s="1045"/>
      <c r="DD47" s="1045"/>
      <c r="DE47" s="1045"/>
      <c r="DF47" s="1046"/>
      <c r="DG47" s="1044"/>
      <c r="DH47" s="1045"/>
      <c r="DI47" s="1045"/>
      <c r="DJ47" s="1045"/>
      <c r="DK47" s="1046"/>
      <c r="DL47" s="1044"/>
      <c r="DM47" s="1045"/>
      <c r="DN47" s="1045"/>
      <c r="DO47" s="1045"/>
      <c r="DP47" s="1046"/>
      <c r="DQ47" s="1044"/>
      <c r="DR47" s="1045"/>
      <c r="DS47" s="1045"/>
      <c r="DT47" s="1045"/>
      <c r="DU47" s="1046"/>
      <c r="DV47" s="1047"/>
      <c r="DW47" s="1048"/>
      <c r="DX47" s="1048"/>
      <c r="DY47" s="1048"/>
      <c r="DZ47" s="1049"/>
      <c r="EA47" s="247"/>
    </row>
    <row r="48" spans="1:131" s="248" customFormat="1" ht="26.25" customHeight="1" x14ac:dyDescent="0.15">
      <c r="A48" s="262">
        <v>21</v>
      </c>
      <c r="B48" s="1092"/>
      <c r="C48" s="1093"/>
      <c r="D48" s="1093"/>
      <c r="E48" s="1093"/>
      <c r="F48" s="1093"/>
      <c r="G48" s="1093"/>
      <c r="H48" s="1093"/>
      <c r="I48" s="1093"/>
      <c r="J48" s="1093"/>
      <c r="K48" s="1093"/>
      <c r="L48" s="1093"/>
      <c r="M48" s="1093"/>
      <c r="N48" s="1093"/>
      <c r="O48" s="1093"/>
      <c r="P48" s="1094"/>
      <c r="Q48" s="1098"/>
      <c r="R48" s="1099"/>
      <c r="S48" s="1099"/>
      <c r="T48" s="1099"/>
      <c r="U48" s="1099"/>
      <c r="V48" s="1099"/>
      <c r="W48" s="1099"/>
      <c r="X48" s="1099"/>
      <c r="Y48" s="1099"/>
      <c r="Z48" s="1099"/>
      <c r="AA48" s="1099"/>
      <c r="AB48" s="1099"/>
      <c r="AC48" s="1099"/>
      <c r="AD48" s="1099"/>
      <c r="AE48" s="1100"/>
      <c r="AF48" s="1074"/>
      <c r="AG48" s="1075"/>
      <c r="AH48" s="1075"/>
      <c r="AI48" s="1075"/>
      <c r="AJ48" s="1076"/>
      <c r="AK48" s="1035"/>
      <c r="AL48" s="1026"/>
      <c r="AM48" s="1026"/>
      <c r="AN48" s="1026"/>
      <c r="AO48" s="1026"/>
      <c r="AP48" s="1026"/>
      <c r="AQ48" s="1026"/>
      <c r="AR48" s="1026"/>
      <c r="AS48" s="1026"/>
      <c r="AT48" s="1026"/>
      <c r="AU48" s="1026"/>
      <c r="AV48" s="1026"/>
      <c r="AW48" s="1026"/>
      <c r="AX48" s="1026"/>
      <c r="AY48" s="1026"/>
      <c r="AZ48" s="1097"/>
      <c r="BA48" s="1097"/>
      <c r="BB48" s="1097"/>
      <c r="BC48" s="1097"/>
      <c r="BD48" s="1097"/>
      <c r="BE48" s="1087"/>
      <c r="BF48" s="1087"/>
      <c r="BG48" s="1087"/>
      <c r="BH48" s="1087"/>
      <c r="BI48" s="1088"/>
      <c r="BJ48" s="253"/>
      <c r="BK48" s="253"/>
      <c r="BL48" s="253"/>
      <c r="BM48" s="253"/>
      <c r="BN48" s="253"/>
      <c r="BO48" s="266"/>
      <c r="BP48" s="266"/>
      <c r="BQ48" s="263">
        <v>42</v>
      </c>
      <c r="BR48" s="264"/>
      <c r="BS48" s="1069"/>
      <c r="BT48" s="1070"/>
      <c r="BU48" s="1070"/>
      <c r="BV48" s="1070"/>
      <c r="BW48" s="1070"/>
      <c r="BX48" s="1070"/>
      <c r="BY48" s="1070"/>
      <c r="BZ48" s="1070"/>
      <c r="CA48" s="1070"/>
      <c r="CB48" s="1070"/>
      <c r="CC48" s="1070"/>
      <c r="CD48" s="1070"/>
      <c r="CE48" s="1070"/>
      <c r="CF48" s="1070"/>
      <c r="CG48" s="1071"/>
      <c r="CH48" s="1044"/>
      <c r="CI48" s="1045"/>
      <c r="CJ48" s="1045"/>
      <c r="CK48" s="1045"/>
      <c r="CL48" s="1046"/>
      <c r="CM48" s="1044"/>
      <c r="CN48" s="1045"/>
      <c r="CO48" s="1045"/>
      <c r="CP48" s="1045"/>
      <c r="CQ48" s="1046"/>
      <c r="CR48" s="1044"/>
      <c r="CS48" s="1045"/>
      <c r="CT48" s="1045"/>
      <c r="CU48" s="1045"/>
      <c r="CV48" s="1046"/>
      <c r="CW48" s="1044"/>
      <c r="CX48" s="1045"/>
      <c r="CY48" s="1045"/>
      <c r="CZ48" s="1045"/>
      <c r="DA48" s="1046"/>
      <c r="DB48" s="1044"/>
      <c r="DC48" s="1045"/>
      <c r="DD48" s="1045"/>
      <c r="DE48" s="1045"/>
      <c r="DF48" s="1046"/>
      <c r="DG48" s="1044"/>
      <c r="DH48" s="1045"/>
      <c r="DI48" s="1045"/>
      <c r="DJ48" s="1045"/>
      <c r="DK48" s="1046"/>
      <c r="DL48" s="1044"/>
      <c r="DM48" s="1045"/>
      <c r="DN48" s="1045"/>
      <c r="DO48" s="1045"/>
      <c r="DP48" s="1046"/>
      <c r="DQ48" s="1044"/>
      <c r="DR48" s="1045"/>
      <c r="DS48" s="1045"/>
      <c r="DT48" s="1045"/>
      <c r="DU48" s="1046"/>
      <c r="DV48" s="1047"/>
      <c r="DW48" s="1048"/>
      <c r="DX48" s="1048"/>
      <c r="DY48" s="1048"/>
      <c r="DZ48" s="1049"/>
      <c r="EA48" s="247"/>
    </row>
    <row r="49" spans="1:131" s="248" customFormat="1" ht="26.25" customHeight="1" x14ac:dyDescent="0.15">
      <c r="A49" s="262">
        <v>22</v>
      </c>
      <c r="B49" s="1092"/>
      <c r="C49" s="1093"/>
      <c r="D49" s="1093"/>
      <c r="E49" s="1093"/>
      <c r="F49" s="1093"/>
      <c r="G49" s="1093"/>
      <c r="H49" s="1093"/>
      <c r="I49" s="1093"/>
      <c r="J49" s="1093"/>
      <c r="K49" s="1093"/>
      <c r="L49" s="1093"/>
      <c r="M49" s="1093"/>
      <c r="N49" s="1093"/>
      <c r="O49" s="1093"/>
      <c r="P49" s="1094"/>
      <c r="Q49" s="1098"/>
      <c r="R49" s="1099"/>
      <c r="S49" s="1099"/>
      <c r="T49" s="1099"/>
      <c r="U49" s="1099"/>
      <c r="V49" s="1099"/>
      <c r="W49" s="1099"/>
      <c r="X49" s="1099"/>
      <c r="Y49" s="1099"/>
      <c r="Z49" s="1099"/>
      <c r="AA49" s="1099"/>
      <c r="AB49" s="1099"/>
      <c r="AC49" s="1099"/>
      <c r="AD49" s="1099"/>
      <c r="AE49" s="1100"/>
      <c r="AF49" s="1074"/>
      <c r="AG49" s="1075"/>
      <c r="AH49" s="1075"/>
      <c r="AI49" s="1075"/>
      <c r="AJ49" s="1076"/>
      <c r="AK49" s="1035"/>
      <c r="AL49" s="1026"/>
      <c r="AM49" s="1026"/>
      <c r="AN49" s="1026"/>
      <c r="AO49" s="1026"/>
      <c r="AP49" s="1026"/>
      <c r="AQ49" s="1026"/>
      <c r="AR49" s="1026"/>
      <c r="AS49" s="1026"/>
      <c r="AT49" s="1026"/>
      <c r="AU49" s="1026"/>
      <c r="AV49" s="1026"/>
      <c r="AW49" s="1026"/>
      <c r="AX49" s="1026"/>
      <c r="AY49" s="1026"/>
      <c r="AZ49" s="1097"/>
      <c r="BA49" s="1097"/>
      <c r="BB49" s="1097"/>
      <c r="BC49" s="1097"/>
      <c r="BD49" s="1097"/>
      <c r="BE49" s="1087"/>
      <c r="BF49" s="1087"/>
      <c r="BG49" s="1087"/>
      <c r="BH49" s="1087"/>
      <c r="BI49" s="1088"/>
      <c r="BJ49" s="253"/>
      <c r="BK49" s="253"/>
      <c r="BL49" s="253"/>
      <c r="BM49" s="253"/>
      <c r="BN49" s="253"/>
      <c r="BO49" s="266"/>
      <c r="BP49" s="266"/>
      <c r="BQ49" s="263">
        <v>43</v>
      </c>
      <c r="BR49" s="264"/>
      <c r="BS49" s="1069"/>
      <c r="BT49" s="1070"/>
      <c r="BU49" s="1070"/>
      <c r="BV49" s="1070"/>
      <c r="BW49" s="1070"/>
      <c r="BX49" s="1070"/>
      <c r="BY49" s="1070"/>
      <c r="BZ49" s="1070"/>
      <c r="CA49" s="1070"/>
      <c r="CB49" s="1070"/>
      <c r="CC49" s="1070"/>
      <c r="CD49" s="1070"/>
      <c r="CE49" s="1070"/>
      <c r="CF49" s="1070"/>
      <c r="CG49" s="1071"/>
      <c r="CH49" s="1044"/>
      <c r="CI49" s="1045"/>
      <c r="CJ49" s="1045"/>
      <c r="CK49" s="1045"/>
      <c r="CL49" s="1046"/>
      <c r="CM49" s="1044"/>
      <c r="CN49" s="1045"/>
      <c r="CO49" s="1045"/>
      <c r="CP49" s="1045"/>
      <c r="CQ49" s="1046"/>
      <c r="CR49" s="1044"/>
      <c r="CS49" s="1045"/>
      <c r="CT49" s="1045"/>
      <c r="CU49" s="1045"/>
      <c r="CV49" s="1046"/>
      <c r="CW49" s="1044"/>
      <c r="CX49" s="1045"/>
      <c r="CY49" s="1045"/>
      <c r="CZ49" s="1045"/>
      <c r="DA49" s="1046"/>
      <c r="DB49" s="1044"/>
      <c r="DC49" s="1045"/>
      <c r="DD49" s="1045"/>
      <c r="DE49" s="1045"/>
      <c r="DF49" s="1046"/>
      <c r="DG49" s="1044"/>
      <c r="DH49" s="1045"/>
      <c r="DI49" s="1045"/>
      <c r="DJ49" s="1045"/>
      <c r="DK49" s="1046"/>
      <c r="DL49" s="1044"/>
      <c r="DM49" s="1045"/>
      <c r="DN49" s="1045"/>
      <c r="DO49" s="1045"/>
      <c r="DP49" s="1046"/>
      <c r="DQ49" s="1044"/>
      <c r="DR49" s="1045"/>
      <c r="DS49" s="1045"/>
      <c r="DT49" s="1045"/>
      <c r="DU49" s="1046"/>
      <c r="DV49" s="1047"/>
      <c r="DW49" s="1048"/>
      <c r="DX49" s="1048"/>
      <c r="DY49" s="1048"/>
      <c r="DZ49" s="1049"/>
      <c r="EA49" s="247"/>
    </row>
    <row r="50" spans="1:131" s="248" customFormat="1" ht="26.25" customHeight="1" x14ac:dyDescent="0.15">
      <c r="A50" s="262">
        <v>23</v>
      </c>
      <c r="B50" s="1092"/>
      <c r="C50" s="1093"/>
      <c r="D50" s="1093"/>
      <c r="E50" s="1093"/>
      <c r="F50" s="1093"/>
      <c r="G50" s="1093"/>
      <c r="H50" s="1093"/>
      <c r="I50" s="1093"/>
      <c r="J50" s="1093"/>
      <c r="K50" s="1093"/>
      <c r="L50" s="1093"/>
      <c r="M50" s="1093"/>
      <c r="N50" s="1093"/>
      <c r="O50" s="1093"/>
      <c r="P50" s="1094"/>
      <c r="Q50" s="1095"/>
      <c r="R50" s="1078"/>
      <c r="S50" s="1078"/>
      <c r="T50" s="1078"/>
      <c r="U50" s="1078"/>
      <c r="V50" s="1078"/>
      <c r="W50" s="1078"/>
      <c r="X50" s="1078"/>
      <c r="Y50" s="1078"/>
      <c r="Z50" s="1078"/>
      <c r="AA50" s="1078"/>
      <c r="AB50" s="1078"/>
      <c r="AC50" s="1078"/>
      <c r="AD50" s="1078"/>
      <c r="AE50" s="1096"/>
      <c r="AF50" s="1074"/>
      <c r="AG50" s="1075"/>
      <c r="AH50" s="1075"/>
      <c r="AI50" s="1075"/>
      <c r="AJ50" s="1076"/>
      <c r="AK50" s="1077"/>
      <c r="AL50" s="1078"/>
      <c r="AM50" s="1078"/>
      <c r="AN50" s="1078"/>
      <c r="AO50" s="1078"/>
      <c r="AP50" s="1078"/>
      <c r="AQ50" s="1078"/>
      <c r="AR50" s="1078"/>
      <c r="AS50" s="1078"/>
      <c r="AT50" s="1078"/>
      <c r="AU50" s="1078"/>
      <c r="AV50" s="1078"/>
      <c r="AW50" s="1078"/>
      <c r="AX50" s="1078"/>
      <c r="AY50" s="1078"/>
      <c r="AZ50" s="1079"/>
      <c r="BA50" s="1079"/>
      <c r="BB50" s="1079"/>
      <c r="BC50" s="1079"/>
      <c r="BD50" s="1079"/>
      <c r="BE50" s="1087"/>
      <c r="BF50" s="1087"/>
      <c r="BG50" s="1087"/>
      <c r="BH50" s="1087"/>
      <c r="BI50" s="1088"/>
      <c r="BJ50" s="253"/>
      <c r="BK50" s="253"/>
      <c r="BL50" s="253"/>
      <c r="BM50" s="253"/>
      <c r="BN50" s="253"/>
      <c r="BO50" s="266"/>
      <c r="BP50" s="266"/>
      <c r="BQ50" s="263">
        <v>44</v>
      </c>
      <c r="BR50" s="264"/>
      <c r="BS50" s="1069"/>
      <c r="BT50" s="1070"/>
      <c r="BU50" s="1070"/>
      <c r="BV50" s="1070"/>
      <c r="BW50" s="1070"/>
      <c r="BX50" s="1070"/>
      <c r="BY50" s="1070"/>
      <c r="BZ50" s="1070"/>
      <c r="CA50" s="1070"/>
      <c r="CB50" s="1070"/>
      <c r="CC50" s="1070"/>
      <c r="CD50" s="1070"/>
      <c r="CE50" s="1070"/>
      <c r="CF50" s="1070"/>
      <c r="CG50" s="1071"/>
      <c r="CH50" s="1044"/>
      <c r="CI50" s="1045"/>
      <c r="CJ50" s="1045"/>
      <c r="CK50" s="1045"/>
      <c r="CL50" s="1046"/>
      <c r="CM50" s="1044"/>
      <c r="CN50" s="1045"/>
      <c r="CO50" s="1045"/>
      <c r="CP50" s="1045"/>
      <c r="CQ50" s="1046"/>
      <c r="CR50" s="1044"/>
      <c r="CS50" s="1045"/>
      <c r="CT50" s="1045"/>
      <c r="CU50" s="1045"/>
      <c r="CV50" s="1046"/>
      <c r="CW50" s="1044"/>
      <c r="CX50" s="1045"/>
      <c r="CY50" s="1045"/>
      <c r="CZ50" s="1045"/>
      <c r="DA50" s="1046"/>
      <c r="DB50" s="1044"/>
      <c r="DC50" s="1045"/>
      <c r="DD50" s="1045"/>
      <c r="DE50" s="1045"/>
      <c r="DF50" s="1046"/>
      <c r="DG50" s="1044"/>
      <c r="DH50" s="1045"/>
      <c r="DI50" s="1045"/>
      <c r="DJ50" s="1045"/>
      <c r="DK50" s="1046"/>
      <c r="DL50" s="1044"/>
      <c r="DM50" s="1045"/>
      <c r="DN50" s="1045"/>
      <c r="DO50" s="1045"/>
      <c r="DP50" s="1046"/>
      <c r="DQ50" s="1044"/>
      <c r="DR50" s="1045"/>
      <c r="DS50" s="1045"/>
      <c r="DT50" s="1045"/>
      <c r="DU50" s="1046"/>
      <c r="DV50" s="1047"/>
      <c r="DW50" s="1048"/>
      <c r="DX50" s="1048"/>
      <c r="DY50" s="1048"/>
      <c r="DZ50" s="1049"/>
      <c r="EA50" s="247"/>
    </row>
    <row r="51" spans="1:131" s="248" customFormat="1" ht="26.25" customHeight="1" x14ac:dyDescent="0.15">
      <c r="A51" s="262">
        <v>24</v>
      </c>
      <c r="B51" s="1092"/>
      <c r="C51" s="1093"/>
      <c r="D51" s="1093"/>
      <c r="E51" s="1093"/>
      <c r="F51" s="1093"/>
      <c r="G51" s="1093"/>
      <c r="H51" s="1093"/>
      <c r="I51" s="1093"/>
      <c r="J51" s="1093"/>
      <c r="K51" s="1093"/>
      <c r="L51" s="1093"/>
      <c r="M51" s="1093"/>
      <c r="N51" s="1093"/>
      <c r="O51" s="1093"/>
      <c r="P51" s="1094"/>
      <c r="Q51" s="1095"/>
      <c r="R51" s="1078"/>
      <c r="S51" s="1078"/>
      <c r="T51" s="1078"/>
      <c r="U51" s="1078"/>
      <c r="V51" s="1078"/>
      <c r="W51" s="1078"/>
      <c r="X51" s="1078"/>
      <c r="Y51" s="1078"/>
      <c r="Z51" s="1078"/>
      <c r="AA51" s="1078"/>
      <c r="AB51" s="1078"/>
      <c r="AC51" s="1078"/>
      <c r="AD51" s="1078"/>
      <c r="AE51" s="1096"/>
      <c r="AF51" s="1074"/>
      <c r="AG51" s="1075"/>
      <c r="AH51" s="1075"/>
      <c r="AI51" s="1075"/>
      <c r="AJ51" s="1076"/>
      <c r="AK51" s="1077"/>
      <c r="AL51" s="1078"/>
      <c r="AM51" s="1078"/>
      <c r="AN51" s="1078"/>
      <c r="AO51" s="1078"/>
      <c r="AP51" s="1078"/>
      <c r="AQ51" s="1078"/>
      <c r="AR51" s="1078"/>
      <c r="AS51" s="1078"/>
      <c r="AT51" s="1078"/>
      <c r="AU51" s="1078"/>
      <c r="AV51" s="1078"/>
      <c r="AW51" s="1078"/>
      <c r="AX51" s="1078"/>
      <c r="AY51" s="1078"/>
      <c r="AZ51" s="1079"/>
      <c r="BA51" s="1079"/>
      <c r="BB51" s="1079"/>
      <c r="BC51" s="1079"/>
      <c r="BD51" s="1079"/>
      <c r="BE51" s="1087"/>
      <c r="BF51" s="1087"/>
      <c r="BG51" s="1087"/>
      <c r="BH51" s="1087"/>
      <c r="BI51" s="1088"/>
      <c r="BJ51" s="253"/>
      <c r="BK51" s="253"/>
      <c r="BL51" s="253"/>
      <c r="BM51" s="253"/>
      <c r="BN51" s="253"/>
      <c r="BO51" s="266"/>
      <c r="BP51" s="266"/>
      <c r="BQ51" s="263">
        <v>45</v>
      </c>
      <c r="BR51" s="264"/>
      <c r="BS51" s="1069"/>
      <c r="BT51" s="1070"/>
      <c r="BU51" s="1070"/>
      <c r="BV51" s="1070"/>
      <c r="BW51" s="1070"/>
      <c r="BX51" s="1070"/>
      <c r="BY51" s="1070"/>
      <c r="BZ51" s="1070"/>
      <c r="CA51" s="1070"/>
      <c r="CB51" s="1070"/>
      <c r="CC51" s="1070"/>
      <c r="CD51" s="1070"/>
      <c r="CE51" s="1070"/>
      <c r="CF51" s="1070"/>
      <c r="CG51" s="1071"/>
      <c r="CH51" s="1044"/>
      <c r="CI51" s="1045"/>
      <c r="CJ51" s="1045"/>
      <c r="CK51" s="1045"/>
      <c r="CL51" s="1046"/>
      <c r="CM51" s="1044"/>
      <c r="CN51" s="1045"/>
      <c r="CO51" s="1045"/>
      <c r="CP51" s="1045"/>
      <c r="CQ51" s="1046"/>
      <c r="CR51" s="1044"/>
      <c r="CS51" s="1045"/>
      <c r="CT51" s="1045"/>
      <c r="CU51" s="1045"/>
      <c r="CV51" s="1046"/>
      <c r="CW51" s="1044"/>
      <c r="CX51" s="1045"/>
      <c r="CY51" s="1045"/>
      <c r="CZ51" s="1045"/>
      <c r="DA51" s="1046"/>
      <c r="DB51" s="1044"/>
      <c r="DC51" s="1045"/>
      <c r="DD51" s="1045"/>
      <c r="DE51" s="1045"/>
      <c r="DF51" s="1046"/>
      <c r="DG51" s="1044"/>
      <c r="DH51" s="1045"/>
      <c r="DI51" s="1045"/>
      <c r="DJ51" s="1045"/>
      <c r="DK51" s="1046"/>
      <c r="DL51" s="1044"/>
      <c r="DM51" s="1045"/>
      <c r="DN51" s="1045"/>
      <c r="DO51" s="1045"/>
      <c r="DP51" s="1046"/>
      <c r="DQ51" s="1044"/>
      <c r="DR51" s="1045"/>
      <c r="DS51" s="1045"/>
      <c r="DT51" s="1045"/>
      <c r="DU51" s="1046"/>
      <c r="DV51" s="1047"/>
      <c r="DW51" s="1048"/>
      <c r="DX51" s="1048"/>
      <c r="DY51" s="1048"/>
      <c r="DZ51" s="1049"/>
      <c r="EA51" s="247"/>
    </row>
    <row r="52" spans="1:131" s="248" customFormat="1" ht="26.25" customHeight="1" x14ac:dyDescent="0.15">
      <c r="A52" s="262">
        <v>25</v>
      </c>
      <c r="B52" s="1092"/>
      <c r="C52" s="1093"/>
      <c r="D52" s="1093"/>
      <c r="E52" s="1093"/>
      <c r="F52" s="1093"/>
      <c r="G52" s="1093"/>
      <c r="H52" s="1093"/>
      <c r="I52" s="1093"/>
      <c r="J52" s="1093"/>
      <c r="K52" s="1093"/>
      <c r="L52" s="1093"/>
      <c r="M52" s="1093"/>
      <c r="N52" s="1093"/>
      <c r="O52" s="1093"/>
      <c r="P52" s="1094"/>
      <c r="Q52" s="1095"/>
      <c r="R52" s="1078"/>
      <c r="S52" s="1078"/>
      <c r="T52" s="1078"/>
      <c r="U52" s="1078"/>
      <c r="V52" s="1078"/>
      <c r="W52" s="1078"/>
      <c r="X52" s="1078"/>
      <c r="Y52" s="1078"/>
      <c r="Z52" s="1078"/>
      <c r="AA52" s="1078"/>
      <c r="AB52" s="1078"/>
      <c r="AC52" s="1078"/>
      <c r="AD52" s="1078"/>
      <c r="AE52" s="1096"/>
      <c r="AF52" s="1074"/>
      <c r="AG52" s="1075"/>
      <c r="AH52" s="1075"/>
      <c r="AI52" s="1075"/>
      <c r="AJ52" s="1076"/>
      <c r="AK52" s="1077"/>
      <c r="AL52" s="1078"/>
      <c r="AM52" s="1078"/>
      <c r="AN52" s="1078"/>
      <c r="AO52" s="1078"/>
      <c r="AP52" s="1078"/>
      <c r="AQ52" s="1078"/>
      <c r="AR52" s="1078"/>
      <c r="AS52" s="1078"/>
      <c r="AT52" s="1078"/>
      <c r="AU52" s="1078"/>
      <c r="AV52" s="1078"/>
      <c r="AW52" s="1078"/>
      <c r="AX52" s="1078"/>
      <c r="AY52" s="1078"/>
      <c r="AZ52" s="1079"/>
      <c r="BA52" s="1079"/>
      <c r="BB52" s="1079"/>
      <c r="BC52" s="1079"/>
      <c r="BD52" s="1079"/>
      <c r="BE52" s="1087"/>
      <c r="BF52" s="1087"/>
      <c r="BG52" s="1087"/>
      <c r="BH52" s="1087"/>
      <c r="BI52" s="1088"/>
      <c r="BJ52" s="253"/>
      <c r="BK52" s="253"/>
      <c r="BL52" s="253"/>
      <c r="BM52" s="253"/>
      <c r="BN52" s="253"/>
      <c r="BO52" s="266"/>
      <c r="BP52" s="266"/>
      <c r="BQ52" s="263">
        <v>46</v>
      </c>
      <c r="BR52" s="264"/>
      <c r="BS52" s="1069"/>
      <c r="BT52" s="1070"/>
      <c r="BU52" s="1070"/>
      <c r="BV52" s="1070"/>
      <c r="BW52" s="1070"/>
      <c r="BX52" s="1070"/>
      <c r="BY52" s="1070"/>
      <c r="BZ52" s="1070"/>
      <c r="CA52" s="1070"/>
      <c r="CB52" s="1070"/>
      <c r="CC52" s="1070"/>
      <c r="CD52" s="1070"/>
      <c r="CE52" s="1070"/>
      <c r="CF52" s="1070"/>
      <c r="CG52" s="1071"/>
      <c r="CH52" s="1044"/>
      <c r="CI52" s="1045"/>
      <c r="CJ52" s="1045"/>
      <c r="CK52" s="1045"/>
      <c r="CL52" s="1046"/>
      <c r="CM52" s="1044"/>
      <c r="CN52" s="1045"/>
      <c r="CO52" s="1045"/>
      <c r="CP52" s="1045"/>
      <c r="CQ52" s="1046"/>
      <c r="CR52" s="1044"/>
      <c r="CS52" s="1045"/>
      <c r="CT52" s="1045"/>
      <c r="CU52" s="1045"/>
      <c r="CV52" s="1046"/>
      <c r="CW52" s="1044"/>
      <c r="CX52" s="1045"/>
      <c r="CY52" s="1045"/>
      <c r="CZ52" s="1045"/>
      <c r="DA52" s="1046"/>
      <c r="DB52" s="1044"/>
      <c r="DC52" s="1045"/>
      <c r="DD52" s="1045"/>
      <c r="DE52" s="1045"/>
      <c r="DF52" s="1046"/>
      <c r="DG52" s="1044"/>
      <c r="DH52" s="1045"/>
      <c r="DI52" s="1045"/>
      <c r="DJ52" s="1045"/>
      <c r="DK52" s="1046"/>
      <c r="DL52" s="1044"/>
      <c r="DM52" s="1045"/>
      <c r="DN52" s="1045"/>
      <c r="DO52" s="1045"/>
      <c r="DP52" s="1046"/>
      <c r="DQ52" s="1044"/>
      <c r="DR52" s="1045"/>
      <c r="DS52" s="1045"/>
      <c r="DT52" s="1045"/>
      <c r="DU52" s="1046"/>
      <c r="DV52" s="1047"/>
      <c r="DW52" s="1048"/>
      <c r="DX52" s="1048"/>
      <c r="DY52" s="1048"/>
      <c r="DZ52" s="1049"/>
      <c r="EA52" s="247"/>
    </row>
    <row r="53" spans="1:131" s="248" customFormat="1" ht="26.25" customHeight="1" x14ac:dyDescent="0.15">
      <c r="A53" s="262">
        <v>26</v>
      </c>
      <c r="B53" s="1092"/>
      <c r="C53" s="1093"/>
      <c r="D53" s="1093"/>
      <c r="E53" s="1093"/>
      <c r="F53" s="1093"/>
      <c r="G53" s="1093"/>
      <c r="H53" s="1093"/>
      <c r="I53" s="1093"/>
      <c r="J53" s="1093"/>
      <c r="K53" s="1093"/>
      <c r="L53" s="1093"/>
      <c r="M53" s="1093"/>
      <c r="N53" s="1093"/>
      <c r="O53" s="1093"/>
      <c r="P53" s="1094"/>
      <c r="Q53" s="1095"/>
      <c r="R53" s="1078"/>
      <c r="S53" s="1078"/>
      <c r="T53" s="1078"/>
      <c r="U53" s="1078"/>
      <c r="V53" s="1078"/>
      <c r="W53" s="1078"/>
      <c r="X53" s="1078"/>
      <c r="Y53" s="1078"/>
      <c r="Z53" s="1078"/>
      <c r="AA53" s="1078"/>
      <c r="AB53" s="1078"/>
      <c r="AC53" s="1078"/>
      <c r="AD53" s="1078"/>
      <c r="AE53" s="1096"/>
      <c r="AF53" s="1074"/>
      <c r="AG53" s="1075"/>
      <c r="AH53" s="1075"/>
      <c r="AI53" s="1075"/>
      <c r="AJ53" s="1076"/>
      <c r="AK53" s="1077"/>
      <c r="AL53" s="1078"/>
      <c r="AM53" s="1078"/>
      <c r="AN53" s="1078"/>
      <c r="AO53" s="1078"/>
      <c r="AP53" s="1078"/>
      <c r="AQ53" s="1078"/>
      <c r="AR53" s="1078"/>
      <c r="AS53" s="1078"/>
      <c r="AT53" s="1078"/>
      <c r="AU53" s="1078"/>
      <c r="AV53" s="1078"/>
      <c r="AW53" s="1078"/>
      <c r="AX53" s="1078"/>
      <c r="AY53" s="1078"/>
      <c r="AZ53" s="1079"/>
      <c r="BA53" s="1079"/>
      <c r="BB53" s="1079"/>
      <c r="BC53" s="1079"/>
      <c r="BD53" s="1079"/>
      <c r="BE53" s="1087"/>
      <c r="BF53" s="1087"/>
      <c r="BG53" s="1087"/>
      <c r="BH53" s="1087"/>
      <c r="BI53" s="1088"/>
      <c r="BJ53" s="253"/>
      <c r="BK53" s="253"/>
      <c r="BL53" s="253"/>
      <c r="BM53" s="253"/>
      <c r="BN53" s="253"/>
      <c r="BO53" s="266"/>
      <c r="BP53" s="266"/>
      <c r="BQ53" s="263">
        <v>47</v>
      </c>
      <c r="BR53" s="264"/>
      <c r="BS53" s="1069"/>
      <c r="BT53" s="1070"/>
      <c r="BU53" s="1070"/>
      <c r="BV53" s="1070"/>
      <c r="BW53" s="1070"/>
      <c r="BX53" s="1070"/>
      <c r="BY53" s="1070"/>
      <c r="BZ53" s="1070"/>
      <c r="CA53" s="1070"/>
      <c r="CB53" s="1070"/>
      <c r="CC53" s="1070"/>
      <c r="CD53" s="1070"/>
      <c r="CE53" s="1070"/>
      <c r="CF53" s="1070"/>
      <c r="CG53" s="1071"/>
      <c r="CH53" s="1044"/>
      <c r="CI53" s="1045"/>
      <c r="CJ53" s="1045"/>
      <c r="CK53" s="1045"/>
      <c r="CL53" s="1046"/>
      <c r="CM53" s="1044"/>
      <c r="CN53" s="1045"/>
      <c r="CO53" s="1045"/>
      <c r="CP53" s="1045"/>
      <c r="CQ53" s="1046"/>
      <c r="CR53" s="1044"/>
      <c r="CS53" s="1045"/>
      <c r="CT53" s="1045"/>
      <c r="CU53" s="1045"/>
      <c r="CV53" s="1046"/>
      <c r="CW53" s="1044"/>
      <c r="CX53" s="1045"/>
      <c r="CY53" s="1045"/>
      <c r="CZ53" s="1045"/>
      <c r="DA53" s="1046"/>
      <c r="DB53" s="1044"/>
      <c r="DC53" s="1045"/>
      <c r="DD53" s="1045"/>
      <c r="DE53" s="1045"/>
      <c r="DF53" s="1046"/>
      <c r="DG53" s="1044"/>
      <c r="DH53" s="1045"/>
      <c r="DI53" s="1045"/>
      <c r="DJ53" s="1045"/>
      <c r="DK53" s="1046"/>
      <c r="DL53" s="1044"/>
      <c r="DM53" s="1045"/>
      <c r="DN53" s="1045"/>
      <c r="DO53" s="1045"/>
      <c r="DP53" s="1046"/>
      <c r="DQ53" s="1044"/>
      <c r="DR53" s="1045"/>
      <c r="DS53" s="1045"/>
      <c r="DT53" s="1045"/>
      <c r="DU53" s="1046"/>
      <c r="DV53" s="1047"/>
      <c r="DW53" s="1048"/>
      <c r="DX53" s="1048"/>
      <c r="DY53" s="1048"/>
      <c r="DZ53" s="1049"/>
      <c r="EA53" s="247"/>
    </row>
    <row r="54" spans="1:131" s="248" customFormat="1" ht="26.25" customHeight="1" x14ac:dyDescent="0.15">
      <c r="A54" s="262">
        <v>27</v>
      </c>
      <c r="B54" s="1092"/>
      <c r="C54" s="1093"/>
      <c r="D54" s="1093"/>
      <c r="E54" s="1093"/>
      <c r="F54" s="1093"/>
      <c r="G54" s="1093"/>
      <c r="H54" s="1093"/>
      <c r="I54" s="1093"/>
      <c r="J54" s="1093"/>
      <c r="K54" s="1093"/>
      <c r="L54" s="1093"/>
      <c r="M54" s="1093"/>
      <c r="N54" s="1093"/>
      <c r="O54" s="1093"/>
      <c r="P54" s="1094"/>
      <c r="Q54" s="1095"/>
      <c r="R54" s="1078"/>
      <c r="S54" s="1078"/>
      <c r="T54" s="1078"/>
      <c r="U54" s="1078"/>
      <c r="V54" s="1078"/>
      <c r="W54" s="1078"/>
      <c r="X54" s="1078"/>
      <c r="Y54" s="1078"/>
      <c r="Z54" s="1078"/>
      <c r="AA54" s="1078"/>
      <c r="AB54" s="1078"/>
      <c r="AC54" s="1078"/>
      <c r="AD54" s="1078"/>
      <c r="AE54" s="1096"/>
      <c r="AF54" s="1074"/>
      <c r="AG54" s="1075"/>
      <c r="AH54" s="1075"/>
      <c r="AI54" s="1075"/>
      <c r="AJ54" s="1076"/>
      <c r="AK54" s="1077"/>
      <c r="AL54" s="1078"/>
      <c r="AM54" s="1078"/>
      <c r="AN54" s="1078"/>
      <c r="AO54" s="1078"/>
      <c r="AP54" s="1078"/>
      <c r="AQ54" s="1078"/>
      <c r="AR54" s="1078"/>
      <c r="AS54" s="1078"/>
      <c r="AT54" s="1078"/>
      <c r="AU54" s="1078"/>
      <c r="AV54" s="1078"/>
      <c r="AW54" s="1078"/>
      <c r="AX54" s="1078"/>
      <c r="AY54" s="1078"/>
      <c r="AZ54" s="1079"/>
      <c r="BA54" s="1079"/>
      <c r="BB54" s="1079"/>
      <c r="BC54" s="1079"/>
      <c r="BD54" s="1079"/>
      <c r="BE54" s="1087"/>
      <c r="BF54" s="1087"/>
      <c r="BG54" s="1087"/>
      <c r="BH54" s="1087"/>
      <c r="BI54" s="1088"/>
      <c r="BJ54" s="253"/>
      <c r="BK54" s="253"/>
      <c r="BL54" s="253"/>
      <c r="BM54" s="253"/>
      <c r="BN54" s="253"/>
      <c r="BO54" s="266"/>
      <c r="BP54" s="266"/>
      <c r="BQ54" s="263">
        <v>48</v>
      </c>
      <c r="BR54" s="264"/>
      <c r="BS54" s="1069"/>
      <c r="BT54" s="1070"/>
      <c r="BU54" s="1070"/>
      <c r="BV54" s="1070"/>
      <c r="BW54" s="1070"/>
      <c r="BX54" s="1070"/>
      <c r="BY54" s="1070"/>
      <c r="BZ54" s="1070"/>
      <c r="CA54" s="1070"/>
      <c r="CB54" s="1070"/>
      <c r="CC54" s="1070"/>
      <c r="CD54" s="1070"/>
      <c r="CE54" s="1070"/>
      <c r="CF54" s="1070"/>
      <c r="CG54" s="1071"/>
      <c r="CH54" s="1044"/>
      <c r="CI54" s="1045"/>
      <c r="CJ54" s="1045"/>
      <c r="CK54" s="1045"/>
      <c r="CL54" s="1046"/>
      <c r="CM54" s="1044"/>
      <c r="CN54" s="1045"/>
      <c r="CO54" s="1045"/>
      <c r="CP54" s="1045"/>
      <c r="CQ54" s="1046"/>
      <c r="CR54" s="1044"/>
      <c r="CS54" s="1045"/>
      <c r="CT54" s="1045"/>
      <c r="CU54" s="1045"/>
      <c r="CV54" s="1046"/>
      <c r="CW54" s="1044"/>
      <c r="CX54" s="1045"/>
      <c r="CY54" s="1045"/>
      <c r="CZ54" s="1045"/>
      <c r="DA54" s="1046"/>
      <c r="DB54" s="1044"/>
      <c r="DC54" s="1045"/>
      <c r="DD54" s="1045"/>
      <c r="DE54" s="1045"/>
      <c r="DF54" s="1046"/>
      <c r="DG54" s="1044"/>
      <c r="DH54" s="1045"/>
      <c r="DI54" s="1045"/>
      <c r="DJ54" s="1045"/>
      <c r="DK54" s="1046"/>
      <c r="DL54" s="1044"/>
      <c r="DM54" s="1045"/>
      <c r="DN54" s="1045"/>
      <c r="DO54" s="1045"/>
      <c r="DP54" s="1046"/>
      <c r="DQ54" s="1044"/>
      <c r="DR54" s="1045"/>
      <c r="DS54" s="1045"/>
      <c r="DT54" s="1045"/>
      <c r="DU54" s="1046"/>
      <c r="DV54" s="1047"/>
      <c r="DW54" s="1048"/>
      <c r="DX54" s="1048"/>
      <c r="DY54" s="1048"/>
      <c r="DZ54" s="1049"/>
      <c r="EA54" s="247"/>
    </row>
    <row r="55" spans="1:131" s="248" customFormat="1" ht="26.25" customHeight="1" x14ac:dyDescent="0.15">
      <c r="A55" s="262">
        <v>28</v>
      </c>
      <c r="B55" s="1092"/>
      <c r="C55" s="1093"/>
      <c r="D55" s="1093"/>
      <c r="E55" s="1093"/>
      <c r="F55" s="1093"/>
      <c r="G55" s="1093"/>
      <c r="H55" s="1093"/>
      <c r="I55" s="1093"/>
      <c r="J55" s="1093"/>
      <c r="K55" s="1093"/>
      <c r="L55" s="1093"/>
      <c r="M55" s="1093"/>
      <c r="N55" s="1093"/>
      <c r="O55" s="1093"/>
      <c r="P55" s="1094"/>
      <c r="Q55" s="1095"/>
      <c r="R55" s="1078"/>
      <c r="S55" s="1078"/>
      <c r="T55" s="1078"/>
      <c r="U55" s="1078"/>
      <c r="V55" s="1078"/>
      <c r="W55" s="1078"/>
      <c r="X55" s="1078"/>
      <c r="Y55" s="1078"/>
      <c r="Z55" s="1078"/>
      <c r="AA55" s="1078"/>
      <c r="AB55" s="1078"/>
      <c r="AC55" s="1078"/>
      <c r="AD55" s="1078"/>
      <c r="AE55" s="1096"/>
      <c r="AF55" s="1074"/>
      <c r="AG55" s="1075"/>
      <c r="AH55" s="1075"/>
      <c r="AI55" s="1075"/>
      <c r="AJ55" s="1076"/>
      <c r="AK55" s="1077"/>
      <c r="AL55" s="1078"/>
      <c r="AM55" s="1078"/>
      <c r="AN55" s="1078"/>
      <c r="AO55" s="1078"/>
      <c r="AP55" s="1078"/>
      <c r="AQ55" s="1078"/>
      <c r="AR55" s="1078"/>
      <c r="AS55" s="1078"/>
      <c r="AT55" s="1078"/>
      <c r="AU55" s="1078"/>
      <c r="AV55" s="1078"/>
      <c r="AW55" s="1078"/>
      <c r="AX55" s="1078"/>
      <c r="AY55" s="1078"/>
      <c r="AZ55" s="1079"/>
      <c r="BA55" s="1079"/>
      <c r="BB55" s="1079"/>
      <c r="BC55" s="1079"/>
      <c r="BD55" s="1079"/>
      <c r="BE55" s="1087"/>
      <c r="BF55" s="1087"/>
      <c r="BG55" s="1087"/>
      <c r="BH55" s="1087"/>
      <c r="BI55" s="1088"/>
      <c r="BJ55" s="253"/>
      <c r="BK55" s="253"/>
      <c r="BL55" s="253"/>
      <c r="BM55" s="253"/>
      <c r="BN55" s="253"/>
      <c r="BO55" s="266"/>
      <c r="BP55" s="266"/>
      <c r="BQ55" s="263">
        <v>49</v>
      </c>
      <c r="BR55" s="264"/>
      <c r="BS55" s="1069"/>
      <c r="BT55" s="1070"/>
      <c r="BU55" s="1070"/>
      <c r="BV55" s="1070"/>
      <c r="BW55" s="1070"/>
      <c r="BX55" s="1070"/>
      <c r="BY55" s="1070"/>
      <c r="BZ55" s="1070"/>
      <c r="CA55" s="1070"/>
      <c r="CB55" s="1070"/>
      <c r="CC55" s="1070"/>
      <c r="CD55" s="1070"/>
      <c r="CE55" s="1070"/>
      <c r="CF55" s="1070"/>
      <c r="CG55" s="1071"/>
      <c r="CH55" s="1044"/>
      <c r="CI55" s="1045"/>
      <c r="CJ55" s="1045"/>
      <c r="CK55" s="1045"/>
      <c r="CL55" s="1046"/>
      <c r="CM55" s="1044"/>
      <c r="CN55" s="1045"/>
      <c r="CO55" s="1045"/>
      <c r="CP55" s="1045"/>
      <c r="CQ55" s="1046"/>
      <c r="CR55" s="1044"/>
      <c r="CS55" s="1045"/>
      <c r="CT55" s="1045"/>
      <c r="CU55" s="1045"/>
      <c r="CV55" s="1046"/>
      <c r="CW55" s="1044"/>
      <c r="CX55" s="1045"/>
      <c r="CY55" s="1045"/>
      <c r="CZ55" s="1045"/>
      <c r="DA55" s="1046"/>
      <c r="DB55" s="1044"/>
      <c r="DC55" s="1045"/>
      <c r="DD55" s="1045"/>
      <c r="DE55" s="1045"/>
      <c r="DF55" s="1046"/>
      <c r="DG55" s="1044"/>
      <c r="DH55" s="1045"/>
      <c r="DI55" s="1045"/>
      <c r="DJ55" s="1045"/>
      <c r="DK55" s="1046"/>
      <c r="DL55" s="1044"/>
      <c r="DM55" s="1045"/>
      <c r="DN55" s="1045"/>
      <c r="DO55" s="1045"/>
      <c r="DP55" s="1046"/>
      <c r="DQ55" s="1044"/>
      <c r="DR55" s="1045"/>
      <c r="DS55" s="1045"/>
      <c r="DT55" s="1045"/>
      <c r="DU55" s="1046"/>
      <c r="DV55" s="1047"/>
      <c r="DW55" s="1048"/>
      <c r="DX55" s="1048"/>
      <c r="DY55" s="1048"/>
      <c r="DZ55" s="1049"/>
      <c r="EA55" s="247"/>
    </row>
    <row r="56" spans="1:131" s="248" customFormat="1" ht="26.25" customHeight="1" x14ac:dyDescent="0.15">
      <c r="A56" s="262">
        <v>29</v>
      </c>
      <c r="B56" s="1092"/>
      <c r="C56" s="1093"/>
      <c r="D56" s="1093"/>
      <c r="E56" s="1093"/>
      <c r="F56" s="1093"/>
      <c r="G56" s="1093"/>
      <c r="H56" s="1093"/>
      <c r="I56" s="1093"/>
      <c r="J56" s="1093"/>
      <c r="K56" s="1093"/>
      <c r="L56" s="1093"/>
      <c r="M56" s="1093"/>
      <c r="N56" s="1093"/>
      <c r="O56" s="1093"/>
      <c r="P56" s="1094"/>
      <c r="Q56" s="1095"/>
      <c r="R56" s="1078"/>
      <c r="S56" s="1078"/>
      <c r="T56" s="1078"/>
      <c r="U56" s="1078"/>
      <c r="V56" s="1078"/>
      <c r="W56" s="1078"/>
      <c r="X56" s="1078"/>
      <c r="Y56" s="1078"/>
      <c r="Z56" s="1078"/>
      <c r="AA56" s="1078"/>
      <c r="AB56" s="1078"/>
      <c r="AC56" s="1078"/>
      <c r="AD56" s="1078"/>
      <c r="AE56" s="1096"/>
      <c r="AF56" s="1074"/>
      <c r="AG56" s="1075"/>
      <c r="AH56" s="1075"/>
      <c r="AI56" s="1075"/>
      <c r="AJ56" s="1076"/>
      <c r="AK56" s="1077"/>
      <c r="AL56" s="1078"/>
      <c r="AM56" s="1078"/>
      <c r="AN56" s="1078"/>
      <c r="AO56" s="1078"/>
      <c r="AP56" s="1078"/>
      <c r="AQ56" s="1078"/>
      <c r="AR56" s="1078"/>
      <c r="AS56" s="1078"/>
      <c r="AT56" s="1078"/>
      <c r="AU56" s="1078"/>
      <c r="AV56" s="1078"/>
      <c r="AW56" s="1078"/>
      <c r="AX56" s="1078"/>
      <c r="AY56" s="1078"/>
      <c r="AZ56" s="1079"/>
      <c r="BA56" s="1079"/>
      <c r="BB56" s="1079"/>
      <c r="BC56" s="1079"/>
      <c r="BD56" s="1079"/>
      <c r="BE56" s="1087"/>
      <c r="BF56" s="1087"/>
      <c r="BG56" s="1087"/>
      <c r="BH56" s="1087"/>
      <c r="BI56" s="1088"/>
      <c r="BJ56" s="253"/>
      <c r="BK56" s="253"/>
      <c r="BL56" s="253"/>
      <c r="BM56" s="253"/>
      <c r="BN56" s="253"/>
      <c r="BO56" s="266"/>
      <c r="BP56" s="266"/>
      <c r="BQ56" s="263">
        <v>50</v>
      </c>
      <c r="BR56" s="264"/>
      <c r="BS56" s="1069"/>
      <c r="BT56" s="1070"/>
      <c r="BU56" s="1070"/>
      <c r="BV56" s="1070"/>
      <c r="BW56" s="1070"/>
      <c r="BX56" s="1070"/>
      <c r="BY56" s="1070"/>
      <c r="BZ56" s="1070"/>
      <c r="CA56" s="1070"/>
      <c r="CB56" s="1070"/>
      <c r="CC56" s="1070"/>
      <c r="CD56" s="1070"/>
      <c r="CE56" s="1070"/>
      <c r="CF56" s="1070"/>
      <c r="CG56" s="1071"/>
      <c r="CH56" s="1044"/>
      <c r="CI56" s="1045"/>
      <c r="CJ56" s="1045"/>
      <c r="CK56" s="1045"/>
      <c r="CL56" s="1046"/>
      <c r="CM56" s="1044"/>
      <c r="CN56" s="1045"/>
      <c r="CO56" s="1045"/>
      <c r="CP56" s="1045"/>
      <c r="CQ56" s="1046"/>
      <c r="CR56" s="1044"/>
      <c r="CS56" s="1045"/>
      <c r="CT56" s="1045"/>
      <c r="CU56" s="1045"/>
      <c r="CV56" s="1046"/>
      <c r="CW56" s="1044"/>
      <c r="CX56" s="1045"/>
      <c r="CY56" s="1045"/>
      <c r="CZ56" s="1045"/>
      <c r="DA56" s="1046"/>
      <c r="DB56" s="1044"/>
      <c r="DC56" s="1045"/>
      <c r="DD56" s="1045"/>
      <c r="DE56" s="1045"/>
      <c r="DF56" s="1046"/>
      <c r="DG56" s="1044"/>
      <c r="DH56" s="1045"/>
      <c r="DI56" s="1045"/>
      <c r="DJ56" s="1045"/>
      <c r="DK56" s="1046"/>
      <c r="DL56" s="1044"/>
      <c r="DM56" s="1045"/>
      <c r="DN56" s="1045"/>
      <c r="DO56" s="1045"/>
      <c r="DP56" s="1046"/>
      <c r="DQ56" s="1044"/>
      <c r="DR56" s="1045"/>
      <c r="DS56" s="1045"/>
      <c r="DT56" s="1045"/>
      <c r="DU56" s="1046"/>
      <c r="DV56" s="1047"/>
      <c r="DW56" s="1048"/>
      <c r="DX56" s="1048"/>
      <c r="DY56" s="1048"/>
      <c r="DZ56" s="1049"/>
      <c r="EA56" s="247"/>
    </row>
    <row r="57" spans="1:131" s="248" customFormat="1" ht="26.25" customHeight="1" x14ac:dyDescent="0.15">
      <c r="A57" s="262">
        <v>30</v>
      </c>
      <c r="B57" s="1092"/>
      <c r="C57" s="1093"/>
      <c r="D57" s="1093"/>
      <c r="E57" s="1093"/>
      <c r="F57" s="1093"/>
      <c r="G57" s="1093"/>
      <c r="H57" s="1093"/>
      <c r="I57" s="1093"/>
      <c r="J57" s="1093"/>
      <c r="K57" s="1093"/>
      <c r="L57" s="1093"/>
      <c r="M57" s="1093"/>
      <c r="N57" s="1093"/>
      <c r="O57" s="1093"/>
      <c r="P57" s="1094"/>
      <c r="Q57" s="1095"/>
      <c r="R57" s="1078"/>
      <c r="S57" s="1078"/>
      <c r="T57" s="1078"/>
      <c r="U57" s="1078"/>
      <c r="V57" s="1078"/>
      <c r="W57" s="1078"/>
      <c r="X57" s="1078"/>
      <c r="Y57" s="1078"/>
      <c r="Z57" s="1078"/>
      <c r="AA57" s="1078"/>
      <c r="AB57" s="1078"/>
      <c r="AC57" s="1078"/>
      <c r="AD57" s="1078"/>
      <c r="AE57" s="1096"/>
      <c r="AF57" s="1074"/>
      <c r="AG57" s="1075"/>
      <c r="AH57" s="1075"/>
      <c r="AI57" s="1075"/>
      <c r="AJ57" s="1076"/>
      <c r="AK57" s="1077"/>
      <c r="AL57" s="1078"/>
      <c r="AM57" s="1078"/>
      <c r="AN57" s="1078"/>
      <c r="AO57" s="1078"/>
      <c r="AP57" s="1078"/>
      <c r="AQ57" s="1078"/>
      <c r="AR57" s="1078"/>
      <c r="AS57" s="1078"/>
      <c r="AT57" s="1078"/>
      <c r="AU57" s="1078"/>
      <c r="AV57" s="1078"/>
      <c r="AW57" s="1078"/>
      <c r="AX57" s="1078"/>
      <c r="AY57" s="1078"/>
      <c r="AZ57" s="1079"/>
      <c r="BA57" s="1079"/>
      <c r="BB57" s="1079"/>
      <c r="BC57" s="1079"/>
      <c r="BD57" s="1079"/>
      <c r="BE57" s="1087"/>
      <c r="BF57" s="1087"/>
      <c r="BG57" s="1087"/>
      <c r="BH57" s="1087"/>
      <c r="BI57" s="1088"/>
      <c r="BJ57" s="253"/>
      <c r="BK57" s="253"/>
      <c r="BL57" s="253"/>
      <c r="BM57" s="253"/>
      <c r="BN57" s="253"/>
      <c r="BO57" s="266"/>
      <c r="BP57" s="266"/>
      <c r="BQ57" s="263">
        <v>51</v>
      </c>
      <c r="BR57" s="264"/>
      <c r="BS57" s="1069"/>
      <c r="BT57" s="1070"/>
      <c r="BU57" s="1070"/>
      <c r="BV57" s="1070"/>
      <c r="BW57" s="1070"/>
      <c r="BX57" s="1070"/>
      <c r="BY57" s="1070"/>
      <c r="BZ57" s="1070"/>
      <c r="CA57" s="1070"/>
      <c r="CB57" s="1070"/>
      <c r="CC57" s="1070"/>
      <c r="CD57" s="1070"/>
      <c r="CE57" s="1070"/>
      <c r="CF57" s="1070"/>
      <c r="CG57" s="1071"/>
      <c r="CH57" s="1044"/>
      <c r="CI57" s="1045"/>
      <c r="CJ57" s="1045"/>
      <c r="CK57" s="1045"/>
      <c r="CL57" s="1046"/>
      <c r="CM57" s="1044"/>
      <c r="CN57" s="1045"/>
      <c r="CO57" s="1045"/>
      <c r="CP57" s="1045"/>
      <c r="CQ57" s="1046"/>
      <c r="CR57" s="1044"/>
      <c r="CS57" s="1045"/>
      <c r="CT57" s="1045"/>
      <c r="CU57" s="1045"/>
      <c r="CV57" s="1046"/>
      <c r="CW57" s="1044"/>
      <c r="CX57" s="1045"/>
      <c r="CY57" s="1045"/>
      <c r="CZ57" s="1045"/>
      <c r="DA57" s="1046"/>
      <c r="DB57" s="1044"/>
      <c r="DC57" s="1045"/>
      <c r="DD57" s="1045"/>
      <c r="DE57" s="1045"/>
      <c r="DF57" s="1046"/>
      <c r="DG57" s="1044"/>
      <c r="DH57" s="1045"/>
      <c r="DI57" s="1045"/>
      <c r="DJ57" s="1045"/>
      <c r="DK57" s="1046"/>
      <c r="DL57" s="1044"/>
      <c r="DM57" s="1045"/>
      <c r="DN57" s="1045"/>
      <c r="DO57" s="1045"/>
      <c r="DP57" s="1046"/>
      <c r="DQ57" s="1044"/>
      <c r="DR57" s="1045"/>
      <c r="DS57" s="1045"/>
      <c r="DT57" s="1045"/>
      <c r="DU57" s="1046"/>
      <c r="DV57" s="1047"/>
      <c r="DW57" s="1048"/>
      <c r="DX57" s="1048"/>
      <c r="DY57" s="1048"/>
      <c r="DZ57" s="1049"/>
      <c r="EA57" s="247"/>
    </row>
    <row r="58" spans="1:131" s="248" customFormat="1" ht="26.25" customHeight="1" x14ac:dyDescent="0.15">
      <c r="A58" s="262">
        <v>31</v>
      </c>
      <c r="B58" s="1092"/>
      <c r="C58" s="1093"/>
      <c r="D58" s="1093"/>
      <c r="E58" s="1093"/>
      <c r="F58" s="1093"/>
      <c r="G58" s="1093"/>
      <c r="H58" s="1093"/>
      <c r="I58" s="1093"/>
      <c r="J58" s="1093"/>
      <c r="K58" s="1093"/>
      <c r="L58" s="1093"/>
      <c r="M58" s="1093"/>
      <c r="N58" s="1093"/>
      <c r="O58" s="1093"/>
      <c r="P58" s="1094"/>
      <c r="Q58" s="1095"/>
      <c r="R58" s="1078"/>
      <c r="S58" s="1078"/>
      <c r="T58" s="1078"/>
      <c r="U58" s="1078"/>
      <c r="V58" s="1078"/>
      <c r="W58" s="1078"/>
      <c r="X58" s="1078"/>
      <c r="Y58" s="1078"/>
      <c r="Z58" s="1078"/>
      <c r="AA58" s="1078"/>
      <c r="AB58" s="1078"/>
      <c r="AC58" s="1078"/>
      <c r="AD58" s="1078"/>
      <c r="AE58" s="1096"/>
      <c r="AF58" s="1074"/>
      <c r="AG58" s="1075"/>
      <c r="AH58" s="1075"/>
      <c r="AI58" s="1075"/>
      <c r="AJ58" s="1076"/>
      <c r="AK58" s="1077"/>
      <c r="AL58" s="1078"/>
      <c r="AM58" s="1078"/>
      <c r="AN58" s="1078"/>
      <c r="AO58" s="1078"/>
      <c r="AP58" s="1078"/>
      <c r="AQ58" s="1078"/>
      <c r="AR58" s="1078"/>
      <c r="AS58" s="1078"/>
      <c r="AT58" s="1078"/>
      <c r="AU58" s="1078"/>
      <c r="AV58" s="1078"/>
      <c r="AW58" s="1078"/>
      <c r="AX58" s="1078"/>
      <c r="AY58" s="1078"/>
      <c r="AZ58" s="1079"/>
      <c r="BA58" s="1079"/>
      <c r="BB58" s="1079"/>
      <c r="BC58" s="1079"/>
      <c r="BD58" s="1079"/>
      <c r="BE58" s="1087"/>
      <c r="BF58" s="1087"/>
      <c r="BG58" s="1087"/>
      <c r="BH58" s="1087"/>
      <c r="BI58" s="1088"/>
      <c r="BJ58" s="253"/>
      <c r="BK58" s="253"/>
      <c r="BL58" s="253"/>
      <c r="BM58" s="253"/>
      <c r="BN58" s="253"/>
      <c r="BO58" s="266"/>
      <c r="BP58" s="266"/>
      <c r="BQ58" s="263">
        <v>52</v>
      </c>
      <c r="BR58" s="264"/>
      <c r="BS58" s="1069"/>
      <c r="BT58" s="1070"/>
      <c r="BU58" s="1070"/>
      <c r="BV58" s="1070"/>
      <c r="BW58" s="1070"/>
      <c r="BX58" s="1070"/>
      <c r="BY58" s="1070"/>
      <c r="BZ58" s="1070"/>
      <c r="CA58" s="1070"/>
      <c r="CB58" s="1070"/>
      <c r="CC58" s="1070"/>
      <c r="CD58" s="1070"/>
      <c r="CE58" s="1070"/>
      <c r="CF58" s="1070"/>
      <c r="CG58" s="1071"/>
      <c r="CH58" s="1044"/>
      <c r="CI58" s="1045"/>
      <c r="CJ58" s="1045"/>
      <c r="CK58" s="1045"/>
      <c r="CL58" s="1046"/>
      <c r="CM58" s="1044"/>
      <c r="CN58" s="1045"/>
      <c r="CO58" s="1045"/>
      <c r="CP58" s="1045"/>
      <c r="CQ58" s="1046"/>
      <c r="CR58" s="1044"/>
      <c r="CS58" s="1045"/>
      <c r="CT58" s="1045"/>
      <c r="CU58" s="1045"/>
      <c r="CV58" s="1046"/>
      <c r="CW58" s="1044"/>
      <c r="CX58" s="1045"/>
      <c r="CY58" s="1045"/>
      <c r="CZ58" s="1045"/>
      <c r="DA58" s="1046"/>
      <c r="DB58" s="1044"/>
      <c r="DC58" s="1045"/>
      <c r="DD58" s="1045"/>
      <c r="DE58" s="1045"/>
      <c r="DF58" s="1046"/>
      <c r="DG58" s="1044"/>
      <c r="DH58" s="1045"/>
      <c r="DI58" s="1045"/>
      <c r="DJ58" s="1045"/>
      <c r="DK58" s="1046"/>
      <c r="DL58" s="1044"/>
      <c r="DM58" s="1045"/>
      <c r="DN58" s="1045"/>
      <c r="DO58" s="1045"/>
      <c r="DP58" s="1046"/>
      <c r="DQ58" s="1044"/>
      <c r="DR58" s="1045"/>
      <c r="DS58" s="1045"/>
      <c r="DT58" s="1045"/>
      <c r="DU58" s="1046"/>
      <c r="DV58" s="1047"/>
      <c r="DW58" s="1048"/>
      <c r="DX58" s="1048"/>
      <c r="DY58" s="1048"/>
      <c r="DZ58" s="1049"/>
      <c r="EA58" s="247"/>
    </row>
    <row r="59" spans="1:131" s="248" customFormat="1" ht="26.25" customHeight="1" x14ac:dyDescent="0.15">
      <c r="A59" s="262">
        <v>32</v>
      </c>
      <c r="B59" s="1092"/>
      <c r="C59" s="1093"/>
      <c r="D59" s="1093"/>
      <c r="E59" s="1093"/>
      <c r="F59" s="1093"/>
      <c r="G59" s="1093"/>
      <c r="H59" s="1093"/>
      <c r="I59" s="1093"/>
      <c r="J59" s="1093"/>
      <c r="K59" s="1093"/>
      <c r="L59" s="1093"/>
      <c r="M59" s="1093"/>
      <c r="N59" s="1093"/>
      <c r="O59" s="1093"/>
      <c r="P59" s="1094"/>
      <c r="Q59" s="1095"/>
      <c r="R59" s="1078"/>
      <c r="S59" s="1078"/>
      <c r="T59" s="1078"/>
      <c r="U59" s="1078"/>
      <c r="V59" s="1078"/>
      <c r="W59" s="1078"/>
      <c r="X59" s="1078"/>
      <c r="Y59" s="1078"/>
      <c r="Z59" s="1078"/>
      <c r="AA59" s="1078"/>
      <c r="AB59" s="1078"/>
      <c r="AC59" s="1078"/>
      <c r="AD59" s="1078"/>
      <c r="AE59" s="1096"/>
      <c r="AF59" s="1074"/>
      <c r="AG59" s="1075"/>
      <c r="AH59" s="1075"/>
      <c r="AI59" s="1075"/>
      <c r="AJ59" s="1076"/>
      <c r="AK59" s="1077"/>
      <c r="AL59" s="1078"/>
      <c r="AM59" s="1078"/>
      <c r="AN59" s="1078"/>
      <c r="AO59" s="1078"/>
      <c r="AP59" s="1078"/>
      <c r="AQ59" s="1078"/>
      <c r="AR59" s="1078"/>
      <c r="AS59" s="1078"/>
      <c r="AT59" s="1078"/>
      <c r="AU59" s="1078"/>
      <c r="AV59" s="1078"/>
      <c r="AW59" s="1078"/>
      <c r="AX59" s="1078"/>
      <c r="AY59" s="1078"/>
      <c r="AZ59" s="1079"/>
      <c r="BA59" s="1079"/>
      <c r="BB59" s="1079"/>
      <c r="BC59" s="1079"/>
      <c r="BD59" s="1079"/>
      <c r="BE59" s="1087"/>
      <c r="BF59" s="1087"/>
      <c r="BG59" s="1087"/>
      <c r="BH59" s="1087"/>
      <c r="BI59" s="1088"/>
      <c r="BJ59" s="253"/>
      <c r="BK59" s="253"/>
      <c r="BL59" s="253"/>
      <c r="BM59" s="253"/>
      <c r="BN59" s="253"/>
      <c r="BO59" s="266"/>
      <c r="BP59" s="266"/>
      <c r="BQ59" s="263">
        <v>53</v>
      </c>
      <c r="BR59" s="264"/>
      <c r="BS59" s="1069"/>
      <c r="BT59" s="1070"/>
      <c r="BU59" s="1070"/>
      <c r="BV59" s="1070"/>
      <c r="BW59" s="1070"/>
      <c r="BX59" s="1070"/>
      <c r="BY59" s="1070"/>
      <c r="BZ59" s="1070"/>
      <c r="CA59" s="1070"/>
      <c r="CB59" s="1070"/>
      <c r="CC59" s="1070"/>
      <c r="CD59" s="1070"/>
      <c r="CE59" s="1070"/>
      <c r="CF59" s="1070"/>
      <c r="CG59" s="1071"/>
      <c r="CH59" s="1044"/>
      <c r="CI59" s="1045"/>
      <c r="CJ59" s="1045"/>
      <c r="CK59" s="1045"/>
      <c r="CL59" s="1046"/>
      <c r="CM59" s="1044"/>
      <c r="CN59" s="1045"/>
      <c r="CO59" s="1045"/>
      <c r="CP59" s="1045"/>
      <c r="CQ59" s="1046"/>
      <c r="CR59" s="1044"/>
      <c r="CS59" s="1045"/>
      <c r="CT59" s="1045"/>
      <c r="CU59" s="1045"/>
      <c r="CV59" s="1046"/>
      <c r="CW59" s="1044"/>
      <c r="CX59" s="1045"/>
      <c r="CY59" s="1045"/>
      <c r="CZ59" s="1045"/>
      <c r="DA59" s="1046"/>
      <c r="DB59" s="1044"/>
      <c r="DC59" s="1045"/>
      <c r="DD59" s="1045"/>
      <c r="DE59" s="1045"/>
      <c r="DF59" s="1046"/>
      <c r="DG59" s="1044"/>
      <c r="DH59" s="1045"/>
      <c r="DI59" s="1045"/>
      <c r="DJ59" s="1045"/>
      <c r="DK59" s="1046"/>
      <c r="DL59" s="1044"/>
      <c r="DM59" s="1045"/>
      <c r="DN59" s="1045"/>
      <c r="DO59" s="1045"/>
      <c r="DP59" s="1046"/>
      <c r="DQ59" s="1044"/>
      <c r="DR59" s="1045"/>
      <c r="DS59" s="1045"/>
      <c r="DT59" s="1045"/>
      <c r="DU59" s="1046"/>
      <c r="DV59" s="1047"/>
      <c r="DW59" s="1048"/>
      <c r="DX59" s="1048"/>
      <c r="DY59" s="1048"/>
      <c r="DZ59" s="1049"/>
      <c r="EA59" s="247"/>
    </row>
    <row r="60" spans="1:131" s="248" customFormat="1" ht="26.25" customHeight="1" x14ac:dyDescent="0.15">
      <c r="A60" s="262">
        <v>33</v>
      </c>
      <c r="B60" s="1092"/>
      <c r="C60" s="1093"/>
      <c r="D60" s="1093"/>
      <c r="E60" s="1093"/>
      <c r="F60" s="1093"/>
      <c r="G60" s="1093"/>
      <c r="H60" s="1093"/>
      <c r="I60" s="1093"/>
      <c r="J60" s="1093"/>
      <c r="K60" s="1093"/>
      <c r="L60" s="1093"/>
      <c r="M60" s="1093"/>
      <c r="N60" s="1093"/>
      <c r="O60" s="1093"/>
      <c r="P60" s="1094"/>
      <c r="Q60" s="1095"/>
      <c r="R60" s="1078"/>
      <c r="S60" s="1078"/>
      <c r="T60" s="1078"/>
      <c r="U60" s="1078"/>
      <c r="V60" s="1078"/>
      <c r="W60" s="1078"/>
      <c r="X60" s="1078"/>
      <c r="Y60" s="1078"/>
      <c r="Z60" s="1078"/>
      <c r="AA60" s="1078"/>
      <c r="AB60" s="1078"/>
      <c r="AC60" s="1078"/>
      <c r="AD60" s="1078"/>
      <c r="AE60" s="1096"/>
      <c r="AF60" s="1074"/>
      <c r="AG60" s="1075"/>
      <c r="AH60" s="1075"/>
      <c r="AI60" s="1075"/>
      <c r="AJ60" s="1076"/>
      <c r="AK60" s="1077"/>
      <c r="AL60" s="1078"/>
      <c r="AM60" s="1078"/>
      <c r="AN60" s="1078"/>
      <c r="AO60" s="1078"/>
      <c r="AP60" s="1078"/>
      <c r="AQ60" s="1078"/>
      <c r="AR60" s="1078"/>
      <c r="AS60" s="1078"/>
      <c r="AT60" s="1078"/>
      <c r="AU60" s="1078"/>
      <c r="AV60" s="1078"/>
      <c r="AW60" s="1078"/>
      <c r="AX60" s="1078"/>
      <c r="AY60" s="1078"/>
      <c r="AZ60" s="1079"/>
      <c r="BA60" s="1079"/>
      <c r="BB60" s="1079"/>
      <c r="BC60" s="1079"/>
      <c r="BD60" s="1079"/>
      <c r="BE60" s="1087"/>
      <c r="BF60" s="1087"/>
      <c r="BG60" s="1087"/>
      <c r="BH60" s="1087"/>
      <c r="BI60" s="1088"/>
      <c r="BJ60" s="253"/>
      <c r="BK60" s="253"/>
      <c r="BL60" s="253"/>
      <c r="BM60" s="253"/>
      <c r="BN60" s="253"/>
      <c r="BO60" s="266"/>
      <c r="BP60" s="266"/>
      <c r="BQ60" s="263">
        <v>54</v>
      </c>
      <c r="BR60" s="264"/>
      <c r="BS60" s="1069"/>
      <c r="BT60" s="1070"/>
      <c r="BU60" s="1070"/>
      <c r="BV60" s="1070"/>
      <c r="BW60" s="1070"/>
      <c r="BX60" s="1070"/>
      <c r="BY60" s="1070"/>
      <c r="BZ60" s="1070"/>
      <c r="CA60" s="1070"/>
      <c r="CB60" s="1070"/>
      <c r="CC60" s="1070"/>
      <c r="CD60" s="1070"/>
      <c r="CE60" s="1070"/>
      <c r="CF60" s="1070"/>
      <c r="CG60" s="1071"/>
      <c r="CH60" s="1044"/>
      <c r="CI60" s="1045"/>
      <c r="CJ60" s="1045"/>
      <c r="CK60" s="1045"/>
      <c r="CL60" s="1046"/>
      <c r="CM60" s="1044"/>
      <c r="CN60" s="1045"/>
      <c r="CO60" s="1045"/>
      <c r="CP60" s="1045"/>
      <c r="CQ60" s="1046"/>
      <c r="CR60" s="1044"/>
      <c r="CS60" s="1045"/>
      <c r="CT60" s="1045"/>
      <c r="CU60" s="1045"/>
      <c r="CV60" s="1046"/>
      <c r="CW60" s="1044"/>
      <c r="CX60" s="1045"/>
      <c r="CY60" s="1045"/>
      <c r="CZ60" s="1045"/>
      <c r="DA60" s="1046"/>
      <c r="DB60" s="1044"/>
      <c r="DC60" s="1045"/>
      <c r="DD60" s="1045"/>
      <c r="DE60" s="1045"/>
      <c r="DF60" s="1046"/>
      <c r="DG60" s="1044"/>
      <c r="DH60" s="1045"/>
      <c r="DI60" s="1045"/>
      <c r="DJ60" s="1045"/>
      <c r="DK60" s="1046"/>
      <c r="DL60" s="1044"/>
      <c r="DM60" s="1045"/>
      <c r="DN60" s="1045"/>
      <c r="DO60" s="1045"/>
      <c r="DP60" s="1046"/>
      <c r="DQ60" s="1044"/>
      <c r="DR60" s="1045"/>
      <c r="DS60" s="1045"/>
      <c r="DT60" s="1045"/>
      <c r="DU60" s="1046"/>
      <c r="DV60" s="1047"/>
      <c r="DW60" s="1048"/>
      <c r="DX60" s="1048"/>
      <c r="DY60" s="1048"/>
      <c r="DZ60" s="1049"/>
      <c r="EA60" s="247"/>
    </row>
    <row r="61" spans="1:131" s="248" customFormat="1" ht="26.25" customHeight="1" thickBot="1" x14ac:dyDescent="0.2">
      <c r="A61" s="262">
        <v>34</v>
      </c>
      <c r="B61" s="1092"/>
      <c r="C61" s="1093"/>
      <c r="D61" s="1093"/>
      <c r="E61" s="1093"/>
      <c r="F61" s="1093"/>
      <c r="G61" s="1093"/>
      <c r="H61" s="1093"/>
      <c r="I61" s="1093"/>
      <c r="J61" s="1093"/>
      <c r="K61" s="1093"/>
      <c r="L61" s="1093"/>
      <c r="M61" s="1093"/>
      <c r="N61" s="1093"/>
      <c r="O61" s="1093"/>
      <c r="P61" s="1094"/>
      <c r="Q61" s="1095"/>
      <c r="R61" s="1078"/>
      <c r="S61" s="1078"/>
      <c r="T61" s="1078"/>
      <c r="U61" s="1078"/>
      <c r="V61" s="1078"/>
      <c r="W61" s="1078"/>
      <c r="X61" s="1078"/>
      <c r="Y61" s="1078"/>
      <c r="Z61" s="1078"/>
      <c r="AA61" s="1078"/>
      <c r="AB61" s="1078"/>
      <c r="AC61" s="1078"/>
      <c r="AD61" s="1078"/>
      <c r="AE61" s="1096"/>
      <c r="AF61" s="1074"/>
      <c r="AG61" s="1075"/>
      <c r="AH61" s="1075"/>
      <c r="AI61" s="1075"/>
      <c r="AJ61" s="1076"/>
      <c r="AK61" s="1077"/>
      <c r="AL61" s="1078"/>
      <c r="AM61" s="1078"/>
      <c r="AN61" s="1078"/>
      <c r="AO61" s="1078"/>
      <c r="AP61" s="1078"/>
      <c r="AQ61" s="1078"/>
      <c r="AR61" s="1078"/>
      <c r="AS61" s="1078"/>
      <c r="AT61" s="1078"/>
      <c r="AU61" s="1078"/>
      <c r="AV61" s="1078"/>
      <c r="AW61" s="1078"/>
      <c r="AX61" s="1078"/>
      <c r="AY61" s="1078"/>
      <c r="AZ61" s="1079"/>
      <c r="BA61" s="1079"/>
      <c r="BB61" s="1079"/>
      <c r="BC61" s="1079"/>
      <c r="BD61" s="1079"/>
      <c r="BE61" s="1087"/>
      <c r="BF61" s="1087"/>
      <c r="BG61" s="1087"/>
      <c r="BH61" s="1087"/>
      <c r="BI61" s="1088"/>
      <c r="BJ61" s="253"/>
      <c r="BK61" s="253"/>
      <c r="BL61" s="253"/>
      <c r="BM61" s="253"/>
      <c r="BN61" s="253"/>
      <c r="BO61" s="266"/>
      <c r="BP61" s="266"/>
      <c r="BQ61" s="263">
        <v>55</v>
      </c>
      <c r="BR61" s="264"/>
      <c r="BS61" s="1069"/>
      <c r="BT61" s="1070"/>
      <c r="BU61" s="1070"/>
      <c r="BV61" s="1070"/>
      <c r="BW61" s="1070"/>
      <c r="BX61" s="1070"/>
      <c r="BY61" s="1070"/>
      <c r="BZ61" s="1070"/>
      <c r="CA61" s="1070"/>
      <c r="CB61" s="1070"/>
      <c r="CC61" s="1070"/>
      <c r="CD61" s="1070"/>
      <c r="CE61" s="1070"/>
      <c r="CF61" s="1070"/>
      <c r="CG61" s="1071"/>
      <c r="CH61" s="1044"/>
      <c r="CI61" s="1045"/>
      <c r="CJ61" s="1045"/>
      <c r="CK61" s="1045"/>
      <c r="CL61" s="1046"/>
      <c r="CM61" s="1044"/>
      <c r="CN61" s="1045"/>
      <c r="CO61" s="1045"/>
      <c r="CP61" s="1045"/>
      <c r="CQ61" s="1046"/>
      <c r="CR61" s="1044"/>
      <c r="CS61" s="1045"/>
      <c r="CT61" s="1045"/>
      <c r="CU61" s="1045"/>
      <c r="CV61" s="1046"/>
      <c r="CW61" s="1044"/>
      <c r="CX61" s="1045"/>
      <c r="CY61" s="1045"/>
      <c r="CZ61" s="1045"/>
      <c r="DA61" s="1046"/>
      <c r="DB61" s="1044"/>
      <c r="DC61" s="1045"/>
      <c r="DD61" s="1045"/>
      <c r="DE61" s="1045"/>
      <c r="DF61" s="1046"/>
      <c r="DG61" s="1044"/>
      <c r="DH61" s="1045"/>
      <c r="DI61" s="1045"/>
      <c r="DJ61" s="1045"/>
      <c r="DK61" s="1046"/>
      <c r="DL61" s="1044"/>
      <c r="DM61" s="1045"/>
      <c r="DN61" s="1045"/>
      <c r="DO61" s="1045"/>
      <c r="DP61" s="1046"/>
      <c r="DQ61" s="1044"/>
      <c r="DR61" s="1045"/>
      <c r="DS61" s="1045"/>
      <c r="DT61" s="1045"/>
      <c r="DU61" s="1046"/>
      <c r="DV61" s="1047"/>
      <c r="DW61" s="1048"/>
      <c r="DX61" s="1048"/>
      <c r="DY61" s="1048"/>
      <c r="DZ61" s="1049"/>
      <c r="EA61" s="247"/>
    </row>
    <row r="62" spans="1:131" s="248" customFormat="1" ht="26.25" customHeight="1" x14ac:dyDescent="0.15">
      <c r="A62" s="262">
        <v>35</v>
      </c>
      <c r="B62" s="1092"/>
      <c r="C62" s="1093"/>
      <c r="D62" s="1093"/>
      <c r="E62" s="1093"/>
      <c r="F62" s="1093"/>
      <c r="G62" s="1093"/>
      <c r="H62" s="1093"/>
      <c r="I62" s="1093"/>
      <c r="J62" s="1093"/>
      <c r="K62" s="1093"/>
      <c r="L62" s="1093"/>
      <c r="M62" s="1093"/>
      <c r="N62" s="1093"/>
      <c r="O62" s="1093"/>
      <c r="P62" s="1094"/>
      <c r="Q62" s="1095"/>
      <c r="R62" s="1078"/>
      <c r="S62" s="1078"/>
      <c r="T62" s="1078"/>
      <c r="U62" s="1078"/>
      <c r="V62" s="1078"/>
      <c r="W62" s="1078"/>
      <c r="X62" s="1078"/>
      <c r="Y62" s="1078"/>
      <c r="Z62" s="1078"/>
      <c r="AA62" s="1078"/>
      <c r="AB62" s="1078"/>
      <c r="AC62" s="1078"/>
      <c r="AD62" s="1078"/>
      <c r="AE62" s="1096"/>
      <c r="AF62" s="1074"/>
      <c r="AG62" s="1075"/>
      <c r="AH62" s="1075"/>
      <c r="AI62" s="1075"/>
      <c r="AJ62" s="1076"/>
      <c r="AK62" s="1077"/>
      <c r="AL62" s="1078"/>
      <c r="AM62" s="1078"/>
      <c r="AN62" s="1078"/>
      <c r="AO62" s="1078"/>
      <c r="AP62" s="1078"/>
      <c r="AQ62" s="1078"/>
      <c r="AR62" s="1078"/>
      <c r="AS62" s="1078"/>
      <c r="AT62" s="1078"/>
      <c r="AU62" s="1078"/>
      <c r="AV62" s="1078"/>
      <c r="AW62" s="1078"/>
      <c r="AX62" s="1078"/>
      <c r="AY62" s="1078"/>
      <c r="AZ62" s="1079"/>
      <c r="BA62" s="1079"/>
      <c r="BB62" s="1079"/>
      <c r="BC62" s="1079"/>
      <c r="BD62" s="1079"/>
      <c r="BE62" s="1087"/>
      <c r="BF62" s="1087"/>
      <c r="BG62" s="1087"/>
      <c r="BH62" s="1087"/>
      <c r="BI62" s="1088"/>
      <c r="BJ62" s="1089" t="s">
        <v>419</v>
      </c>
      <c r="BK62" s="1090"/>
      <c r="BL62" s="1090"/>
      <c r="BM62" s="1090"/>
      <c r="BN62" s="1091"/>
      <c r="BO62" s="266"/>
      <c r="BP62" s="266"/>
      <c r="BQ62" s="263">
        <v>56</v>
      </c>
      <c r="BR62" s="264"/>
      <c r="BS62" s="1069"/>
      <c r="BT62" s="1070"/>
      <c r="BU62" s="1070"/>
      <c r="BV62" s="1070"/>
      <c r="BW62" s="1070"/>
      <c r="BX62" s="1070"/>
      <c r="BY62" s="1070"/>
      <c r="BZ62" s="1070"/>
      <c r="CA62" s="1070"/>
      <c r="CB62" s="1070"/>
      <c r="CC62" s="1070"/>
      <c r="CD62" s="1070"/>
      <c r="CE62" s="1070"/>
      <c r="CF62" s="1070"/>
      <c r="CG62" s="1071"/>
      <c r="CH62" s="1044"/>
      <c r="CI62" s="1045"/>
      <c r="CJ62" s="1045"/>
      <c r="CK62" s="1045"/>
      <c r="CL62" s="1046"/>
      <c r="CM62" s="1044"/>
      <c r="CN62" s="1045"/>
      <c r="CO62" s="1045"/>
      <c r="CP62" s="1045"/>
      <c r="CQ62" s="1046"/>
      <c r="CR62" s="1044"/>
      <c r="CS62" s="1045"/>
      <c r="CT62" s="1045"/>
      <c r="CU62" s="1045"/>
      <c r="CV62" s="1046"/>
      <c r="CW62" s="1044"/>
      <c r="CX62" s="1045"/>
      <c r="CY62" s="1045"/>
      <c r="CZ62" s="1045"/>
      <c r="DA62" s="1046"/>
      <c r="DB62" s="1044"/>
      <c r="DC62" s="1045"/>
      <c r="DD62" s="1045"/>
      <c r="DE62" s="1045"/>
      <c r="DF62" s="1046"/>
      <c r="DG62" s="1044"/>
      <c r="DH62" s="1045"/>
      <c r="DI62" s="1045"/>
      <c r="DJ62" s="1045"/>
      <c r="DK62" s="1046"/>
      <c r="DL62" s="1044"/>
      <c r="DM62" s="1045"/>
      <c r="DN62" s="1045"/>
      <c r="DO62" s="1045"/>
      <c r="DP62" s="1046"/>
      <c r="DQ62" s="1044"/>
      <c r="DR62" s="1045"/>
      <c r="DS62" s="1045"/>
      <c r="DT62" s="1045"/>
      <c r="DU62" s="1046"/>
      <c r="DV62" s="1047"/>
      <c r="DW62" s="1048"/>
      <c r="DX62" s="1048"/>
      <c r="DY62" s="1048"/>
      <c r="DZ62" s="1049"/>
      <c r="EA62" s="247"/>
    </row>
    <row r="63" spans="1:131" s="248" customFormat="1" ht="26.25" customHeight="1" thickBot="1" x14ac:dyDescent="0.2">
      <c r="A63" s="265" t="s">
        <v>394</v>
      </c>
      <c r="B63" s="999" t="s">
        <v>420</v>
      </c>
      <c r="C63" s="1000"/>
      <c r="D63" s="1000"/>
      <c r="E63" s="1000"/>
      <c r="F63" s="1000"/>
      <c r="G63" s="1000"/>
      <c r="H63" s="1000"/>
      <c r="I63" s="1000"/>
      <c r="J63" s="1000"/>
      <c r="K63" s="1000"/>
      <c r="L63" s="1000"/>
      <c r="M63" s="1000"/>
      <c r="N63" s="1000"/>
      <c r="O63" s="1000"/>
      <c r="P63" s="1001"/>
      <c r="Q63" s="1017"/>
      <c r="R63" s="1018"/>
      <c r="S63" s="1018"/>
      <c r="T63" s="1018"/>
      <c r="U63" s="1018"/>
      <c r="V63" s="1018"/>
      <c r="W63" s="1018"/>
      <c r="X63" s="1018"/>
      <c r="Y63" s="1018"/>
      <c r="Z63" s="1018"/>
      <c r="AA63" s="1018"/>
      <c r="AB63" s="1018"/>
      <c r="AC63" s="1018"/>
      <c r="AD63" s="1018"/>
      <c r="AE63" s="1083"/>
      <c r="AF63" s="1084">
        <v>3659</v>
      </c>
      <c r="AG63" s="1014"/>
      <c r="AH63" s="1014"/>
      <c r="AI63" s="1014"/>
      <c r="AJ63" s="1085"/>
      <c r="AK63" s="1086"/>
      <c r="AL63" s="1018"/>
      <c r="AM63" s="1018"/>
      <c r="AN63" s="1018"/>
      <c r="AO63" s="1018"/>
      <c r="AP63" s="1014">
        <v>21344</v>
      </c>
      <c r="AQ63" s="1014"/>
      <c r="AR63" s="1014"/>
      <c r="AS63" s="1014"/>
      <c r="AT63" s="1014"/>
      <c r="AU63" s="1014">
        <v>17495</v>
      </c>
      <c r="AV63" s="1014"/>
      <c r="AW63" s="1014"/>
      <c r="AX63" s="1014"/>
      <c r="AY63" s="1014"/>
      <c r="AZ63" s="1080"/>
      <c r="BA63" s="1080"/>
      <c r="BB63" s="1080"/>
      <c r="BC63" s="1080"/>
      <c r="BD63" s="1080"/>
      <c r="BE63" s="1015"/>
      <c r="BF63" s="1015"/>
      <c r="BG63" s="1015"/>
      <c r="BH63" s="1015"/>
      <c r="BI63" s="1016"/>
      <c r="BJ63" s="1081" t="s">
        <v>421</v>
      </c>
      <c r="BK63" s="1006"/>
      <c r="BL63" s="1006"/>
      <c r="BM63" s="1006"/>
      <c r="BN63" s="1082"/>
      <c r="BO63" s="266"/>
      <c r="BP63" s="266"/>
      <c r="BQ63" s="263">
        <v>57</v>
      </c>
      <c r="BR63" s="264"/>
      <c r="BS63" s="1069"/>
      <c r="BT63" s="1070"/>
      <c r="BU63" s="1070"/>
      <c r="BV63" s="1070"/>
      <c r="BW63" s="1070"/>
      <c r="BX63" s="1070"/>
      <c r="BY63" s="1070"/>
      <c r="BZ63" s="1070"/>
      <c r="CA63" s="1070"/>
      <c r="CB63" s="1070"/>
      <c r="CC63" s="1070"/>
      <c r="CD63" s="1070"/>
      <c r="CE63" s="1070"/>
      <c r="CF63" s="1070"/>
      <c r="CG63" s="1071"/>
      <c r="CH63" s="1044"/>
      <c r="CI63" s="1045"/>
      <c r="CJ63" s="1045"/>
      <c r="CK63" s="1045"/>
      <c r="CL63" s="1046"/>
      <c r="CM63" s="1044"/>
      <c r="CN63" s="1045"/>
      <c r="CO63" s="1045"/>
      <c r="CP63" s="1045"/>
      <c r="CQ63" s="1046"/>
      <c r="CR63" s="1044"/>
      <c r="CS63" s="1045"/>
      <c r="CT63" s="1045"/>
      <c r="CU63" s="1045"/>
      <c r="CV63" s="1046"/>
      <c r="CW63" s="1044"/>
      <c r="CX63" s="1045"/>
      <c r="CY63" s="1045"/>
      <c r="CZ63" s="1045"/>
      <c r="DA63" s="1046"/>
      <c r="DB63" s="1044"/>
      <c r="DC63" s="1045"/>
      <c r="DD63" s="1045"/>
      <c r="DE63" s="1045"/>
      <c r="DF63" s="1046"/>
      <c r="DG63" s="1044"/>
      <c r="DH63" s="1045"/>
      <c r="DI63" s="1045"/>
      <c r="DJ63" s="1045"/>
      <c r="DK63" s="1046"/>
      <c r="DL63" s="1044"/>
      <c r="DM63" s="1045"/>
      <c r="DN63" s="1045"/>
      <c r="DO63" s="1045"/>
      <c r="DP63" s="1046"/>
      <c r="DQ63" s="1044"/>
      <c r="DR63" s="1045"/>
      <c r="DS63" s="1045"/>
      <c r="DT63" s="1045"/>
      <c r="DU63" s="1046"/>
      <c r="DV63" s="1047"/>
      <c r="DW63" s="1048"/>
      <c r="DX63" s="1048"/>
      <c r="DY63" s="1048"/>
      <c r="DZ63" s="1049"/>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069"/>
      <c r="BT64" s="1070"/>
      <c r="BU64" s="1070"/>
      <c r="BV64" s="1070"/>
      <c r="BW64" s="1070"/>
      <c r="BX64" s="1070"/>
      <c r="BY64" s="1070"/>
      <c r="BZ64" s="1070"/>
      <c r="CA64" s="1070"/>
      <c r="CB64" s="1070"/>
      <c r="CC64" s="1070"/>
      <c r="CD64" s="1070"/>
      <c r="CE64" s="1070"/>
      <c r="CF64" s="1070"/>
      <c r="CG64" s="1071"/>
      <c r="CH64" s="1044"/>
      <c r="CI64" s="1045"/>
      <c r="CJ64" s="1045"/>
      <c r="CK64" s="1045"/>
      <c r="CL64" s="1046"/>
      <c r="CM64" s="1044"/>
      <c r="CN64" s="1045"/>
      <c r="CO64" s="1045"/>
      <c r="CP64" s="1045"/>
      <c r="CQ64" s="1046"/>
      <c r="CR64" s="1044"/>
      <c r="CS64" s="1045"/>
      <c r="CT64" s="1045"/>
      <c r="CU64" s="1045"/>
      <c r="CV64" s="1046"/>
      <c r="CW64" s="1044"/>
      <c r="CX64" s="1045"/>
      <c r="CY64" s="1045"/>
      <c r="CZ64" s="1045"/>
      <c r="DA64" s="1046"/>
      <c r="DB64" s="1044"/>
      <c r="DC64" s="1045"/>
      <c r="DD64" s="1045"/>
      <c r="DE64" s="1045"/>
      <c r="DF64" s="1046"/>
      <c r="DG64" s="1044"/>
      <c r="DH64" s="1045"/>
      <c r="DI64" s="1045"/>
      <c r="DJ64" s="1045"/>
      <c r="DK64" s="1046"/>
      <c r="DL64" s="1044"/>
      <c r="DM64" s="1045"/>
      <c r="DN64" s="1045"/>
      <c r="DO64" s="1045"/>
      <c r="DP64" s="1046"/>
      <c r="DQ64" s="1044"/>
      <c r="DR64" s="1045"/>
      <c r="DS64" s="1045"/>
      <c r="DT64" s="1045"/>
      <c r="DU64" s="1046"/>
      <c r="DV64" s="1047"/>
      <c r="DW64" s="1048"/>
      <c r="DX64" s="1048"/>
      <c r="DY64" s="1048"/>
      <c r="DZ64" s="1049"/>
      <c r="EA64" s="247"/>
    </row>
    <row r="65" spans="1:131" s="248" customFormat="1" ht="26.25" customHeight="1" thickBot="1" x14ac:dyDescent="0.2">
      <c r="A65" s="253" t="s">
        <v>422</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069"/>
      <c r="BT65" s="1070"/>
      <c r="BU65" s="1070"/>
      <c r="BV65" s="1070"/>
      <c r="BW65" s="1070"/>
      <c r="BX65" s="1070"/>
      <c r="BY65" s="1070"/>
      <c r="BZ65" s="1070"/>
      <c r="CA65" s="1070"/>
      <c r="CB65" s="1070"/>
      <c r="CC65" s="1070"/>
      <c r="CD65" s="1070"/>
      <c r="CE65" s="1070"/>
      <c r="CF65" s="1070"/>
      <c r="CG65" s="1071"/>
      <c r="CH65" s="1044"/>
      <c r="CI65" s="1045"/>
      <c r="CJ65" s="1045"/>
      <c r="CK65" s="1045"/>
      <c r="CL65" s="1046"/>
      <c r="CM65" s="1044"/>
      <c r="CN65" s="1045"/>
      <c r="CO65" s="1045"/>
      <c r="CP65" s="1045"/>
      <c r="CQ65" s="1046"/>
      <c r="CR65" s="1044"/>
      <c r="CS65" s="1045"/>
      <c r="CT65" s="1045"/>
      <c r="CU65" s="1045"/>
      <c r="CV65" s="1046"/>
      <c r="CW65" s="1044"/>
      <c r="CX65" s="1045"/>
      <c r="CY65" s="1045"/>
      <c r="CZ65" s="1045"/>
      <c r="DA65" s="1046"/>
      <c r="DB65" s="1044"/>
      <c r="DC65" s="1045"/>
      <c r="DD65" s="1045"/>
      <c r="DE65" s="1045"/>
      <c r="DF65" s="1046"/>
      <c r="DG65" s="1044"/>
      <c r="DH65" s="1045"/>
      <c r="DI65" s="1045"/>
      <c r="DJ65" s="1045"/>
      <c r="DK65" s="1046"/>
      <c r="DL65" s="1044"/>
      <c r="DM65" s="1045"/>
      <c r="DN65" s="1045"/>
      <c r="DO65" s="1045"/>
      <c r="DP65" s="1046"/>
      <c r="DQ65" s="1044"/>
      <c r="DR65" s="1045"/>
      <c r="DS65" s="1045"/>
      <c r="DT65" s="1045"/>
      <c r="DU65" s="1046"/>
      <c r="DV65" s="1047"/>
      <c r="DW65" s="1048"/>
      <c r="DX65" s="1048"/>
      <c r="DY65" s="1048"/>
      <c r="DZ65" s="1049"/>
      <c r="EA65" s="247"/>
    </row>
    <row r="66" spans="1:131" s="248" customFormat="1" ht="26.25" customHeight="1" x14ac:dyDescent="0.15">
      <c r="A66" s="1050" t="s">
        <v>423</v>
      </c>
      <c r="B66" s="1051"/>
      <c r="C66" s="1051"/>
      <c r="D66" s="1051"/>
      <c r="E66" s="1051"/>
      <c r="F66" s="1051"/>
      <c r="G66" s="1051"/>
      <c r="H66" s="1051"/>
      <c r="I66" s="1051"/>
      <c r="J66" s="1051"/>
      <c r="K66" s="1051"/>
      <c r="L66" s="1051"/>
      <c r="M66" s="1051"/>
      <c r="N66" s="1051"/>
      <c r="O66" s="1051"/>
      <c r="P66" s="1052"/>
      <c r="Q66" s="1056" t="s">
        <v>424</v>
      </c>
      <c r="R66" s="1057"/>
      <c r="S66" s="1057"/>
      <c r="T66" s="1057"/>
      <c r="U66" s="1058"/>
      <c r="V66" s="1056" t="s">
        <v>425</v>
      </c>
      <c r="W66" s="1057"/>
      <c r="X66" s="1057"/>
      <c r="Y66" s="1057"/>
      <c r="Z66" s="1058"/>
      <c r="AA66" s="1056" t="s">
        <v>426</v>
      </c>
      <c r="AB66" s="1057"/>
      <c r="AC66" s="1057"/>
      <c r="AD66" s="1057"/>
      <c r="AE66" s="1058"/>
      <c r="AF66" s="1062" t="s">
        <v>427</v>
      </c>
      <c r="AG66" s="1063"/>
      <c r="AH66" s="1063"/>
      <c r="AI66" s="1063"/>
      <c r="AJ66" s="1064"/>
      <c r="AK66" s="1056" t="s">
        <v>428</v>
      </c>
      <c r="AL66" s="1051"/>
      <c r="AM66" s="1051"/>
      <c r="AN66" s="1051"/>
      <c r="AO66" s="1052"/>
      <c r="AP66" s="1056" t="s">
        <v>429</v>
      </c>
      <c r="AQ66" s="1057"/>
      <c r="AR66" s="1057"/>
      <c r="AS66" s="1057"/>
      <c r="AT66" s="1058"/>
      <c r="AU66" s="1056" t="s">
        <v>430</v>
      </c>
      <c r="AV66" s="1057"/>
      <c r="AW66" s="1057"/>
      <c r="AX66" s="1057"/>
      <c r="AY66" s="1058"/>
      <c r="AZ66" s="1056" t="s">
        <v>380</v>
      </c>
      <c r="BA66" s="1057"/>
      <c r="BB66" s="1057"/>
      <c r="BC66" s="1057"/>
      <c r="BD66" s="1072"/>
      <c r="BE66" s="266"/>
      <c r="BF66" s="266"/>
      <c r="BG66" s="266"/>
      <c r="BH66" s="266"/>
      <c r="BI66" s="266"/>
      <c r="BJ66" s="266"/>
      <c r="BK66" s="266"/>
      <c r="BL66" s="266"/>
      <c r="BM66" s="266"/>
      <c r="BN66" s="266"/>
      <c r="BO66" s="266"/>
      <c r="BP66" s="266"/>
      <c r="BQ66" s="263">
        <v>60</v>
      </c>
      <c r="BR66" s="268"/>
      <c r="BS66" s="1008"/>
      <c r="BT66" s="1009"/>
      <c r="BU66" s="1009"/>
      <c r="BV66" s="1009"/>
      <c r="BW66" s="1009"/>
      <c r="BX66" s="1009"/>
      <c r="BY66" s="1009"/>
      <c r="BZ66" s="1009"/>
      <c r="CA66" s="1009"/>
      <c r="CB66" s="1009"/>
      <c r="CC66" s="1009"/>
      <c r="CD66" s="1009"/>
      <c r="CE66" s="1009"/>
      <c r="CF66" s="1009"/>
      <c r="CG66" s="1010"/>
      <c r="CH66" s="1011"/>
      <c r="CI66" s="1012"/>
      <c r="CJ66" s="1012"/>
      <c r="CK66" s="1012"/>
      <c r="CL66" s="1013"/>
      <c r="CM66" s="1011"/>
      <c r="CN66" s="1012"/>
      <c r="CO66" s="1012"/>
      <c r="CP66" s="1012"/>
      <c r="CQ66" s="1013"/>
      <c r="CR66" s="1011"/>
      <c r="CS66" s="1012"/>
      <c r="CT66" s="1012"/>
      <c r="CU66" s="1012"/>
      <c r="CV66" s="1013"/>
      <c r="CW66" s="1011"/>
      <c r="CX66" s="1012"/>
      <c r="CY66" s="1012"/>
      <c r="CZ66" s="1012"/>
      <c r="DA66" s="1013"/>
      <c r="DB66" s="1011"/>
      <c r="DC66" s="1012"/>
      <c r="DD66" s="1012"/>
      <c r="DE66" s="1012"/>
      <c r="DF66" s="1013"/>
      <c r="DG66" s="1011"/>
      <c r="DH66" s="1012"/>
      <c r="DI66" s="1012"/>
      <c r="DJ66" s="1012"/>
      <c r="DK66" s="1013"/>
      <c r="DL66" s="1011"/>
      <c r="DM66" s="1012"/>
      <c r="DN66" s="1012"/>
      <c r="DO66" s="1012"/>
      <c r="DP66" s="1013"/>
      <c r="DQ66" s="1011"/>
      <c r="DR66" s="1012"/>
      <c r="DS66" s="1012"/>
      <c r="DT66" s="1012"/>
      <c r="DU66" s="1013"/>
      <c r="DV66" s="996"/>
      <c r="DW66" s="997"/>
      <c r="DX66" s="997"/>
      <c r="DY66" s="997"/>
      <c r="DZ66" s="998"/>
      <c r="EA66" s="247"/>
    </row>
    <row r="67" spans="1:131" s="248" customFormat="1" ht="26.25" customHeight="1" thickBot="1" x14ac:dyDescent="0.2">
      <c r="A67" s="1053"/>
      <c r="B67" s="1054"/>
      <c r="C67" s="1054"/>
      <c r="D67" s="1054"/>
      <c r="E67" s="1054"/>
      <c r="F67" s="1054"/>
      <c r="G67" s="1054"/>
      <c r="H67" s="1054"/>
      <c r="I67" s="1054"/>
      <c r="J67" s="1054"/>
      <c r="K67" s="1054"/>
      <c r="L67" s="1054"/>
      <c r="M67" s="1054"/>
      <c r="N67" s="1054"/>
      <c r="O67" s="1054"/>
      <c r="P67" s="1055"/>
      <c r="Q67" s="1059"/>
      <c r="R67" s="1060"/>
      <c r="S67" s="1060"/>
      <c r="T67" s="1060"/>
      <c r="U67" s="1061"/>
      <c r="V67" s="1059"/>
      <c r="W67" s="1060"/>
      <c r="X67" s="1060"/>
      <c r="Y67" s="1060"/>
      <c r="Z67" s="1061"/>
      <c r="AA67" s="1059"/>
      <c r="AB67" s="1060"/>
      <c r="AC67" s="1060"/>
      <c r="AD67" s="1060"/>
      <c r="AE67" s="1061"/>
      <c r="AF67" s="1065"/>
      <c r="AG67" s="1066"/>
      <c r="AH67" s="1066"/>
      <c r="AI67" s="1066"/>
      <c r="AJ67" s="1067"/>
      <c r="AK67" s="1068"/>
      <c r="AL67" s="1054"/>
      <c r="AM67" s="1054"/>
      <c r="AN67" s="1054"/>
      <c r="AO67" s="1055"/>
      <c r="AP67" s="1059"/>
      <c r="AQ67" s="1060"/>
      <c r="AR67" s="1060"/>
      <c r="AS67" s="1060"/>
      <c r="AT67" s="1061"/>
      <c r="AU67" s="1059"/>
      <c r="AV67" s="1060"/>
      <c r="AW67" s="1060"/>
      <c r="AX67" s="1060"/>
      <c r="AY67" s="1061"/>
      <c r="AZ67" s="1059"/>
      <c r="BA67" s="1060"/>
      <c r="BB67" s="1060"/>
      <c r="BC67" s="1060"/>
      <c r="BD67" s="1073"/>
      <c r="BE67" s="266"/>
      <c r="BF67" s="266"/>
      <c r="BG67" s="266"/>
      <c r="BH67" s="266"/>
      <c r="BI67" s="266"/>
      <c r="BJ67" s="266"/>
      <c r="BK67" s="266"/>
      <c r="BL67" s="266"/>
      <c r="BM67" s="266"/>
      <c r="BN67" s="266"/>
      <c r="BO67" s="266"/>
      <c r="BP67" s="266"/>
      <c r="BQ67" s="263">
        <v>61</v>
      </c>
      <c r="BR67" s="268"/>
      <c r="BS67" s="1008"/>
      <c r="BT67" s="1009"/>
      <c r="BU67" s="1009"/>
      <c r="BV67" s="1009"/>
      <c r="BW67" s="1009"/>
      <c r="BX67" s="1009"/>
      <c r="BY67" s="1009"/>
      <c r="BZ67" s="1009"/>
      <c r="CA67" s="1009"/>
      <c r="CB67" s="1009"/>
      <c r="CC67" s="1009"/>
      <c r="CD67" s="1009"/>
      <c r="CE67" s="1009"/>
      <c r="CF67" s="1009"/>
      <c r="CG67" s="1010"/>
      <c r="CH67" s="1011"/>
      <c r="CI67" s="1012"/>
      <c r="CJ67" s="1012"/>
      <c r="CK67" s="1012"/>
      <c r="CL67" s="1013"/>
      <c r="CM67" s="1011"/>
      <c r="CN67" s="1012"/>
      <c r="CO67" s="1012"/>
      <c r="CP67" s="1012"/>
      <c r="CQ67" s="1013"/>
      <c r="CR67" s="1011"/>
      <c r="CS67" s="1012"/>
      <c r="CT67" s="1012"/>
      <c r="CU67" s="1012"/>
      <c r="CV67" s="1013"/>
      <c r="CW67" s="1011"/>
      <c r="CX67" s="1012"/>
      <c r="CY67" s="1012"/>
      <c r="CZ67" s="1012"/>
      <c r="DA67" s="1013"/>
      <c r="DB67" s="1011"/>
      <c r="DC67" s="1012"/>
      <c r="DD67" s="1012"/>
      <c r="DE67" s="1012"/>
      <c r="DF67" s="1013"/>
      <c r="DG67" s="1011"/>
      <c r="DH67" s="1012"/>
      <c r="DI67" s="1012"/>
      <c r="DJ67" s="1012"/>
      <c r="DK67" s="1013"/>
      <c r="DL67" s="1011"/>
      <c r="DM67" s="1012"/>
      <c r="DN67" s="1012"/>
      <c r="DO67" s="1012"/>
      <c r="DP67" s="1013"/>
      <c r="DQ67" s="1011"/>
      <c r="DR67" s="1012"/>
      <c r="DS67" s="1012"/>
      <c r="DT67" s="1012"/>
      <c r="DU67" s="1013"/>
      <c r="DV67" s="996"/>
      <c r="DW67" s="997"/>
      <c r="DX67" s="997"/>
      <c r="DY67" s="997"/>
      <c r="DZ67" s="998"/>
      <c r="EA67" s="247"/>
    </row>
    <row r="68" spans="1:131" s="248" customFormat="1" ht="26.25" customHeight="1" thickTop="1" x14ac:dyDescent="0.15">
      <c r="A68" s="259">
        <v>1</v>
      </c>
      <c r="B68" s="1040" t="s">
        <v>593</v>
      </c>
      <c r="C68" s="1041"/>
      <c r="D68" s="1041"/>
      <c r="E68" s="1041"/>
      <c r="F68" s="1041"/>
      <c r="G68" s="1041"/>
      <c r="H68" s="1041"/>
      <c r="I68" s="1041"/>
      <c r="J68" s="1041"/>
      <c r="K68" s="1041"/>
      <c r="L68" s="1041"/>
      <c r="M68" s="1041"/>
      <c r="N68" s="1041"/>
      <c r="O68" s="1041"/>
      <c r="P68" s="1042"/>
      <c r="Q68" s="1043">
        <v>4037</v>
      </c>
      <c r="R68" s="1037"/>
      <c r="S68" s="1037"/>
      <c r="T68" s="1037"/>
      <c r="U68" s="1037"/>
      <c r="V68" s="1037">
        <v>3861</v>
      </c>
      <c r="W68" s="1037"/>
      <c r="X68" s="1037"/>
      <c r="Y68" s="1037"/>
      <c r="Z68" s="1037"/>
      <c r="AA68" s="1037">
        <v>176</v>
      </c>
      <c r="AB68" s="1037"/>
      <c r="AC68" s="1037"/>
      <c r="AD68" s="1037"/>
      <c r="AE68" s="1037"/>
      <c r="AF68" s="1037">
        <v>176</v>
      </c>
      <c r="AG68" s="1037"/>
      <c r="AH68" s="1037"/>
      <c r="AI68" s="1037"/>
      <c r="AJ68" s="1037"/>
      <c r="AK68" s="1037" t="s">
        <v>592</v>
      </c>
      <c r="AL68" s="1037"/>
      <c r="AM68" s="1037"/>
      <c r="AN68" s="1037"/>
      <c r="AO68" s="1037"/>
      <c r="AP68" s="1037" t="s">
        <v>592</v>
      </c>
      <c r="AQ68" s="1037"/>
      <c r="AR68" s="1037"/>
      <c r="AS68" s="1037"/>
      <c r="AT68" s="1037"/>
      <c r="AU68" s="1037" t="s">
        <v>592</v>
      </c>
      <c r="AV68" s="1037"/>
      <c r="AW68" s="1037"/>
      <c r="AX68" s="1037"/>
      <c r="AY68" s="1037"/>
      <c r="AZ68" s="1038"/>
      <c r="BA68" s="1038"/>
      <c r="BB68" s="1038"/>
      <c r="BC68" s="1038"/>
      <c r="BD68" s="1039"/>
      <c r="BE68" s="266"/>
      <c r="BF68" s="266"/>
      <c r="BG68" s="266"/>
      <c r="BH68" s="266"/>
      <c r="BI68" s="266"/>
      <c r="BJ68" s="266"/>
      <c r="BK68" s="266"/>
      <c r="BL68" s="266"/>
      <c r="BM68" s="266"/>
      <c r="BN68" s="266"/>
      <c r="BO68" s="266"/>
      <c r="BP68" s="266"/>
      <c r="BQ68" s="263">
        <v>62</v>
      </c>
      <c r="BR68" s="268"/>
      <c r="BS68" s="1008"/>
      <c r="BT68" s="1009"/>
      <c r="BU68" s="1009"/>
      <c r="BV68" s="1009"/>
      <c r="BW68" s="1009"/>
      <c r="BX68" s="1009"/>
      <c r="BY68" s="1009"/>
      <c r="BZ68" s="1009"/>
      <c r="CA68" s="1009"/>
      <c r="CB68" s="1009"/>
      <c r="CC68" s="1009"/>
      <c r="CD68" s="1009"/>
      <c r="CE68" s="1009"/>
      <c r="CF68" s="1009"/>
      <c r="CG68" s="1010"/>
      <c r="CH68" s="1011"/>
      <c r="CI68" s="1012"/>
      <c r="CJ68" s="1012"/>
      <c r="CK68" s="1012"/>
      <c r="CL68" s="1013"/>
      <c r="CM68" s="1011"/>
      <c r="CN68" s="1012"/>
      <c r="CO68" s="1012"/>
      <c r="CP68" s="1012"/>
      <c r="CQ68" s="1013"/>
      <c r="CR68" s="1011"/>
      <c r="CS68" s="1012"/>
      <c r="CT68" s="1012"/>
      <c r="CU68" s="1012"/>
      <c r="CV68" s="1013"/>
      <c r="CW68" s="1011"/>
      <c r="CX68" s="1012"/>
      <c r="CY68" s="1012"/>
      <c r="CZ68" s="1012"/>
      <c r="DA68" s="1013"/>
      <c r="DB68" s="1011"/>
      <c r="DC68" s="1012"/>
      <c r="DD68" s="1012"/>
      <c r="DE68" s="1012"/>
      <c r="DF68" s="1013"/>
      <c r="DG68" s="1011"/>
      <c r="DH68" s="1012"/>
      <c r="DI68" s="1012"/>
      <c r="DJ68" s="1012"/>
      <c r="DK68" s="1013"/>
      <c r="DL68" s="1011"/>
      <c r="DM68" s="1012"/>
      <c r="DN68" s="1012"/>
      <c r="DO68" s="1012"/>
      <c r="DP68" s="1013"/>
      <c r="DQ68" s="1011"/>
      <c r="DR68" s="1012"/>
      <c r="DS68" s="1012"/>
      <c r="DT68" s="1012"/>
      <c r="DU68" s="1013"/>
      <c r="DV68" s="996"/>
      <c r="DW68" s="997"/>
      <c r="DX68" s="997"/>
      <c r="DY68" s="997"/>
      <c r="DZ68" s="998"/>
      <c r="EA68" s="247"/>
    </row>
    <row r="69" spans="1:131" s="248" customFormat="1" ht="26.25" customHeight="1" x14ac:dyDescent="0.15">
      <c r="A69" s="262">
        <v>2</v>
      </c>
      <c r="B69" s="1029" t="s">
        <v>594</v>
      </c>
      <c r="C69" s="1030"/>
      <c r="D69" s="1030"/>
      <c r="E69" s="1030"/>
      <c r="F69" s="1030"/>
      <c r="G69" s="1030"/>
      <c r="H69" s="1030"/>
      <c r="I69" s="1030"/>
      <c r="J69" s="1030"/>
      <c r="K69" s="1030"/>
      <c r="L69" s="1030"/>
      <c r="M69" s="1030"/>
      <c r="N69" s="1030"/>
      <c r="O69" s="1030"/>
      <c r="P69" s="1031"/>
      <c r="Q69" s="1032">
        <v>100</v>
      </c>
      <c r="R69" s="1026"/>
      <c r="S69" s="1026"/>
      <c r="T69" s="1026"/>
      <c r="U69" s="1026"/>
      <c r="V69" s="1026">
        <v>92</v>
      </c>
      <c r="W69" s="1026"/>
      <c r="X69" s="1026"/>
      <c r="Y69" s="1026"/>
      <c r="Z69" s="1026"/>
      <c r="AA69" s="1026">
        <v>8</v>
      </c>
      <c r="AB69" s="1026"/>
      <c r="AC69" s="1026"/>
      <c r="AD69" s="1026"/>
      <c r="AE69" s="1026"/>
      <c r="AF69" s="1026">
        <v>8</v>
      </c>
      <c r="AG69" s="1026"/>
      <c r="AH69" s="1026"/>
      <c r="AI69" s="1026"/>
      <c r="AJ69" s="1026"/>
      <c r="AK69" s="1026" t="s">
        <v>592</v>
      </c>
      <c r="AL69" s="1026"/>
      <c r="AM69" s="1026"/>
      <c r="AN69" s="1026"/>
      <c r="AO69" s="1026"/>
      <c r="AP69" s="1026" t="s">
        <v>592</v>
      </c>
      <c r="AQ69" s="1026"/>
      <c r="AR69" s="1026"/>
      <c r="AS69" s="1026"/>
      <c r="AT69" s="1026"/>
      <c r="AU69" s="1026" t="s">
        <v>592</v>
      </c>
      <c r="AV69" s="1026"/>
      <c r="AW69" s="1026"/>
      <c r="AX69" s="1026"/>
      <c r="AY69" s="1026"/>
      <c r="AZ69" s="1027"/>
      <c r="BA69" s="1027"/>
      <c r="BB69" s="1027"/>
      <c r="BC69" s="1027"/>
      <c r="BD69" s="1028"/>
      <c r="BE69" s="266"/>
      <c r="BF69" s="266"/>
      <c r="BG69" s="266"/>
      <c r="BH69" s="266"/>
      <c r="BI69" s="266"/>
      <c r="BJ69" s="266"/>
      <c r="BK69" s="266"/>
      <c r="BL69" s="266"/>
      <c r="BM69" s="266"/>
      <c r="BN69" s="266"/>
      <c r="BO69" s="266"/>
      <c r="BP69" s="266"/>
      <c r="BQ69" s="263">
        <v>63</v>
      </c>
      <c r="BR69" s="268"/>
      <c r="BS69" s="1008"/>
      <c r="BT69" s="1009"/>
      <c r="BU69" s="1009"/>
      <c r="BV69" s="1009"/>
      <c r="BW69" s="1009"/>
      <c r="BX69" s="1009"/>
      <c r="BY69" s="1009"/>
      <c r="BZ69" s="1009"/>
      <c r="CA69" s="1009"/>
      <c r="CB69" s="1009"/>
      <c r="CC69" s="1009"/>
      <c r="CD69" s="1009"/>
      <c r="CE69" s="1009"/>
      <c r="CF69" s="1009"/>
      <c r="CG69" s="1010"/>
      <c r="CH69" s="1011"/>
      <c r="CI69" s="1012"/>
      <c r="CJ69" s="1012"/>
      <c r="CK69" s="1012"/>
      <c r="CL69" s="1013"/>
      <c r="CM69" s="1011"/>
      <c r="CN69" s="1012"/>
      <c r="CO69" s="1012"/>
      <c r="CP69" s="1012"/>
      <c r="CQ69" s="1013"/>
      <c r="CR69" s="1011"/>
      <c r="CS69" s="1012"/>
      <c r="CT69" s="1012"/>
      <c r="CU69" s="1012"/>
      <c r="CV69" s="1013"/>
      <c r="CW69" s="1011"/>
      <c r="CX69" s="1012"/>
      <c r="CY69" s="1012"/>
      <c r="CZ69" s="1012"/>
      <c r="DA69" s="1013"/>
      <c r="DB69" s="1011"/>
      <c r="DC69" s="1012"/>
      <c r="DD69" s="1012"/>
      <c r="DE69" s="1012"/>
      <c r="DF69" s="1013"/>
      <c r="DG69" s="1011"/>
      <c r="DH69" s="1012"/>
      <c r="DI69" s="1012"/>
      <c r="DJ69" s="1012"/>
      <c r="DK69" s="1013"/>
      <c r="DL69" s="1011"/>
      <c r="DM69" s="1012"/>
      <c r="DN69" s="1012"/>
      <c r="DO69" s="1012"/>
      <c r="DP69" s="1013"/>
      <c r="DQ69" s="1011"/>
      <c r="DR69" s="1012"/>
      <c r="DS69" s="1012"/>
      <c r="DT69" s="1012"/>
      <c r="DU69" s="1013"/>
      <c r="DV69" s="996"/>
      <c r="DW69" s="997"/>
      <c r="DX69" s="997"/>
      <c r="DY69" s="997"/>
      <c r="DZ69" s="998"/>
      <c r="EA69" s="247"/>
    </row>
    <row r="70" spans="1:131" s="248" customFormat="1" ht="26.25" customHeight="1" x14ac:dyDescent="0.15">
      <c r="A70" s="262">
        <v>3</v>
      </c>
      <c r="B70" s="1029" t="s">
        <v>595</v>
      </c>
      <c r="C70" s="1030"/>
      <c r="D70" s="1030"/>
      <c r="E70" s="1030"/>
      <c r="F70" s="1030"/>
      <c r="G70" s="1030"/>
      <c r="H70" s="1030"/>
      <c r="I70" s="1030"/>
      <c r="J70" s="1030"/>
      <c r="K70" s="1030"/>
      <c r="L70" s="1030"/>
      <c r="M70" s="1030"/>
      <c r="N70" s="1030"/>
      <c r="O70" s="1030"/>
      <c r="P70" s="1031"/>
      <c r="Q70" s="1032">
        <v>2541</v>
      </c>
      <c r="R70" s="1026"/>
      <c r="S70" s="1026"/>
      <c r="T70" s="1026"/>
      <c r="U70" s="1026"/>
      <c r="V70" s="1026">
        <v>2540</v>
      </c>
      <c r="W70" s="1026"/>
      <c r="X70" s="1026"/>
      <c r="Y70" s="1026"/>
      <c r="Z70" s="1026"/>
      <c r="AA70" s="1026">
        <v>1</v>
      </c>
      <c r="AB70" s="1026"/>
      <c r="AC70" s="1026"/>
      <c r="AD70" s="1026"/>
      <c r="AE70" s="1026"/>
      <c r="AF70" s="1026">
        <v>1</v>
      </c>
      <c r="AG70" s="1026"/>
      <c r="AH70" s="1026"/>
      <c r="AI70" s="1026"/>
      <c r="AJ70" s="1026"/>
      <c r="AK70" s="1026" t="s">
        <v>592</v>
      </c>
      <c r="AL70" s="1026"/>
      <c r="AM70" s="1026"/>
      <c r="AN70" s="1026"/>
      <c r="AO70" s="1026"/>
      <c r="AP70" s="1026" t="s">
        <v>592</v>
      </c>
      <c r="AQ70" s="1026"/>
      <c r="AR70" s="1026"/>
      <c r="AS70" s="1026"/>
      <c r="AT70" s="1026"/>
      <c r="AU70" s="1026" t="s">
        <v>592</v>
      </c>
      <c r="AV70" s="1026"/>
      <c r="AW70" s="1026"/>
      <c r="AX70" s="1026"/>
      <c r="AY70" s="1026"/>
      <c r="AZ70" s="1027"/>
      <c r="BA70" s="1027"/>
      <c r="BB70" s="1027"/>
      <c r="BC70" s="1027"/>
      <c r="BD70" s="1028"/>
      <c r="BE70" s="266"/>
      <c r="BF70" s="266"/>
      <c r="BG70" s="266"/>
      <c r="BH70" s="266"/>
      <c r="BI70" s="266"/>
      <c r="BJ70" s="266"/>
      <c r="BK70" s="266"/>
      <c r="BL70" s="266"/>
      <c r="BM70" s="266"/>
      <c r="BN70" s="266"/>
      <c r="BO70" s="266"/>
      <c r="BP70" s="266"/>
      <c r="BQ70" s="263">
        <v>64</v>
      </c>
      <c r="BR70" s="268"/>
      <c r="BS70" s="1008"/>
      <c r="BT70" s="1009"/>
      <c r="BU70" s="1009"/>
      <c r="BV70" s="1009"/>
      <c r="BW70" s="1009"/>
      <c r="BX70" s="1009"/>
      <c r="BY70" s="1009"/>
      <c r="BZ70" s="1009"/>
      <c r="CA70" s="1009"/>
      <c r="CB70" s="1009"/>
      <c r="CC70" s="1009"/>
      <c r="CD70" s="1009"/>
      <c r="CE70" s="1009"/>
      <c r="CF70" s="1009"/>
      <c r="CG70" s="1010"/>
      <c r="CH70" s="1011"/>
      <c r="CI70" s="1012"/>
      <c r="CJ70" s="1012"/>
      <c r="CK70" s="1012"/>
      <c r="CL70" s="1013"/>
      <c r="CM70" s="1011"/>
      <c r="CN70" s="1012"/>
      <c r="CO70" s="1012"/>
      <c r="CP70" s="1012"/>
      <c r="CQ70" s="1013"/>
      <c r="CR70" s="1011"/>
      <c r="CS70" s="1012"/>
      <c r="CT70" s="1012"/>
      <c r="CU70" s="1012"/>
      <c r="CV70" s="1013"/>
      <c r="CW70" s="1011"/>
      <c r="CX70" s="1012"/>
      <c r="CY70" s="1012"/>
      <c r="CZ70" s="1012"/>
      <c r="DA70" s="1013"/>
      <c r="DB70" s="1011"/>
      <c r="DC70" s="1012"/>
      <c r="DD70" s="1012"/>
      <c r="DE70" s="1012"/>
      <c r="DF70" s="1013"/>
      <c r="DG70" s="1011"/>
      <c r="DH70" s="1012"/>
      <c r="DI70" s="1012"/>
      <c r="DJ70" s="1012"/>
      <c r="DK70" s="1013"/>
      <c r="DL70" s="1011"/>
      <c r="DM70" s="1012"/>
      <c r="DN70" s="1012"/>
      <c r="DO70" s="1012"/>
      <c r="DP70" s="1013"/>
      <c r="DQ70" s="1011"/>
      <c r="DR70" s="1012"/>
      <c r="DS70" s="1012"/>
      <c r="DT70" s="1012"/>
      <c r="DU70" s="1013"/>
      <c r="DV70" s="996"/>
      <c r="DW70" s="997"/>
      <c r="DX70" s="997"/>
      <c r="DY70" s="997"/>
      <c r="DZ70" s="998"/>
      <c r="EA70" s="247"/>
    </row>
    <row r="71" spans="1:131" s="248" customFormat="1" ht="26.25" customHeight="1" x14ac:dyDescent="0.15">
      <c r="A71" s="262">
        <v>4</v>
      </c>
      <c r="B71" s="1029" t="s">
        <v>596</v>
      </c>
      <c r="C71" s="1030"/>
      <c r="D71" s="1030"/>
      <c r="E71" s="1030"/>
      <c r="F71" s="1030"/>
      <c r="G71" s="1030"/>
      <c r="H71" s="1030"/>
      <c r="I71" s="1030"/>
      <c r="J71" s="1030"/>
      <c r="K71" s="1030"/>
      <c r="L71" s="1030"/>
      <c r="M71" s="1030"/>
      <c r="N71" s="1030"/>
      <c r="O71" s="1030"/>
      <c r="P71" s="1031"/>
      <c r="Q71" s="1032">
        <v>1007</v>
      </c>
      <c r="R71" s="1026"/>
      <c r="S71" s="1026"/>
      <c r="T71" s="1026"/>
      <c r="U71" s="1026"/>
      <c r="V71" s="1026">
        <v>796</v>
      </c>
      <c r="W71" s="1026"/>
      <c r="X71" s="1026"/>
      <c r="Y71" s="1026"/>
      <c r="Z71" s="1026"/>
      <c r="AA71" s="1026">
        <v>211</v>
      </c>
      <c r="AB71" s="1026"/>
      <c r="AC71" s="1026"/>
      <c r="AD71" s="1026"/>
      <c r="AE71" s="1026"/>
      <c r="AF71" s="1026">
        <v>211</v>
      </c>
      <c r="AG71" s="1026"/>
      <c r="AH71" s="1026"/>
      <c r="AI71" s="1026"/>
      <c r="AJ71" s="1026"/>
      <c r="AK71" s="1026" t="s">
        <v>592</v>
      </c>
      <c r="AL71" s="1026"/>
      <c r="AM71" s="1026"/>
      <c r="AN71" s="1026"/>
      <c r="AO71" s="1026"/>
      <c r="AP71" s="1026" t="s">
        <v>592</v>
      </c>
      <c r="AQ71" s="1026"/>
      <c r="AR71" s="1026"/>
      <c r="AS71" s="1026"/>
      <c r="AT71" s="1026"/>
      <c r="AU71" s="1026" t="s">
        <v>592</v>
      </c>
      <c r="AV71" s="1026"/>
      <c r="AW71" s="1026"/>
      <c r="AX71" s="1026"/>
      <c r="AY71" s="1026"/>
      <c r="AZ71" s="1027"/>
      <c r="BA71" s="1027"/>
      <c r="BB71" s="1027"/>
      <c r="BC71" s="1027"/>
      <c r="BD71" s="1028"/>
      <c r="BE71" s="266"/>
      <c r="BF71" s="266"/>
      <c r="BG71" s="266"/>
      <c r="BH71" s="266"/>
      <c r="BI71" s="266"/>
      <c r="BJ71" s="266"/>
      <c r="BK71" s="266"/>
      <c r="BL71" s="266"/>
      <c r="BM71" s="266"/>
      <c r="BN71" s="266"/>
      <c r="BO71" s="266"/>
      <c r="BP71" s="266"/>
      <c r="BQ71" s="263">
        <v>65</v>
      </c>
      <c r="BR71" s="268"/>
      <c r="BS71" s="1008"/>
      <c r="BT71" s="1009"/>
      <c r="BU71" s="1009"/>
      <c r="BV71" s="1009"/>
      <c r="BW71" s="1009"/>
      <c r="BX71" s="1009"/>
      <c r="BY71" s="1009"/>
      <c r="BZ71" s="1009"/>
      <c r="CA71" s="1009"/>
      <c r="CB71" s="1009"/>
      <c r="CC71" s="1009"/>
      <c r="CD71" s="1009"/>
      <c r="CE71" s="1009"/>
      <c r="CF71" s="1009"/>
      <c r="CG71" s="1010"/>
      <c r="CH71" s="1011"/>
      <c r="CI71" s="1012"/>
      <c r="CJ71" s="1012"/>
      <c r="CK71" s="1012"/>
      <c r="CL71" s="1013"/>
      <c r="CM71" s="1011"/>
      <c r="CN71" s="1012"/>
      <c r="CO71" s="1012"/>
      <c r="CP71" s="1012"/>
      <c r="CQ71" s="1013"/>
      <c r="CR71" s="1011"/>
      <c r="CS71" s="1012"/>
      <c r="CT71" s="1012"/>
      <c r="CU71" s="1012"/>
      <c r="CV71" s="1013"/>
      <c r="CW71" s="1011"/>
      <c r="CX71" s="1012"/>
      <c r="CY71" s="1012"/>
      <c r="CZ71" s="1012"/>
      <c r="DA71" s="1013"/>
      <c r="DB71" s="1011"/>
      <c r="DC71" s="1012"/>
      <c r="DD71" s="1012"/>
      <c r="DE71" s="1012"/>
      <c r="DF71" s="1013"/>
      <c r="DG71" s="1011"/>
      <c r="DH71" s="1012"/>
      <c r="DI71" s="1012"/>
      <c r="DJ71" s="1012"/>
      <c r="DK71" s="1013"/>
      <c r="DL71" s="1011"/>
      <c r="DM71" s="1012"/>
      <c r="DN71" s="1012"/>
      <c r="DO71" s="1012"/>
      <c r="DP71" s="1013"/>
      <c r="DQ71" s="1011"/>
      <c r="DR71" s="1012"/>
      <c r="DS71" s="1012"/>
      <c r="DT71" s="1012"/>
      <c r="DU71" s="1013"/>
      <c r="DV71" s="996"/>
      <c r="DW71" s="997"/>
      <c r="DX71" s="997"/>
      <c r="DY71" s="997"/>
      <c r="DZ71" s="998"/>
      <c r="EA71" s="247"/>
    </row>
    <row r="72" spans="1:131" s="248" customFormat="1" ht="26.25" customHeight="1" x14ac:dyDescent="0.15">
      <c r="A72" s="262">
        <v>5</v>
      </c>
      <c r="B72" s="1029" t="s">
        <v>597</v>
      </c>
      <c r="C72" s="1030"/>
      <c r="D72" s="1030"/>
      <c r="E72" s="1030"/>
      <c r="F72" s="1030"/>
      <c r="G72" s="1030"/>
      <c r="H72" s="1030"/>
      <c r="I72" s="1030"/>
      <c r="J72" s="1030"/>
      <c r="K72" s="1030"/>
      <c r="L72" s="1030"/>
      <c r="M72" s="1030"/>
      <c r="N72" s="1030"/>
      <c r="O72" s="1030"/>
      <c r="P72" s="1031"/>
      <c r="Q72" s="1032">
        <v>370736</v>
      </c>
      <c r="R72" s="1026"/>
      <c r="S72" s="1026"/>
      <c r="T72" s="1026"/>
      <c r="U72" s="1026"/>
      <c r="V72" s="1026">
        <v>364587</v>
      </c>
      <c r="W72" s="1026"/>
      <c r="X72" s="1026"/>
      <c r="Y72" s="1026"/>
      <c r="Z72" s="1026"/>
      <c r="AA72" s="1026">
        <v>6149</v>
      </c>
      <c r="AB72" s="1026"/>
      <c r="AC72" s="1026"/>
      <c r="AD72" s="1026"/>
      <c r="AE72" s="1026"/>
      <c r="AF72" s="1026">
        <v>6149</v>
      </c>
      <c r="AG72" s="1026"/>
      <c r="AH72" s="1026"/>
      <c r="AI72" s="1026"/>
      <c r="AJ72" s="1026"/>
      <c r="AK72" s="1026">
        <v>0</v>
      </c>
      <c r="AL72" s="1026"/>
      <c r="AM72" s="1026"/>
      <c r="AN72" s="1026"/>
      <c r="AO72" s="1026"/>
      <c r="AP72" s="1026" t="s">
        <v>592</v>
      </c>
      <c r="AQ72" s="1026"/>
      <c r="AR72" s="1026"/>
      <c r="AS72" s="1026"/>
      <c r="AT72" s="1026"/>
      <c r="AU72" s="1026" t="s">
        <v>592</v>
      </c>
      <c r="AV72" s="1026"/>
      <c r="AW72" s="1026"/>
      <c r="AX72" s="1026"/>
      <c r="AY72" s="1026"/>
      <c r="AZ72" s="1027"/>
      <c r="BA72" s="1027"/>
      <c r="BB72" s="1027"/>
      <c r="BC72" s="1027"/>
      <c r="BD72" s="1028"/>
      <c r="BE72" s="266"/>
      <c r="BF72" s="266"/>
      <c r="BG72" s="266"/>
      <c r="BH72" s="266"/>
      <c r="BI72" s="266"/>
      <c r="BJ72" s="266"/>
      <c r="BK72" s="266"/>
      <c r="BL72" s="266"/>
      <c r="BM72" s="266"/>
      <c r="BN72" s="266"/>
      <c r="BO72" s="266"/>
      <c r="BP72" s="266"/>
      <c r="BQ72" s="263">
        <v>66</v>
      </c>
      <c r="BR72" s="268"/>
      <c r="BS72" s="1008"/>
      <c r="BT72" s="1009"/>
      <c r="BU72" s="1009"/>
      <c r="BV72" s="1009"/>
      <c r="BW72" s="1009"/>
      <c r="BX72" s="1009"/>
      <c r="BY72" s="1009"/>
      <c r="BZ72" s="1009"/>
      <c r="CA72" s="1009"/>
      <c r="CB72" s="1009"/>
      <c r="CC72" s="1009"/>
      <c r="CD72" s="1009"/>
      <c r="CE72" s="1009"/>
      <c r="CF72" s="1009"/>
      <c r="CG72" s="1010"/>
      <c r="CH72" s="1011"/>
      <c r="CI72" s="1012"/>
      <c r="CJ72" s="1012"/>
      <c r="CK72" s="1012"/>
      <c r="CL72" s="1013"/>
      <c r="CM72" s="1011"/>
      <c r="CN72" s="1012"/>
      <c r="CO72" s="1012"/>
      <c r="CP72" s="1012"/>
      <c r="CQ72" s="1013"/>
      <c r="CR72" s="1011"/>
      <c r="CS72" s="1012"/>
      <c r="CT72" s="1012"/>
      <c r="CU72" s="1012"/>
      <c r="CV72" s="1013"/>
      <c r="CW72" s="1011"/>
      <c r="CX72" s="1012"/>
      <c r="CY72" s="1012"/>
      <c r="CZ72" s="1012"/>
      <c r="DA72" s="1013"/>
      <c r="DB72" s="1011"/>
      <c r="DC72" s="1012"/>
      <c r="DD72" s="1012"/>
      <c r="DE72" s="1012"/>
      <c r="DF72" s="1013"/>
      <c r="DG72" s="1011"/>
      <c r="DH72" s="1012"/>
      <c r="DI72" s="1012"/>
      <c r="DJ72" s="1012"/>
      <c r="DK72" s="1013"/>
      <c r="DL72" s="1011"/>
      <c r="DM72" s="1012"/>
      <c r="DN72" s="1012"/>
      <c r="DO72" s="1012"/>
      <c r="DP72" s="1013"/>
      <c r="DQ72" s="1011"/>
      <c r="DR72" s="1012"/>
      <c r="DS72" s="1012"/>
      <c r="DT72" s="1012"/>
      <c r="DU72" s="1013"/>
      <c r="DV72" s="996"/>
      <c r="DW72" s="997"/>
      <c r="DX72" s="997"/>
      <c r="DY72" s="997"/>
      <c r="DZ72" s="998"/>
      <c r="EA72" s="247"/>
    </row>
    <row r="73" spans="1:131" s="248" customFormat="1" ht="26.25" customHeight="1" x14ac:dyDescent="0.15">
      <c r="A73" s="262">
        <v>6</v>
      </c>
      <c r="B73" s="1029" t="s">
        <v>598</v>
      </c>
      <c r="C73" s="1030"/>
      <c r="D73" s="1030"/>
      <c r="E73" s="1030"/>
      <c r="F73" s="1030"/>
      <c r="G73" s="1030"/>
      <c r="H73" s="1030"/>
      <c r="I73" s="1030"/>
      <c r="J73" s="1030"/>
      <c r="K73" s="1030"/>
      <c r="L73" s="1030"/>
      <c r="M73" s="1030"/>
      <c r="N73" s="1030"/>
      <c r="O73" s="1030"/>
      <c r="P73" s="1031"/>
      <c r="Q73" s="1032">
        <v>9</v>
      </c>
      <c r="R73" s="1026"/>
      <c r="S73" s="1026"/>
      <c r="T73" s="1026"/>
      <c r="U73" s="1026"/>
      <c r="V73" s="1026">
        <v>51</v>
      </c>
      <c r="W73" s="1026"/>
      <c r="X73" s="1026"/>
      <c r="Y73" s="1026"/>
      <c r="Z73" s="1026"/>
      <c r="AA73" s="1026">
        <v>-42</v>
      </c>
      <c r="AB73" s="1026"/>
      <c r="AC73" s="1026"/>
      <c r="AD73" s="1026"/>
      <c r="AE73" s="1026"/>
      <c r="AF73" s="1026">
        <v>1</v>
      </c>
      <c r="AG73" s="1026"/>
      <c r="AH73" s="1026"/>
      <c r="AI73" s="1026"/>
      <c r="AJ73" s="1026"/>
      <c r="AK73" s="1026" t="s">
        <v>592</v>
      </c>
      <c r="AL73" s="1026"/>
      <c r="AM73" s="1026"/>
      <c r="AN73" s="1026"/>
      <c r="AO73" s="1026"/>
      <c r="AP73" s="1026" t="s">
        <v>592</v>
      </c>
      <c r="AQ73" s="1026"/>
      <c r="AR73" s="1026"/>
      <c r="AS73" s="1026"/>
      <c r="AT73" s="1026"/>
      <c r="AU73" s="1026" t="s">
        <v>592</v>
      </c>
      <c r="AV73" s="1026"/>
      <c r="AW73" s="1026"/>
      <c r="AX73" s="1026"/>
      <c r="AY73" s="1026"/>
      <c r="AZ73" s="1027"/>
      <c r="BA73" s="1027"/>
      <c r="BB73" s="1027"/>
      <c r="BC73" s="1027"/>
      <c r="BD73" s="1028"/>
      <c r="BE73" s="266"/>
      <c r="BF73" s="266"/>
      <c r="BG73" s="266"/>
      <c r="BH73" s="266"/>
      <c r="BI73" s="266"/>
      <c r="BJ73" s="266"/>
      <c r="BK73" s="266"/>
      <c r="BL73" s="266"/>
      <c r="BM73" s="266"/>
      <c r="BN73" s="266"/>
      <c r="BO73" s="266"/>
      <c r="BP73" s="266"/>
      <c r="BQ73" s="263">
        <v>67</v>
      </c>
      <c r="BR73" s="268"/>
      <c r="BS73" s="1008"/>
      <c r="BT73" s="1009"/>
      <c r="BU73" s="1009"/>
      <c r="BV73" s="1009"/>
      <c r="BW73" s="1009"/>
      <c r="BX73" s="1009"/>
      <c r="BY73" s="1009"/>
      <c r="BZ73" s="1009"/>
      <c r="CA73" s="1009"/>
      <c r="CB73" s="1009"/>
      <c r="CC73" s="1009"/>
      <c r="CD73" s="1009"/>
      <c r="CE73" s="1009"/>
      <c r="CF73" s="1009"/>
      <c r="CG73" s="1010"/>
      <c r="CH73" s="1011"/>
      <c r="CI73" s="1012"/>
      <c r="CJ73" s="1012"/>
      <c r="CK73" s="1012"/>
      <c r="CL73" s="1013"/>
      <c r="CM73" s="1011"/>
      <c r="CN73" s="1012"/>
      <c r="CO73" s="1012"/>
      <c r="CP73" s="1012"/>
      <c r="CQ73" s="1013"/>
      <c r="CR73" s="1011"/>
      <c r="CS73" s="1012"/>
      <c r="CT73" s="1012"/>
      <c r="CU73" s="1012"/>
      <c r="CV73" s="1013"/>
      <c r="CW73" s="1011"/>
      <c r="CX73" s="1012"/>
      <c r="CY73" s="1012"/>
      <c r="CZ73" s="1012"/>
      <c r="DA73" s="1013"/>
      <c r="DB73" s="1011"/>
      <c r="DC73" s="1012"/>
      <c r="DD73" s="1012"/>
      <c r="DE73" s="1012"/>
      <c r="DF73" s="1013"/>
      <c r="DG73" s="1011"/>
      <c r="DH73" s="1012"/>
      <c r="DI73" s="1012"/>
      <c r="DJ73" s="1012"/>
      <c r="DK73" s="1013"/>
      <c r="DL73" s="1011"/>
      <c r="DM73" s="1012"/>
      <c r="DN73" s="1012"/>
      <c r="DO73" s="1012"/>
      <c r="DP73" s="1013"/>
      <c r="DQ73" s="1011"/>
      <c r="DR73" s="1012"/>
      <c r="DS73" s="1012"/>
      <c r="DT73" s="1012"/>
      <c r="DU73" s="1013"/>
      <c r="DV73" s="996"/>
      <c r="DW73" s="997"/>
      <c r="DX73" s="997"/>
      <c r="DY73" s="997"/>
      <c r="DZ73" s="998"/>
      <c r="EA73" s="247"/>
    </row>
    <row r="74" spans="1:131" s="248" customFormat="1" ht="26.25" customHeight="1" x14ac:dyDescent="0.15">
      <c r="A74" s="262">
        <v>7</v>
      </c>
      <c r="B74" s="1029" t="s">
        <v>599</v>
      </c>
      <c r="C74" s="1030"/>
      <c r="D74" s="1030"/>
      <c r="E74" s="1030"/>
      <c r="F74" s="1030"/>
      <c r="G74" s="1030"/>
      <c r="H74" s="1030"/>
      <c r="I74" s="1030"/>
      <c r="J74" s="1030"/>
      <c r="K74" s="1030"/>
      <c r="L74" s="1030"/>
      <c r="M74" s="1030"/>
      <c r="N74" s="1030"/>
      <c r="O74" s="1030"/>
      <c r="P74" s="1031"/>
      <c r="Q74" s="1032">
        <v>1111</v>
      </c>
      <c r="R74" s="1026"/>
      <c r="S74" s="1026"/>
      <c r="T74" s="1026"/>
      <c r="U74" s="1026"/>
      <c r="V74" s="1026">
        <v>382</v>
      </c>
      <c r="W74" s="1026"/>
      <c r="X74" s="1026"/>
      <c r="Y74" s="1026"/>
      <c r="Z74" s="1026"/>
      <c r="AA74" s="1026">
        <v>729</v>
      </c>
      <c r="AB74" s="1026"/>
      <c r="AC74" s="1026"/>
      <c r="AD74" s="1026"/>
      <c r="AE74" s="1026"/>
      <c r="AF74" s="1026">
        <v>685</v>
      </c>
      <c r="AG74" s="1026"/>
      <c r="AH74" s="1026"/>
      <c r="AI74" s="1026"/>
      <c r="AJ74" s="1026"/>
      <c r="AK74" s="1026">
        <v>28</v>
      </c>
      <c r="AL74" s="1026"/>
      <c r="AM74" s="1026"/>
      <c r="AN74" s="1026"/>
      <c r="AO74" s="1026"/>
      <c r="AP74" s="1026">
        <v>24</v>
      </c>
      <c r="AQ74" s="1026"/>
      <c r="AR74" s="1026"/>
      <c r="AS74" s="1026"/>
      <c r="AT74" s="1026"/>
      <c r="AU74" s="1026">
        <v>2</v>
      </c>
      <c r="AV74" s="1026"/>
      <c r="AW74" s="1026"/>
      <c r="AX74" s="1026"/>
      <c r="AY74" s="1026"/>
      <c r="AZ74" s="1027"/>
      <c r="BA74" s="1027"/>
      <c r="BB74" s="1027"/>
      <c r="BC74" s="1027"/>
      <c r="BD74" s="1028"/>
      <c r="BE74" s="266"/>
      <c r="BF74" s="266"/>
      <c r="BG74" s="266"/>
      <c r="BH74" s="266"/>
      <c r="BI74" s="266"/>
      <c r="BJ74" s="266"/>
      <c r="BK74" s="266"/>
      <c r="BL74" s="266"/>
      <c r="BM74" s="266"/>
      <c r="BN74" s="266"/>
      <c r="BO74" s="266"/>
      <c r="BP74" s="266"/>
      <c r="BQ74" s="263">
        <v>68</v>
      </c>
      <c r="BR74" s="268"/>
      <c r="BS74" s="1008"/>
      <c r="BT74" s="1009"/>
      <c r="BU74" s="1009"/>
      <c r="BV74" s="1009"/>
      <c r="BW74" s="1009"/>
      <c r="BX74" s="1009"/>
      <c r="BY74" s="1009"/>
      <c r="BZ74" s="1009"/>
      <c r="CA74" s="1009"/>
      <c r="CB74" s="1009"/>
      <c r="CC74" s="1009"/>
      <c r="CD74" s="1009"/>
      <c r="CE74" s="1009"/>
      <c r="CF74" s="1009"/>
      <c r="CG74" s="1010"/>
      <c r="CH74" s="1011"/>
      <c r="CI74" s="1012"/>
      <c r="CJ74" s="1012"/>
      <c r="CK74" s="1012"/>
      <c r="CL74" s="1013"/>
      <c r="CM74" s="1011"/>
      <c r="CN74" s="1012"/>
      <c r="CO74" s="1012"/>
      <c r="CP74" s="1012"/>
      <c r="CQ74" s="1013"/>
      <c r="CR74" s="1011"/>
      <c r="CS74" s="1012"/>
      <c r="CT74" s="1012"/>
      <c r="CU74" s="1012"/>
      <c r="CV74" s="1013"/>
      <c r="CW74" s="1011"/>
      <c r="CX74" s="1012"/>
      <c r="CY74" s="1012"/>
      <c r="CZ74" s="1012"/>
      <c r="DA74" s="1013"/>
      <c r="DB74" s="1011"/>
      <c r="DC74" s="1012"/>
      <c r="DD74" s="1012"/>
      <c r="DE74" s="1012"/>
      <c r="DF74" s="1013"/>
      <c r="DG74" s="1011"/>
      <c r="DH74" s="1012"/>
      <c r="DI74" s="1012"/>
      <c r="DJ74" s="1012"/>
      <c r="DK74" s="1013"/>
      <c r="DL74" s="1011"/>
      <c r="DM74" s="1012"/>
      <c r="DN74" s="1012"/>
      <c r="DO74" s="1012"/>
      <c r="DP74" s="1013"/>
      <c r="DQ74" s="1011"/>
      <c r="DR74" s="1012"/>
      <c r="DS74" s="1012"/>
      <c r="DT74" s="1012"/>
      <c r="DU74" s="1013"/>
      <c r="DV74" s="996"/>
      <c r="DW74" s="997"/>
      <c r="DX74" s="997"/>
      <c r="DY74" s="997"/>
      <c r="DZ74" s="998"/>
      <c r="EA74" s="247"/>
    </row>
    <row r="75" spans="1:131" s="248" customFormat="1" ht="26.25" customHeight="1" x14ac:dyDescent="0.15">
      <c r="A75" s="262">
        <v>8</v>
      </c>
      <c r="B75" s="1029"/>
      <c r="C75" s="1030"/>
      <c r="D75" s="1030"/>
      <c r="E75" s="1030"/>
      <c r="F75" s="1030"/>
      <c r="G75" s="1030"/>
      <c r="H75" s="1030"/>
      <c r="I75" s="1030"/>
      <c r="J75" s="1030"/>
      <c r="K75" s="1030"/>
      <c r="L75" s="1030"/>
      <c r="M75" s="1030"/>
      <c r="N75" s="1030"/>
      <c r="O75" s="1030"/>
      <c r="P75" s="1031"/>
      <c r="Q75" s="1033"/>
      <c r="R75" s="1034"/>
      <c r="S75" s="1034"/>
      <c r="T75" s="1034"/>
      <c r="U75" s="1035"/>
      <c r="V75" s="1036"/>
      <c r="W75" s="1034"/>
      <c r="X75" s="1034"/>
      <c r="Y75" s="1034"/>
      <c r="Z75" s="1035"/>
      <c r="AA75" s="1036"/>
      <c r="AB75" s="1034"/>
      <c r="AC75" s="1034"/>
      <c r="AD75" s="1034"/>
      <c r="AE75" s="1035"/>
      <c r="AF75" s="1036"/>
      <c r="AG75" s="1034"/>
      <c r="AH75" s="1034"/>
      <c r="AI75" s="1034"/>
      <c r="AJ75" s="1035"/>
      <c r="AK75" s="1036"/>
      <c r="AL75" s="1034"/>
      <c r="AM75" s="1034"/>
      <c r="AN75" s="1034"/>
      <c r="AO75" s="1035"/>
      <c r="AP75" s="1036"/>
      <c r="AQ75" s="1034"/>
      <c r="AR75" s="1034"/>
      <c r="AS75" s="1034"/>
      <c r="AT75" s="1035"/>
      <c r="AU75" s="1036"/>
      <c r="AV75" s="1034"/>
      <c r="AW75" s="1034"/>
      <c r="AX75" s="1034"/>
      <c r="AY75" s="1035"/>
      <c r="AZ75" s="1027"/>
      <c r="BA75" s="1027"/>
      <c r="BB75" s="1027"/>
      <c r="BC75" s="1027"/>
      <c r="BD75" s="1028"/>
      <c r="BE75" s="266"/>
      <c r="BF75" s="266"/>
      <c r="BG75" s="266"/>
      <c r="BH75" s="266"/>
      <c r="BI75" s="266"/>
      <c r="BJ75" s="266"/>
      <c r="BK75" s="266"/>
      <c r="BL75" s="266"/>
      <c r="BM75" s="266"/>
      <c r="BN75" s="266"/>
      <c r="BO75" s="266"/>
      <c r="BP75" s="266"/>
      <c r="BQ75" s="263">
        <v>69</v>
      </c>
      <c r="BR75" s="268"/>
      <c r="BS75" s="1008"/>
      <c r="BT75" s="1009"/>
      <c r="BU75" s="1009"/>
      <c r="BV75" s="1009"/>
      <c r="BW75" s="1009"/>
      <c r="BX75" s="1009"/>
      <c r="BY75" s="1009"/>
      <c r="BZ75" s="1009"/>
      <c r="CA75" s="1009"/>
      <c r="CB75" s="1009"/>
      <c r="CC75" s="1009"/>
      <c r="CD75" s="1009"/>
      <c r="CE75" s="1009"/>
      <c r="CF75" s="1009"/>
      <c r="CG75" s="1010"/>
      <c r="CH75" s="1011"/>
      <c r="CI75" s="1012"/>
      <c r="CJ75" s="1012"/>
      <c r="CK75" s="1012"/>
      <c r="CL75" s="1013"/>
      <c r="CM75" s="1011"/>
      <c r="CN75" s="1012"/>
      <c r="CO75" s="1012"/>
      <c r="CP75" s="1012"/>
      <c r="CQ75" s="1013"/>
      <c r="CR75" s="1011"/>
      <c r="CS75" s="1012"/>
      <c r="CT75" s="1012"/>
      <c r="CU75" s="1012"/>
      <c r="CV75" s="1013"/>
      <c r="CW75" s="1011"/>
      <c r="CX75" s="1012"/>
      <c r="CY75" s="1012"/>
      <c r="CZ75" s="1012"/>
      <c r="DA75" s="1013"/>
      <c r="DB75" s="1011"/>
      <c r="DC75" s="1012"/>
      <c r="DD75" s="1012"/>
      <c r="DE75" s="1012"/>
      <c r="DF75" s="1013"/>
      <c r="DG75" s="1011"/>
      <c r="DH75" s="1012"/>
      <c r="DI75" s="1012"/>
      <c r="DJ75" s="1012"/>
      <c r="DK75" s="1013"/>
      <c r="DL75" s="1011"/>
      <c r="DM75" s="1012"/>
      <c r="DN75" s="1012"/>
      <c r="DO75" s="1012"/>
      <c r="DP75" s="1013"/>
      <c r="DQ75" s="1011"/>
      <c r="DR75" s="1012"/>
      <c r="DS75" s="1012"/>
      <c r="DT75" s="1012"/>
      <c r="DU75" s="1013"/>
      <c r="DV75" s="996"/>
      <c r="DW75" s="997"/>
      <c r="DX75" s="997"/>
      <c r="DY75" s="997"/>
      <c r="DZ75" s="998"/>
      <c r="EA75" s="247"/>
    </row>
    <row r="76" spans="1:131" s="248" customFormat="1" ht="26.25" customHeight="1" x14ac:dyDescent="0.15">
      <c r="A76" s="262">
        <v>9</v>
      </c>
      <c r="B76" s="1029"/>
      <c r="C76" s="1030"/>
      <c r="D76" s="1030"/>
      <c r="E76" s="1030"/>
      <c r="F76" s="1030"/>
      <c r="G76" s="1030"/>
      <c r="H76" s="1030"/>
      <c r="I76" s="1030"/>
      <c r="J76" s="1030"/>
      <c r="K76" s="1030"/>
      <c r="L76" s="1030"/>
      <c r="M76" s="1030"/>
      <c r="N76" s="1030"/>
      <c r="O76" s="1030"/>
      <c r="P76" s="1031"/>
      <c r="Q76" s="1033"/>
      <c r="R76" s="1034"/>
      <c r="S76" s="1034"/>
      <c r="T76" s="1034"/>
      <c r="U76" s="1035"/>
      <c r="V76" s="1036"/>
      <c r="W76" s="1034"/>
      <c r="X76" s="1034"/>
      <c r="Y76" s="1034"/>
      <c r="Z76" s="1035"/>
      <c r="AA76" s="1036"/>
      <c r="AB76" s="1034"/>
      <c r="AC76" s="1034"/>
      <c r="AD76" s="1034"/>
      <c r="AE76" s="1035"/>
      <c r="AF76" s="1036"/>
      <c r="AG76" s="1034"/>
      <c r="AH76" s="1034"/>
      <c r="AI76" s="1034"/>
      <c r="AJ76" s="1035"/>
      <c r="AK76" s="1036"/>
      <c r="AL76" s="1034"/>
      <c r="AM76" s="1034"/>
      <c r="AN76" s="1034"/>
      <c r="AO76" s="1035"/>
      <c r="AP76" s="1036"/>
      <c r="AQ76" s="1034"/>
      <c r="AR76" s="1034"/>
      <c r="AS76" s="1034"/>
      <c r="AT76" s="1035"/>
      <c r="AU76" s="1036"/>
      <c r="AV76" s="1034"/>
      <c r="AW76" s="1034"/>
      <c r="AX76" s="1034"/>
      <c r="AY76" s="1035"/>
      <c r="AZ76" s="1027"/>
      <c r="BA76" s="1027"/>
      <c r="BB76" s="1027"/>
      <c r="BC76" s="1027"/>
      <c r="BD76" s="1028"/>
      <c r="BE76" s="266"/>
      <c r="BF76" s="266"/>
      <c r="BG76" s="266"/>
      <c r="BH76" s="266"/>
      <c r="BI76" s="266"/>
      <c r="BJ76" s="266"/>
      <c r="BK76" s="266"/>
      <c r="BL76" s="266"/>
      <c r="BM76" s="266"/>
      <c r="BN76" s="266"/>
      <c r="BO76" s="266"/>
      <c r="BP76" s="266"/>
      <c r="BQ76" s="263">
        <v>70</v>
      </c>
      <c r="BR76" s="268"/>
      <c r="BS76" s="1008"/>
      <c r="BT76" s="1009"/>
      <c r="BU76" s="1009"/>
      <c r="BV76" s="1009"/>
      <c r="BW76" s="1009"/>
      <c r="BX76" s="1009"/>
      <c r="BY76" s="1009"/>
      <c r="BZ76" s="1009"/>
      <c r="CA76" s="1009"/>
      <c r="CB76" s="1009"/>
      <c r="CC76" s="1009"/>
      <c r="CD76" s="1009"/>
      <c r="CE76" s="1009"/>
      <c r="CF76" s="1009"/>
      <c r="CG76" s="1010"/>
      <c r="CH76" s="1011"/>
      <c r="CI76" s="1012"/>
      <c r="CJ76" s="1012"/>
      <c r="CK76" s="1012"/>
      <c r="CL76" s="1013"/>
      <c r="CM76" s="1011"/>
      <c r="CN76" s="1012"/>
      <c r="CO76" s="1012"/>
      <c r="CP76" s="1012"/>
      <c r="CQ76" s="1013"/>
      <c r="CR76" s="1011"/>
      <c r="CS76" s="1012"/>
      <c r="CT76" s="1012"/>
      <c r="CU76" s="1012"/>
      <c r="CV76" s="1013"/>
      <c r="CW76" s="1011"/>
      <c r="CX76" s="1012"/>
      <c r="CY76" s="1012"/>
      <c r="CZ76" s="1012"/>
      <c r="DA76" s="1013"/>
      <c r="DB76" s="1011"/>
      <c r="DC76" s="1012"/>
      <c r="DD76" s="1012"/>
      <c r="DE76" s="1012"/>
      <c r="DF76" s="1013"/>
      <c r="DG76" s="1011"/>
      <c r="DH76" s="1012"/>
      <c r="DI76" s="1012"/>
      <c r="DJ76" s="1012"/>
      <c r="DK76" s="1013"/>
      <c r="DL76" s="1011"/>
      <c r="DM76" s="1012"/>
      <c r="DN76" s="1012"/>
      <c r="DO76" s="1012"/>
      <c r="DP76" s="1013"/>
      <c r="DQ76" s="1011"/>
      <c r="DR76" s="1012"/>
      <c r="DS76" s="1012"/>
      <c r="DT76" s="1012"/>
      <c r="DU76" s="1013"/>
      <c r="DV76" s="996"/>
      <c r="DW76" s="997"/>
      <c r="DX76" s="997"/>
      <c r="DY76" s="997"/>
      <c r="DZ76" s="998"/>
      <c r="EA76" s="247"/>
    </row>
    <row r="77" spans="1:131" s="248" customFormat="1" ht="26.25" customHeight="1" x14ac:dyDescent="0.15">
      <c r="A77" s="262">
        <v>10</v>
      </c>
      <c r="B77" s="1029"/>
      <c r="C77" s="1030"/>
      <c r="D77" s="1030"/>
      <c r="E77" s="1030"/>
      <c r="F77" s="1030"/>
      <c r="G77" s="1030"/>
      <c r="H77" s="1030"/>
      <c r="I77" s="1030"/>
      <c r="J77" s="1030"/>
      <c r="K77" s="1030"/>
      <c r="L77" s="1030"/>
      <c r="M77" s="1030"/>
      <c r="N77" s="1030"/>
      <c r="O77" s="1030"/>
      <c r="P77" s="1031"/>
      <c r="Q77" s="1033"/>
      <c r="R77" s="1034"/>
      <c r="S77" s="1034"/>
      <c r="T77" s="1034"/>
      <c r="U77" s="1035"/>
      <c r="V77" s="1036"/>
      <c r="W77" s="1034"/>
      <c r="X77" s="1034"/>
      <c r="Y77" s="1034"/>
      <c r="Z77" s="1035"/>
      <c r="AA77" s="1036"/>
      <c r="AB77" s="1034"/>
      <c r="AC77" s="1034"/>
      <c r="AD77" s="1034"/>
      <c r="AE77" s="1035"/>
      <c r="AF77" s="1036"/>
      <c r="AG77" s="1034"/>
      <c r="AH77" s="1034"/>
      <c r="AI77" s="1034"/>
      <c r="AJ77" s="1035"/>
      <c r="AK77" s="1036"/>
      <c r="AL77" s="1034"/>
      <c r="AM77" s="1034"/>
      <c r="AN77" s="1034"/>
      <c r="AO77" s="1035"/>
      <c r="AP77" s="1036"/>
      <c r="AQ77" s="1034"/>
      <c r="AR77" s="1034"/>
      <c r="AS77" s="1034"/>
      <c r="AT77" s="1035"/>
      <c r="AU77" s="1036"/>
      <c r="AV77" s="1034"/>
      <c r="AW77" s="1034"/>
      <c r="AX77" s="1034"/>
      <c r="AY77" s="1035"/>
      <c r="AZ77" s="1027"/>
      <c r="BA77" s="1027"/>
      <c r="BB77" s="1027"/>
      <c r="BC77" s="1027"/>
      <c r="BD77" s="1028"/>
      <c r="BE77" s="266"/>
      <c r="BF77" s="266"/>
      <c r="BG77" s="266"/>
      <c r="BH77" s="266"/>
      <c r="BI77" s="266"/>
      <c r="BJ77" s="266"/>
      <c r="BK77" s="266"/>
      <c r="BL77" s="266"/>
      <c r="BM77" s="266"/>
      <c r="BN77" s="266"/>
      <c r="BO77" s="266"/>
      <c r="BP77" s="266"/>
      <c r="BQ77" s="263">
        <v>71</v>
      </c>
      <c r="BR77" s="268"/>
      <c r="BS77" s="1008"/>
      <c r="BT77" s="1009"/>
      <c r="BU77" s="1009"/>
      <c r="BV77" s="1009"/>
      <c r="BW77" s="1009"/>
      <c r="BX77" s="1009"/>
      <c r="BY77" s="1009"/>
      <c r="BZ77" s="1009"/>
      <c r="CA77" s="1009"/>
      <c r="CB77" s="1009"/>
      <c r="CC77" s="1009"/>
      <c r="CD77" s="1009"/>
      <c r="CE77" s="1009"/>
      <c r="CF77" s="1009"/>
      <c r="CG77" s="1010"/>
      <c r="CH77" s="1011"/>
      <c r="CI77" s="1012"/>
      <c r="CJ77" s="1012"/>
      <c r="CK77" s="1012"/>
      <c r="CL77" s="1013"/>
      <c r="CM77" s="1011"/>
      <c r="CN77" s="1012"/>
      <c r="CO77" s="1012"/>
      <c r="CP77" s="1012"/>
      <c r="CQ77" s="1013"/>
      <c r="CR77" s="1011"/>
      <c r="CS77" s="1012"/>
      <c r="CT77" s="1012"/>
      <c r="CU77" s="1012"/>
      <c r="CV77" s="1013"/>
      <c r="CW77" s="1011"/>
      <c r="CX77" s="1012"/>
      <c r="CY77" s="1012"/>
      <c r="CZ77" s="1012"/>
      <c r="DA77" s="1013"/>
      <c r="DB77" s="1011"/>
      <c r="DC77" s="1012"/>
      <c r="DD77" s="1012"/>
      <c r="DE77" s="1012"/>
      <c r="DF77" s="1013"/>
      <c r="DG77" s="1011"/>
      <c r="DH77" s="1012"/>
      <c r="DI77" s="1012"/>
      <c r="DJ77" s="1012"/>
      <c r="DK77" s="1013"/>
      <c r="DL77" s="1011"/>
      <c r="DM77" s="1012"/>
      <c r="DN77" s="1012"/>
      <c r="DO77" s="1012"/>
      <c r="DP77" s="1013"/>
      <c r="DQ77" s="1011"/>
      <c r="DR77" s="1012"/>
      <c r="DS77" s="1012"/>
      <c r="DT77" s="1012"/>
      <c r="DU77" s="1013"/>
      <c r="DV77" s="996"/>
      <c r="DW77" s="997"/>
      <c r="DX77" s="997"/>
      <c r="DY77" s="997"/>
      <c r="DZ77" s="998"/>
      <c r="EA77" s="247"/>
    </row>
    <row r="78" spans="1:131" s="248" customFormat="1" ht="26.25" customHeight="1" x14ac:dyDescent="0.15">
      <c r="A78" s="262">
        <v>11</v>
      </c>
      <c r="B78" s="1029"/>
      <c r="C78" s="1030"/>
      <c r="D78" s="1030"/>
      <c r="E78" s="1030"/>
      <c r="F78" s="1030"/>
      <c r="G78" s="1030"/>
      <c r="H78" s="1030"/>
      <c r="I78" s="1030"/>
      <c r="J78" s="1030"/>
      <c r="K78" s="1030"/>
      <c r="L78" s="1030"/>
      <c r="M78" s="1030"/>
      <c r="N78" s="1030"/>
      <c r="O78" s="1030"/>
      <c r="P78" s="1031"/>
      <c r="Q78" s="1032"/>
      <c r="R78" s="1026"/>
      <c r="S78" s="1026"/>
      <c r="T78" s="1026"/>
      <c r="U78" s="1026"/>
      <c r="V78" s="1026"/>
      <c r="W78" s="1026"/>
      <c r="X78" s="1026"/>
      <c r="Y78" s="1026"/>
      <c r="Z78" s="1026"/>
      <c r="AA78" s="1026"/>
      <c r="AB78" s="1026"/>
      <c r="AC78" s="1026"/>
      <c r="AD78" s="1026"/>
      <c r="AE78" s="1026"/>
      <c r="AF78" s="1026"/>
      <c r="AG78" s="1026"/>
      <c r="AH78" s="1026"/>
      <c r="AI78" s="1026"/>
      <c r="AJ78" s="1026"/>
      <c r="AK78" s="1026"/>
      <c r="AL78" s="1026"/>
      <c r="AM78" s="1026"/>
      <c r="AN78" s="1026"/>
      <c r="AO78" s="1026"/>
      <c r="AP78" s="1026"/>
      <c r="AQ78" s="1026"/>
      <c r="AR78" s="1026"/>
      <c r="AS78" s="1026"/>
      <c r="AT78" s="1026"/>
      <c r="AU78" s="1026"/>
      <c r="AV78" s="1026"/>
      <c r="AW78" s="1026"/>
      <c r="AX78" s="1026"/>
      <c r="AY78" s="1026"/>
      <c r="AZ78" s="1027"/>
      <c r="BA78" s="1027"/>
      <c r="BB78" s="1027"/>
      <c r="BC78" s="1027"/>
      <c r="BD78" s="1028"/>
      <c r="BE78" s="266"/>
      <c r="BF78" s="266"/>
      <c r="BG78" s="266"/>
      <c r="BH78" s="266"/>
      <c r="BI78" s="266"/>
      <c r="BJ78" s="269"/>
      <c r="BK78" s="269"/>
      <c r="BL78" s="269"/>
      <c r="BM78" s="269"/>
      <c r="BN78" s="269"/>
      <c r="BO78" s="266"/>
      <c r="BP78" s="266"/>
      <c r="BQ78" s="263">
        <v>72</v>
      </c>
      <c r="BR78" s="268"/>
      <c r="BS78" s="1008"/>
      <c r="BT78" s="1009"/>
      <c r="BU78" s="1009"/>
      <c r="BV78" s="1009"/>
      <c r="BW78" s="1009"/>
      <c r="BX78" s="1009"/>
      <c r="BY78" s="1009"/>
      <c r="BZ78" s="1009"/>
      <c r="CA78" s="1009"/>
      <c r="CB78" s="1009"/>
      <c r="CC78" s="1009"/>
      <c r="CD78" s="1009"/>
      <c r="CE78" s="1009"/>
      <c r="CF78" s="1009"/>
      <c r="CG78" s="1010"/>
      <c r="CH78" s="1011"/>
      <c r="CI78" s="1012"/>
      <c r="CJ78" s="1012"/>
      <c r="CK78" s="1012"/>
      <c r="CL78" s="1013"/>
      <c r="CM78" s="1011"/>
      <c r="CN78" s="1012"/>
      <c r="CO78" s="1012"/>
      <c r="CP78" s="1012"/>
      <c r="CQ78" s="1013"/>
      <c r="CR78" s="1011"/>
      <c r="CS78" s="1012"/>
      <c r="CT78" s="1012"/>
      <c r="CU78" s="1012"/>
      <c r="CV78" s="1013"/>
      <c r="CW78" s="1011"/>
      <c r="CX78" s="1012"/>
      <c r="CY78" s="1012"/>
      <c r="CZ78" s="1012"/>
      <c r="DA78" s="1013"/>
      <c r="DB78" s="1011"/>
      <c r="DC78" s="1012"/>
      <c r="DD78" s="1012"/>
      <c r="DE78" s="1012"/>
      <c r="DF78" s="1013"/>
      <c r="DG78" s="1011"/>
      <c r="DH78" s="1012"/>
      <c r="DI78" s="1012"/>
      <c r="DJ78" s="1012"/>
      <c r="DK78" s="1013"/>
      <c r="DL78" s="1011"/>
      <c r="DM78" s="1012"/>
      <c r="DN78" s="1012"/>
      <c r="DO78" s="1012"/>
      <c r="DP78" s="1013"/>
      <c r="DQ78" s="1011"/>
      <c r="DR78" s="1012"/>
      <c r="DS78" s="1012"/>
      <c r="DT78" s="1012"/>
      <c r="DU78" s="1013"/>
      <c r="DV78" s="996"/>
      <c r="DW78" s="997"/>
      <c r="DX78" s="997"/>
      <c r="DY78" s="997"/>
      <c r="DZ78" s="998"/>
      <c r="EA78" s="247"/>
    </row>
    <row r="79" spans="1:131" s="248" customFormat="1" ht="26.25" customHeight="1" x14ac:dyDescent="0.15">
      <c r="A79" s="262">
        <v>12</v>
      </c>
      <c r="B79" s="1029"/>
      <c r="C79" s="1030"/>
      <c r="D79" s="1030"/>
      <c r="E79" s="1030"/>
      <c r="F79" s="1030"/>
      <c r="G79" s="1030"/>
      <c r="H79" s="1030"/>
      <c r="I79" s="1030"/>
      <c r="J79" s="1030"/>
      <c r="K79" s="1030"/>
      <c r="L79" s="1030"/>
      <c r="M79" s="1030"/>
      <c r="N79" s="1030"/>
      <c r="O79" s="1030"/>
      <c r="P79" s="1031"/>
      <c r="Q79" s="1032"/>
      <c r="R79" s="1026"/>
      <c r="S79" s="1026"/>
      <c r="T79" s="1026"/>
      <c r="U79" s="1026"/>
      <c r="V79" s="1026"/>
      <c r="W79" s="1026"/>
      <c r="X79" s="1026"/>
      <c r="Y79" s="1026"/>
      <c r="Z79" s="1026"/>
      <c r="AA79" s="1026"/>
      <c r="AB79" s="1026"/>
      <c r="AC79" s="1026"/>
      <c r="AD79" s="1026"/>
      <c r="AE79" s="1026"/>
      <c r="AF79" s="1026"/>
      <c r="AG79" s="1026"/>
      <c r="AH79" s="1026"/>
      <c r="AI79" s="1026"/>
      <c r="AJ79" s="1026"/>
      <c r="AK79" s="1026"/>
      <c r="AL79" s="1026"/>
      <c r="AM79" s="1026"/>
      <c r="AN79" s="1026"/>
      <c r="AO79" s="1026"/>
      <c r="AP79" s="1026"/>
      <c r="AQ79" s="1026"/>
      <c r="AR79" s="1026"/>
      <c r="AS79" s="1026"/>
      <c r="AT79" s="1026"/>
      <c r="AU79" s="1026"/>
      <c r="AV79" s="1026"/>
      <c r="AW79" s="1026"/>
      <c r="AX79" s="1026"/>
      <c r="AY79" s="1026"/>
      <c r="AZ79" s="1027"/>
      <c r="BA79" s="1027"/>
      <c r="BB79" s="1027"/>
      <c r="BC79" s="1027"/>
      <c r="BD79" s="1028"/>
      <c r="BE79" s="266"/>
      <c r="BF79" s="266"/>
      <c r="BG79" s="266"/>
      <c r="BH79" s="266"/>
      <c r="BI79" s="266"/>
      <c r="BJ79" s="269"/>
      <c r="BK79" s="269"/>
      <c r="BL79" s="269"/>
      <c r="BM79" s="269"/>
      <c r="BN79" s="269"/>
      <c r="BO79" s="266"/>
      <c r="BP79" s="266"/>
      <c r="BQ79" s="263">
        <v>73</v>
      </c>
      <c r="BR79" s="268"/>
      <c r="BS79" s="1008"/>
      <c r="BT79" s="1009"/>
      <c r="BU79" s="1009"/>
      <c r="BV79" s="1009"/>
      <c r="BW79" s="1009"/>
      <c r="BX79" s="1009"/>
      <c r="BY79" s="1009"/>
      <c r="BZ79" s="1009"/>
      <c r="CA79" s="1009"/>
      <c r="CB79" s="1009"/>
      <c r="CC79" s="1009"/>
      <c r="CD79" s="1009"/>
      <c r="CE79" s="1009"/>
      <c r="CF79" s="1009"/>
      <c r="CG79" s="1010"/>
      <c r="CH79" s="1011"/>
      <c r="CI79" s="1012"/>
      <c r="CJ79" s="1012"/>
      <c r="CK79" s="1012"/>
      <c r="CL79" s="1013"/>
      <c r="CM79" s="1011"/>
      <c r="CN79" s="1012"/>
      <c r="CO79" s="1012"/>
      <c r="CP79" s="1012"/>
      <c r="CQ79" s="1013"/>
      <c r="CR79" s="1011"/>
      <c r="CS79" s="1012"/>
      <c r="CT79" s="1012"/>
      <c r="CU79" s="1012"/>
      <c r="CV79" s="1013"/>
      <c r="CW79" s="1011"/>
      <c r="CX79" s="1012"/>
      <c r="CY79" s="1012"/>
      <c r="CZ79" s="1012"/>
      <c r="DA79" s="1013"/>
      <c r="DB79" s="1011"/>
      <c r="DC79" s="1012"/>
      <c r="DD79" s="1012"/>
      <c r="DE79" s="1012"/>
      <c r="DF79" s="1013"/>
      <c r="DG79" s="1011"/>
      <c r="DH79" s="1012"/>
      <c r="DI79" s="1012"/>
      <c r="DJ79" s="1012"/>
      <c r="DK79" s="1013"/>
      <c r="DL79" s="1011"/>
      <c r="DM79" s="1012"/>
      <c r="DN79" s="1012"/>
      <c r="DO79" s="1012"/>
      <c r="DP79" s="1013"/>
      <c r="DQ79" s="1011"/>
      <c r="DR79" s="1012"/>
      <c r="DS79" s="1012"/>
      <c r="DT79" s="1012"/>
      <c r="DU79" s="1013"/>
      <c r="DV79" s="996"/>
      <c r="DW79" s="997"/>
      <c r="DX79" s="997"/>
      <c r="DY79" s="997"/>
      <c r="DZ79" s="998"/>
      <c r="EA79" s="247"/>
    </row>
    <row r="80" spans="1:131" s="248" customFormat="1" ht="26.25" customHeight="1" x14ac:dyDescent="0.15">
      <c r="A80" s="262">
        <v>13</v>
      </c>
      <c r="B80" s="1029"/>
      <c r="C80" s="1030"/>
      <c r="D80" s="1030"/>
      <c r="E80" s="1030"/>
      <c r="F80" s="1030"/>
      <c r="G80" s="1030"/>
      <c r="H80" s="1030"/>
      <c r="I80" s="1030"/>
      <c r="J80" s="1030"/>
      <c r="K80" s="1030"/>
      <c r="L80" s="1030"/>
      <c r="M80" s="1030"/>
      <c r="N80" s="1030"/>
      <c r="O80" s="1030"/>
      <c r="P80" s="1031"/>
      <c r="Q80" s="1032"/>
      <c r="R80" s="1026"/>
      <c r="S80" s="1026"/>
      <c r="T80" s="1026"/>
      <c r="U80" s="1026"/>
      <c r="V80" s="1026"/>
      <c r="W80" s="1026"/>
      <c r="X80" s="1026"/>
      <c r="Y80" s="1026"/>
      <c r="Z80" s="1026"/>
      <c r="AA80" s="1026"/>
      <c r="AB80" s="1026"/>
      <c r="AC80" s="1026"/>
      <c r="AD80" s="1026"/>
      <c r="AE80" s="1026"/>
      <c r="AF80" s="1026"/>
      <c r="AG80" s="1026"/>
      <c r="AH80" s="1026"/>
      <c r="AI80" s="1026"/>
      <c r="AJ80" s="1026"/>
      <c r="AK80" s="1026"/>
      <c r="AL80" s="1026"/>
      <c r="AM80" s="1026"/>
      <c r="AN80" s="1026"/>
      <c r="AO80" s="1026"/>
      <c r="AP80" s="1026"/>
      <c r="AQ80" s="1026"/>
      <c r="AR80" s="1026"/>
      <c r="AS80" s="1026"/>
      <c r="AT80" s="1026"/>
      <c r="AU80" s="1026"/>
      <c r="AV80" s="1026"/>
      <c r="AW80" s="1026"/>
      <c r="AX80" s="1026"/>
      <c r="AY80" s="1026"/>
      <c r="AZ80" s="1027"/>
      <c r="BA80" s="1027"/>
      <c r="BB80" s="1027"/>
      <c r="BC80" s="1027"/>
      <c r="BD80" s="1028"/>
      <c r="BE80" s="266"/>
      <c r="BF80" s="266"/>
      <c r="BG80" s="266"/>
      <c r="BH80" s="266"/>
      <c r="BI80" s="266"/>
      <c r="BJ80" s="266"/>
      <c r="BK80" s="266"/>
      <c r="BL80" s="266"/>
      <c r="BM80" s="266"/>
      <c r="BN80" s="266"/>
      <c r="BO80" s="266"/>
      <c r="BP80" s="266"/>
      <c r="BQ80" s="263">
        <v>74</v>
      </c>
      <c r="BR80" s="268"/>
      <c r="BS80" s="1008"/>
      <c r="BT80" s="1009"/>
      <c r="BU80" s="1009"/>
      <c r="BV80" s="1009"/>
      <c r="BW80" s="1009"/>
      <c r="BX80" s="1009"/>
      <c r="BY80" s="1009"/>
      <c r="BZ80" s="1009"/>
      <c r="CA80" s="1009"/>
      <c r="CB80" s="1009"/>
      <c r="CC80" s="1009"/>
      <c r="CD80" s="1009"/>
      <c r="CE80" s="1009"/>
      <c r="CF80" s="1009"/>
      <c r="CG80" s="1010"/>
      <c r="CH80" s="1011"/>
      <c r="CI80" s="1012"/>
      <c r="CJ80" s="1012"/>
      <c r="CK80" s="1012"/>
      <c r="CL80" s="1013"/>
      <c r="CM80" s="1011"/>
      <c r="CN80" s="1012"/>
      <c r="CO80" s="1012"/>
      <c r="CP80" s="1012"/>
      <c r="CQ80" s="1013"/>
      <c r="CR80" s="1011"/>
      <c r="CS80" s="1012"/>
      <c r="CT80" s="1012"/>
      <c r="CU80" s="1012"/>
      <c r="CV80" s="1013"/>
      <c r="CW80" s="1011"/>
      <c r="CX80" s="1012"/>
      <c r="CY80" s="1012"/>
      <c r="CZ80" s="1012"/>
      <c r="DA80" s="1013"/>
      <c r="DB80" s="1011"/>
      <c r="DC80" s="1012"/>
      <c r="DD80" s="1012"/>
      <c r="DE80" s="1012"/>
      <c r="DF80" s="1013"/>
      <c r="DG80" s="1011"/>
      <c r="DH80" s="1012"/>
      <c r="DI80" s="1012"/>
      <c r="DJ80" s="1012"/>
      <c r="DK80" s="1013"/>
      <c r="DL80" s="1011"/>
      <c r="DM80" s="1012"/>
      <c r="DN80" s="1012"/>
      <c r="DO80" s="1012"/>
      <c r="DP80" s="1013"/>
      <c r="DQ80" s="1011"/>
      <c r="DR80" s="1012"/>
      <c r="DS80" s="1012"/>
      <c r="DT80" s="1012"/>
      <c r="DU80" s="1013"/>
      <c r="DV80" s="996"/>
      <c r="DW80" s="997"/>
      <c r="DX80" s="997"/>
      <c r="DY80" s="997"/>
      <c r="DZ80" s="998"/>
      <c r="EA80" s="247"/>
    </row>
    <row r="81" spans="1:131" s="248" customFormat="1" ht="26.25" customHeight="1" x14ac:dyDescent="0.15">
      <c r="A81" s="262">
        <v>14</v>
      </c>
      <c r="B81" s="1029"/>
      <c r="C81" s="1030"/>
      <c r="D81" s="1030"/>
      <c r="E81" s="1030"/>
      <c r="F81" s="1030"/>
      <c r="G81" s="1030"/>
      <c r="H81" s="1030"/>
      <c r="I81" s="1030"/>
      <c r="J81" s="1030"/>
      <c r="K81" s="1030"/>
      <c r="L81" s="1030"/>
      <c r="M81" s="1030"/>
      <c r="N81" s="1030"/>
      <c r="O81" s="1030"/>
      <c r="P81" s="1031"/>
      <c r="Q81" s="1032"/>
      <c r="R81" s="1026"/>
      <c r="S81" s="1026"/>
      <c r="T81" s="1026"/>
      <c r="U81" s="1026"/>
      <c r="V81" s="1026"/>
      <c r="W81" s="1026"/>
      <c r="X81" s="1026"/>
      <c r="Y81" s="1026"/>
      <c r="Z81" s="1026"/>
      <c r="AA81" s="1026"/>
      <c r="AB81" s="1026"/>
      <c r="AC81" s="1026"/>
      <c r="AD81" s="1026"/>
      <c r="AE81" s="1026"/>
      <c r="AF81" s="1026"/>
      <c r="AG81" s="1026"/>
      <c r="AH81" s="1026"/>
      <c r="AI81" s="1026"/>
      <c r="AJ81" s="1026"/>
      <c r="AK81" s="1026"/>
      <c r="AL81" s="1026"/>
      <c r="AM81" s="1026"/>
      <c r="AN81" s="1026"/>
      <c r="AO81" s="1026"/>
      <c r="AP81" s="1026"/>
      <c r="AQ81" s="1026"/>
      <c r="AR81" s="1026"/>
      <c r="AS81" s="1026"/>
      <c r="AT81" s="1026"/>
      <c r="AU81" s="1026"/>
      <c r="AV81" s="1026"/>
      <c r="AW81" s="1026"/>
      <c r="AX81" s="1026"/>
      <c r="AY81" s="1026"/>
      <c r="AZ81" s="1027"/>
      <c r="BA81" s="1027"/>
      <c r="BB81" s="1027"/>
      <c r="BC81" s="1027"/>
      <c r="BD81" s="1028"/>
      <c r="BE81" s="266"/>
      <c r="BF81" s="266"/>
      <c r="BG81" s="266"/>
      <c r="BH81" s="266"/>
      <c r="BI81" s="266"/>
      <c r="BJ81" s="266"/>
      <c r="BK81" s="266"/>
      <c r="BL81" s="266"/>
      <c r="BM81" s="266"/>
      <c r="BN81" s="266"/>
      <c r="BO81" s="266"/>
      <c r="BP81" s="266"/>
      <c r="BQ81" s="263">
        <v>75</v>
      </c>
      <c r="BR81" s="268"/>
      <c r="BS81" s="1008"/>
      <c r="BT81" s="1009"/>
      <c r="BU81" s="1009"/>
      <c r="BV81" s="1009"/>
      <c r="BW81" s="1009"/>
      <c r="BX81" s="1009"/>
      <c r="BY81" s="1009"/>
      <c r="BZ81" s="1009"/>
      <c r="CA81" s="1009"/>
      <c r="CB81" s="1009"/>
      <c r="CC81" s="1009"/>
      <c r="CD81" s="1009"/>
      <c r="CE81" s="1009"/>
      <c r="CF81" s="1009"/>
      <c r="CG81" s="1010"/>
      <c r="CH81" s="1011"/>
      <c r="CI81" s="1012"/>
      <c r="CJ81" s="1012"/>
      <c r="CK81" s="1012"/>
      <c r="CL81" s="1013"/>
      <c r="CM81" s="1011"/>
      <c r="CN81" s="1012"/>
      <c r="CO81" s="1012"/>
      <c r="CP81" s="1012"/>
      <c r="CQ81" s="1013"/>
      <c r="CR81" s="1011"/>
      <c r="CS81" s="1012"/>
      <c r="CT81" s="1012"/>
      <c r="CU81" s="1012"/>
      <c r="CV81" s="1013"/>
      <c r="CW81" s="1011"/>
      <c r="CX81" s="1012"/>
      <c r="CY81" s="1012"/>
      <c r="CZ81" s="1012"/>
      <c r="DA81" s="1013"/>
      <c r="DB81" s="1011"/>
      <c r="DC81" s="1012"/>
      <c r="DD81" s="1012"/>
      <c r="DE81" s="1012"/>
      <c r="DF81" s="1013"/>
      <c r="DG81" s="1011"/>
      <c r="DH81" s="1012"/>
      <c r="DI81" s="1012"/>
      <c r="DJ81" s="1012"/>
      <c r="DK81" s="1013"/>
      <c r="DL81" s="1011"/>
      <c r="DM81" s="1012"/>
      <c r="DN81" s="1012"/>
      <c r="DO81" s="1012"/>
      <c r="DP81" s="1013"/>
      <c r="DQ81" s="1011"/>
      <c r="DR81" s="1012"/>
      <c r="DS81" s="1012"/>
      <c r="DT81" s="1012"/>
      <c r="DU81" s="1013"/>
      <c r="DV81" s="996"/>
      <c r="DW81" s="997"/>
      <c r="DX81" s="997"/>
      <c r="DY81" s="997"/>
      <c r="DZ81" s="998"/>
      <c r="EA81" s="247"/>
    </row>
    <row r="82" spans="1:131" s="248" customFormat="1" ht="26.25" customHeight="1" x14ac:dyDescent="0.15">
      <c r="A82" s="262">
        <v>15</v>
      </c>
      <c r="B82" s="1029"/>
      <c r="C82" s="1030"/>
      <c r="D82" s="1030"/>
      <c r="E82" s="1030"/>
      <c r="F82" s="1030"/>
      <c r="G82" s="1030"/>
      <c r="H82" s="1030"/>
      <c r="I82" s="1030"/>
      <c r="J82" s="1030"/>
      <c r="K82" s="1030"/>
      <c r="L82" s="1030"/>
      <c r="M82" s="1030"/>
      <c r="N82" s="1030"/>
      <c r="O82" s="1030"/>
      <c r="P82" s="1031"/>
      <c r="Q82" s="1032"/>
      <c r="R82" s="1026"/>
      <c r="S82" s="1026"/>
      <c r="T82" s="1026"/>
      <c r="U82" s="1026"/>
      <c r="V82" s="1026"/>
      <c r="W82" s="1026"/>
      <c r="X82" s="1026"/>
      <c r="Y82" s="1026"/>
      <c r="Z82" s="1026"/>
      <c r="AA82" s="1026"/>
      <c r="AB82" s="1026"/>
      <c r="AC82" s="1026"/>
      <c r="AD82" s="1026"/>
      <c r="AE82" s="1026"/>
      <c r="AF82" s="1026"/>
      <c r="AG82" s="1026"/>
      <c r="AH82" s="1026"/>
      <c r="AI82" s="1026"/>
      <c r="AJ82" s="1026"/>
      <c r="AK82" s="1026"/>
      <c r="AL82" s="1026"/>
      <c r="AM82" s="1026"/>
      <c r="AN82" s="1026"/>
      <c r="AO82" s="1026"/>
      <c r="AP82" s="1026"/>
      <c r="AQ82" s="1026"/>
      <c r="AR82" s="1026"/>
      <c r="AS82" s="1026"/>
      <c r="AT82" s="1026"/>
      <c r="AU82" s="1026"/>
      <c r="AV82" s="1026"/>
      <c r="AW82" s="1026"/>
      <c r="AX82" s="1026"/>
      <c r="AY82" s="1026"/>
      <c r="AZ82" s="1027"/>
      <c r="BA82" s="1027"/>
      <c r="BB82" s="1027"/>
      <c r="BC82" s="1027"/>
      <c r="BD82" s="1028"/>
      <c r="BE82" s="266"/>
      <c r="BF82" s="266"/>
      <c r="BG82" s="266"/>
      <c r="BH82" s="266"/>
      <c r="BI82" s="266"/>
      <c r="BJ82" s="266"/>
      <c r="BK82" s="266"/>
      <c r="BL82" s="266"/>
      <c r="BM82" s="266"/>
      <c r="BN82" s="266"/>
      <c r="BO82" s="266"/>
      <c r="BP82" s="266"/>
      <c r="BQ82" s="263">
        <v>76</v>
      </c>
      <c r="BR82" s="268"/>
      <c r="BS82" s="1008"/>
      <c r="BT82" s="1009"/>
      <c r="BU82" s="1009"/>
      <c r="BV82" s="1009"/>
      <c r="BW82" s="1009"/>
      <c r="BX82" s="1009"/>
      <c r="BY82" s="1009"/>
      <c r="BZ82" s="1009"/>
      <c r="CA82" s="1009"/>
      <c r="CB82" s="1009"/>
      <c r="CC82" s="1009"/>
      <c r="CD82" s="1009"/>
      <c r="CE82" s="1009"/>
      <c r="CF82" s="1009"/>
      <c r="CG82" s="1010"/>
      <c r="CH82" s="1011"/>
      <c r="CI82" s="1012"/>
      <c r="CJ82" s="1012"/>
      <c r="CK82" s="1012"/>
      <c r="CL82" s="1013"/>
      <c r="CM82" s="1011"/>
      <c r="CN82" s="1012"/>
      <c r="CO82" s="1012"/>
      <c r="CP82" s="1012"/>
      <c r="CQ82" s="1013"/>
      <c r="CR82" s="1011"/>
      <c r="CS82" s="1012"/>
      <c r="CT82" s="1012"/>
      <c r="CU82" s="1012"/>
      <c r="CV82" s="1013"/>
      <c r="CW82" s="1011"/>
      <c r="CX82" s="1012"/>
      <c r="CY82" s="1012"/>
      <c r="CZ82" s="1012"/>
      <c r="DA82" s="1013"/>
      <c r="DB82" s="1011"/>
      <c r="DC82" s="1012"/>
      <c r="DD82" s="1012"/>
      <c r="DE82" s="1012"/>
      <c r="DF82" s="1013"/>
      <c r="DG82" s="1011"/>
      <c r="DH82" s="1012"/>
      <c r="DI82" s="1012"/>
      <c r="DJ82" s="1012"/>
      <c r="DK82" s="1013"/>
      <c r="DL82" s="1011"/>
      <c r="DM82" s="1012"/>
      <c r="DN82" s="1012"/>
      <c r="DO82" s="1012"/>
      <c r="DP82" s="1013"/>
      <c r="DQ82" s="1011"/>
      <c r="DR82" s="1012"/>
      <c r="DS82" s="1012"/>
      <c r="DT82" s="1012"/>
      <c r="DU82" s="1013"/>
      <c r="DV82" s="996"/>
      <c r="DW82" s="997"/>
      <c r="DX82" s="997"/>
      <c r="DY82" s="997"/>
      <c r="DZ82" s="998"/>
      <c r="EA82" s="247"/>
    </row>
    <row r="83" spans="1:131" s="248" customFormat="1" ht="26.25" customHeight="1" x14ac:dyDescent="0.15">
      <c r="A83" s="262">
        <v>16</v>
      </c>
      <c r="B83" s="1029"/>
      <c r="C83" s="1030"/>
      <c r="D83" s="1030"/>
      <c r="E83" s="1030"/>
      <c r="F83" s="1030"/>
      <c r="G83" s="1030"/>
      <c r="H83" s="1030"/>
      <c r="I83" s="1030"/>
      <c r="J83" s="1030"/>
      <c r="K83" s="1030"/>
      <c r="L83" s="1030"/>
      <c r="M83" s="1030"/>
      <c r="N83" s="1030"/>
      <c r="O83" s="1030"/>
      <c r="P83" s="1031"/>
      <c r="Q83" s="1032"/>
      <c r="R83" s="1026"/>
      <c r="S83" s="1026"/>
      <c r="T83" s="1026"/>
      <c r="U83" s="1026"/>
      <c r="V83" s="1026"/>
      <c r="W83" s="1026"/>
      <c r="X83" s="1026"/>
      <c r="Y83" s="1026"/>
      <c r="Z83" s="1026"/>
      <c r="AA83" s="1026"/>
      <c r="AB83" s="1026"/>
      <c r="AC83" s="1026"/>
      <c r="AD83" s="1026"/>
      <c r="AE83" s="1026"/>
      <c r="AF83" s="1026"/>
      <c r="AG83" s="1026"/>
      <c r="AH83" s="1026"/>
      <c r="AI83" s="1026"/>
      <c r="AJ83" s="1026"/>
      <c r="AK83" s="1026"/>
      <c r="AL83" s="1026"/>
      <c r="AM83" s="1026"/>
      <c r="AN83" s="1026"/>
      <c r="AO83" s="1026"/>
      <c r="AP83" s="1026"/>
      <c r="AQ83" s="1026"/>
      <c r="AR83" s="1026"/>
      <c r="AS83" s="1026"/>
      <c r="AT83" s="1026"/>
      <c r="AU83" s="1026"/>
      <c r="AV83" s="1026"/>
      <c r="AW83" s="1026"/>
      <c r="AX83" s="1026"/>
      <c r="AY83" s="1026"/>
      <c r="AZ83" s="1027"/>
      <c r="BA83" s="1027"/>
      <c r="BB83" s="1027"/>
      <c r="BC83" s="1027"/>
      <c r="BD83" s="1028"/>
      <c r="BE83" s="266"/>
      <c r="BF83" s="266"/>
      <c r="BG83" s="266"/>
      <c r="BH83" s="266"/>
      <c r="BI83" s="266"/>
      <c r="BJ83" s="266"/>
      <c r="BK83" s="266"/>
      <c r="BL83" s="266"/>
      <c r="BM83" s="266"/>
      <c r="BN83" s="266"/>
      <c r="BO83" s="266"/>
      <c r="BP83" s="266"/>
      <c r="BQ83" s="263">
        <v>77</v>
      </c>
      <c r="BR83" s="268"/>
      <c r="BS83" s="1008"/>
      <c r="BT83" s="1009"/>
      <c r="BU83" s="1009"/>
      <c r="BV83" s="1009"/>
      <c r="BW83" s="1009"/>
      <c r="BX83" s="1009"/>
      <c r="BY83" s="1009"/>
      <c r="BZ83" s="1009"/>
      <c r="CA83" s="1009"/>
      <c r="CB83" s="1009"/>
      <c r="CC83" s="1009"/>
      <c r="CD83" s="1009"/>
      <c r="CE83" s="1009"/>
      <c r="CF83" s="1009"/>
      <c r="CG83" s="1010"/>
      <c r="CH83" s="1011"/>
      <c r="CI83" s="1012"/>
      <c r="CJ83" s="1012"/>
      <c r="CK83" s="1012"/>
      <c r="CL83" s="1013"/>
      <c r="CM83" s="1011"/>
      <c r="CN83" s="1012"/>
      <c r="CO83" s="1012"/>
      <c r="CP83" s="1012"/>
      <c r="CQ83" s="1013"/>
      <c r="CR83" s="1011"/>
      <c r="CS83" s="1012"/>
      <c r="CT83" s="1012"/>
      <c r="CU83" s="1012"/>
      <c r="CV83" s="1013"/>
      <c r="CW83" s="1011"/>
      <c r="CX83" s="1012"/>
      <c r="CY83" s="1012"/>
      <c r="CZ83" s="1012"/>
      <c r="DA83" s="1013"/>
      <c r="DB83" s="1011"/>
      <c r="DC83" s="1012"/>
      <c r="DD83" s="1012"/>
      <c r="DE83" s="1012"/>
      <c r="DF83" s="1013"/>
      <c r="DG83" s="1011"/>
      <c r="DH83" s="1012"/>
      <c r="DI83" s="1012"/>
      <c r="DJ83" s="1012"/>
      <c r="DK83" s="1013"/>
      <c r="DL83" s="1011"/>
      <c r="DM83" s="1012"/>
      <c r="DN83" s="1012"/>
      <c r="DO83" s="1012"/>
      <c r="DP83" s="1013"/>
      <c r="DQ83" s="1011"/>
      <c r="DR83" s="1012"/>
      <c r="DS83" s="1012"/>
      <c r="DT83" s="1012"/>
      <c r="DU83" s="1013"/>
      <c r="DV83" s="996"/>
      <c r="DW83" s="997"/>
      <c r="DX83" s="997"/>
      <c r="DY83" s="997"/>
      <c r="DZ83" s="998"/>
      <c r="EA83" s="247"/>
    </row>
    <row r="84" spans="1:131" s="248" customFormat="1" ht="26.25" customHeight="1" x14ac:dyDescent="0.15">
      <c r="A84" s="262">
        <v>17</v>
      </c>
      <c r="B84" s="1029"/>
      <c r="C84" s="1030"/>
      <c r="D84" s="1030"/>
      <c r="E84" s="1030"/>
      <c r="F84" s="1030"/>
      <c r="G84" s="1030"/>
      <c r="H84" s="1030"/>
      <c r="I84" s="1030"/>
      <c r="J84" s="1030"/>
      <c r="K84" s="1030"/>
      <c r="L84" s="1030"/>
      <c r="M84" s="1030"/>
      <c r="N84" s="1030"/>
      <c r="O84" s="1030"/>
      <c r="P84" s="1031"/>
      <c r="Q84" s="1032"/>
      <c r="R84" s="1026"/>
      <c r="S84" s="1026"/>
      <c r="T84" s="1026"/>
      <c r="U84" s="1026"/>
      <c r="V84" s="1026"/>
      <c r="W84" s="1026"/>
      <c r="X84" s="1026"/>
      <c r="Y84" s="1026"/>
      <c r="Z84" s="1026"/>
      <c r="AA84" s="1026"/>
      <c r="AB84" s="1026"/>
      <c r="AC84" s="1026"/>
      <c r="AD84" s="1026"/>
      <c r="AE84" s="1026"/>
      <c r="AF84" s="1026"/>
      <c r="AG84" s="1026"/>
      <c r="AH84" s="1026"/>
      <c r="AI84" s="1026"/>
      <c r="AJ84" s="1026"/>
      <c r="AK84" s="1026"/>
      <c r="AL84" s="1026"/>
      <c r="AM84" s="1026"/>
      <c r="AN84" s="1026"/>
      <c r="AO84" s="1026"/>
      <c r="AP84" s="1026"/>
      <c r="AQ84" s="1026"/>
      <c r="AR84" s="1026"/>
      <c r="AS84" s="1026"/>
      <c r="AT84" s="1026"/>
      <c r="AU84" s="1026"/>
      <c r="AV84" s="1026"/>
      <c r="AW84" s="1026"/>
      <c r="AX84" s="1026"/>
      <c r="AY84" s="1026"/>
      <c r="AZ84" s="1027"/>
      <c r="BA84" s="1027"/>
      <c r="BB84" s="1027"/>
      <c r="BC84" s="1027"/>
      <c r="BD84" s="1028"/>
      <c r="BE84" s="266"/>
      <c r="BF84" s="266"/>
      <c r="BG84" s="266"/>
      <c r="BH84" s="266"/>
      <c r="BI84" s="266"/>
      <c r="BJ84" s="266"/>
      <c r="BK84" s="266"/>
      <c r="BL84" s="266"/>
      <c r="BM84" s="266"/>
      <c r="BN84" s="266"/>
      <c r="BO84" s="266"/>
      <c r="BP84" s="266"/>
      <c r="BQ84" s="263">
        <v>78</v>
      </c>
      <c r="BR84" s="268"/>
      <c r="BS84" s="1008"/>
      <c r="BT84" s="1009"/>
      <c r="BU84" s="1009"/>
      <c r="BV84" s="1009"/>
      <c r="BW84" s="1009"/>
      <c r="BX84" s="1009"/>
      <c r="BY84" s="1009"/>
      <c r="BZ84" s="1009"/>
      <c r="CA84" s="1009"/>
      <c r="CB84" s="1009"/>
      <c r="CC84" s="1009"/>
      <c r="CD84" s="1009"/>
      <c r="CE84" s="1009"/>
      <c r="CF84" s="1009"/>
      <c r="CG84" s="1010"/>
      <c r="CH84" s="1011"/>
      <c r="CI84" s="1012"/>
      <c r="CJ84" s="1012"/>
      <c r="CK84" s="1012"/>
      <c r="CL84" s="1013"/>
      <c r="CM84" s="1011"/>
      <c r="CN84" s="1012"/>
      <c r="CO84" s="1012"/>
      <c r="CP84" s="1012"/>
      <c r="CQ84" s="1013"/>
      <c r="CR84" s="1011"/>
      <c r="CS84" s="1012"/>
      <c r="CT84" s="1012"/>
      <c r="CU84" s="1012"/>
      <c r="CV84" s="1013"/>
      <c r="CW84" s="1011"/>
      <c r="CX84" s="1012"/>
      <c r="CY84" s="1012"/>
      <c r="CZ84" s="1012"/>
      <c r="DA84" s="1013"/>
      <c r="DB84" s="1011"/>
      <c r="DC84" s="1012"/>
      <c r="DD84" s="1012"/>
      <c r="DE84" s="1012"/>
      <c r="DF84" s="1013"/>
      <c r="DG84" s="1011"/>
      <c r="DH84" s="1012"/>
      <c r="DI84" s="1012"/>
      <c r="DJ84" s="1012"/>
      <c r="DK84" s="1013"/>
      <c r="DL84" s="1011"/>
      <c r="DM84" s="1012"/>
      <c r="DN84" s="1012"/>
      <c r="DO84" s="1012"/>
      <c r="DP84" s="1013"/>
      <c r="DQ84" s="1011"/>
      <c r="DR84" s="1012"/>
      <c r="DS84" s="1012"/>
      <c r="DT84" s="1012"/>
      <c r="DU84" s="1013"/>
      <c r="DV84" s="996"/>
      <c r="DW84" s="997"/>
      <c r="DX84" s="997"/>
      <c r="DY84" s="997"/>
      <c r="DZ84" s="998"/>
      <c r="EA84" s="247"/>
    </row>
    <row r="85" spans="1:131" s="248" customFormat="1" ht="26.25" customHeight="1" x14ac:dyDescent="0.15">
      <c r="A85" s="262">
        <v>18</v>
      </c>
      <c r="B85" s="1029"/>
      <c r="C85" s="1030"/>
      <c r="D85" s="1030"/>
      <c r="E85" s="1030"/>
      <c r="F85" s="1030"/>
      <c r="G85" s="1030"/>
      <c r="H85" s="1030"/>
      <c r="I85" s="1030"/>
      <c r="J85" s="1030"/>
      <c r="K85" s="1030"/>
      <c r="L85" s="1030"/>
      <c r="M85" s="1030"/>
      <c r="N85" s="1030"/>
      <c r="O85" s="1030"/>
      <c r="P85" s="1031"/>
      <c r="Q85" s="1032"/>
      <c r="R85" s="1026"/>
      <c r="S85" s="1026"/>
      <c r="T85" s="1026"/>
      <c r="U85" s="1026"/>
      <c r="V85" s="1026"/>
      <c r="W85" s="1026"/>
      <c r="X85" s="1026"/>
      <c r="Y85" s="1026"/>
      <c r="Z85" s="1026"/>
      <c r="AA85" s="1026"/>
      <c r="AB85" s="1026"/>
      <c r="AC85" s="1026"/>
      <c r="AD85" s="1026"/>
      <c r="AE85" s="1026"/>
      <c r="AF85" s="1026"/>
      <c r="AG85" s="1026"/>
      <c r="AH85" s="1026"/>
      <c r="AI85" s="1026"/>
      <c r="AJ85" s="1026"/>
      <c r="AK85" s="1026"/>
      <c r="AL85" s="1026"/>
      <c r="AM85" s="1026"/>
      <c r="AN85" s="1026"/>
      <c r="AO85" s="1026"/>
      <c r="AP85" s="1026"/>
      <c r="AQ85" s="1026"/>
      <c r="AR85" s="1026"/>
      <c r="AS85" s="1026"/>
      <c r="AT85" s="1026"/>
      <c r="AU85" s="1026"/>
      <c r="AV85" s="1026"/>
      <c r="AW85" s="1026"/>
      <c r="AX85" s="1026"/>
      <c r="AY85" s="1026"/>
      <c r="AZ85" s="1027"/>
      <c r="BA85" s="1027"/>
      <c r="BB85" s="1027"/>
      <c r="BC85" s="1027"/>
      <c r="BD85" s="1028"/>
      <c r="BE85" s="266"/>
      <c r="BF85" s="266"/>
      <c r="BG85" s="266"/>
      <c r="BH85" s="266"/>
      <c r="BI85" s="266"/>
      <c r="BJ85" s="266"/>
      <c r="BK85" s="266"/>
      <c r="BL85" s="266"/>
      <c r="BM85" s="266"/>
      <c r="BN85" s="266"/>
      <c r="BO85" s="266"/>
      <c r="BP85" s="266"/>
      <c r="BQ85" s="263">
        <v>79</v>
      </c>
      <c r="BR85" s="268"/>
      <c r="BS85" s="1008"/>
      <c r="BT85" s="1009"/>
      <c r="BU85" s="1009"/>
      <c r="BV85" s="1009"/>
      <c r="BW85" s="1009"/>
      <c r="BX85" s="1009"/>
      <c r="BY85" s="1009"/>
      <c r="BZ85" s="1009"/>
      <c r="CA85" s="1009"/>
      <c r="CB85" s="1009"/>
      <c r="CC85" s="1009"/>
      <c r="CD85" s="1009"/>
      <c r="CE85" s="1009"/>
      <c r="CF85" s="1009"/>
      <c r="CG85" s="1010"/>
      <c r="CH85" s="1011"/>
      <c r="CI85" s="1012"/>
      <c r="CJ85" s="1012"/>
      <c r="CK85" s="1012"/>
      <c r="CL85" s="1013"/>
      <c r="CM85" s="1011"/>
      <c r="CN85" s="1012"/>
      <c r="CO85" s="1012"/>
      <c r="CP85" s="1012"/>
      <c r="CQ85" s="1013"/>
      <c r="CR85" s="1011"/>
      <c r="CS85" s="1012"/>
      <c r="CT85" s="1012"/>
      <c r="CU85" s="1012"/>
      <c r="CV85" s="1013"/>
      <c r="CW85" s="1011"/>
      <c r="CX85" s="1012"/>
      <c r="CY85" s="1012"/>
      <c r="CZ85" s="1012"/>
      <c r="DA85" s="1013"/>
      <c r="DB85" s="1011"/>
      <c r="DC85" s="1012"/>
      <c r="DD85" s="1012"/>
      <c r="DE85" s="1012"/>
      <c r="DF85" s="1013"/>
      <c r="DG85" s="1011"/>
      <c r="DH85" s="1012"/>
      <c r="DI85" s="1012"/>
      <c r="DJ85" s="1012"/>
      <c r="DK85" s="1013"/>
      <c r="DL85" s="1011"/>
      <c r="DM85" s="1012"/>
      <c r="DN85" s="1012"/>
      <c r="DO85" s="1012"/>
      <c r="DP85" s="1013"/>
      <c r="DQ85" s="1011"/>
      <c r="DR85" s="1012"/>
      <c r="DS85" s="1012"/>
      <c r="DT85" s="1012"/>
      <c r="DU85" s="1013"/>
      <c r="DV85" s="996"/>
      <c r="DW85" s="997"/>
      <c r="DX85" s="997"/>
      <c r="DY85" s="997"/>
      <c r="DZ85" s="998"/>
      <c r="EA85" s="247"/>
    </row>
    <row r="86" spans="1:131" s="248" customFormat="1" ht="26.25" customHeight="1" x14ac:dyDescent="0.15">
      <c r="A86" s="262">
        <v>19</v>
      </c>
      <c r="B86" s="1029"/>
      <c r="C86" s="1030"/>
      <c r="D86" s="1030"/>
      <c r="E86" s="1030"/>
      <c r="F86" s="1030"/>
      <c r="G86" s="1030"/>
      <c r="H86" s="1030"/>
      <c r="I86" s="1030"/>
      <c r="J86" s="1030"/>
      <c r="K86" s="1030"/>
      <c r="L86" s="1030"/>
      <c r="M86" s="1030"/>
      <c r="N86" s="1030"/>
      <c r="O86" s="1030"/>
      <c r="P86" s="1031"/>
      <c r="Q86" s="1032"/>
      <c r="R86" s="1026"/>
      <c r="S86" s="1026"/>
      <c r="T86" s="1026"/>
      <c r="U86" s="1026"/>
      <c r="V86" s="1026"/>
      <c r="W86" s="1026"/>
      <c r="X86" s="1026"/>
      <c r="Y86" s="1026"/>
      <c r="Z86" s="1026"/>
      <c r="AA86" s="1026"/>
      <c r="AB86" s="1026"/>
      <c r="AC86" s="1026"/>
      <c r="AD86" s="1026"/>
      <c r="AE86" s="1026"/>
      <c r="AF86" s="1026"/>
      <c r="AG86" s="1026"/>
      <c r="AH86" s="1026"/>
      <c r="AI86" s="1026"/>
      <c r="AJ86" s="1026"/>
      <c r="AK86" s="1026"/>
      <c r="AL86" s="1026"/>
      <c r="AM86" s="1026"/>
      <c r="AN86" s="1026"/>
      <c r="AO86" s="1026"/>
      <c r="AP86" s="1026"/>
      <c r="AQ86" s="1026"/>
      <c r="AR86" s="1026"/>
      <c r="AS86" s="1026"/>
      <c r="AT86" s="1026"/>
      <c r="AU86" s="1026"/>
      <c r="AV86" s="1026"/>
      <c r="AW86" s="1026"/>
      <c r="AX86" s="1026"/>
      <c r="AY86" s="1026"/>
      <c r="AZ86" s="1027"/>
      <c r="BA86" s="1027"/>
      <c r="BB86" s="1027"/>
      <c r="BC86" s="1027"/>
      <c r="BD86" s="1028"/>
      <c r="BE86" s="266"/>
      <c r="BF86" s="266"/>
      <c r="BG86" s="266"/>
      <c r="BH86" s="266"/>
      <c r="BI86" s="266"/>
      <c r="BJ86" s="266"/>
      <c r="BK86" s="266"/>
      <c r="BL86" s="266"/>
      <c r="BM86" s="266"/>
      <c r="BN86" s="266"/>
      <c r="BO86" s="266"/>
      <c r="BP86" s="266"/>
      <c r="BQ86" s="263">
        <v>80</v>
      </c>
      <c r="BR86" s="268"/>
      <c r="BS86" s="1008"/>
      <c r="BT86" s="1009"/>
      <c r="BU86" s="1009"/>
      <c r="BV86" s="1009"/>
      <c r="BW86" s="1009"/>
      <c r="BX86" s="1009"/>
      <c r="BY86" s="1009"/>
      <c r="BZ86" s="1009"/>
      <c r="CA86" s="1009"/>
      <c r="CB86" s="1009"/>
      <c r="CC86" s="1009"/>
      <c r="CD86" s="1009"/>
      <c r="CE86" s="1009"/>
      <c r="CF86" s="1009"/>
      <c r="CG86" s="1010"/>
      <c r="CH86" s="1011"/>
      <c r="CI86" s="1012"/>
      <c r="CJ86" s="1012"/>
      <c r="CK86" s="1012"/>
      <c r="CL86" s="1013"/>
      <c r="CM86" s="1011"/>
      <c r="CN86" s="1012"/>
      <c r="CO86" s="1012"/>
      <c r="CP86" s="1012"/>
      <c r="CQ86" s="1013"/>
      <c r="CR86" s="1011"/>
      <c r="CS86" s="1012"/>
      <c r="CT86" s="1012"/>
      <c r="CU86" s="1012"/>
      <c r="CV86" s="1013"/>
      <c r="CW86" s="1011"/>
      <c r="CX86" s="1012"/>
      <c r="CY86" s="1012"/>
      <c r="CZ86" s="1012"/>
      <c r="DA86" s="1013"/>
      <c r="DB86" s="1011"/>
      <c r="DC86" s="1012"/>
      <c r="DD86" s="1012"/>
      <c r="DE86" s="1012"/>
      <c r="DF86" s="1013"/>
      <c r="DG86" s="1011"/>
      <c r="DH86" s="1012"/>
      <c r="DI86" s="1012"/>
      <c r="DJ86" s="1012"/>
      <c r="DK86" s="1013"/>
      <c r="DL86" s="1011"/>
      <c r="DM86" s="1012"/>
      <c r="DN86" s="1012"/>
      <c r="DO86" s="1012"/>
      <c r="DP86" s="1013"/>
      <c r="DQ86" s="1011"/>
      <c r="DR86" s="1012"/>
      <c r="DS86" s="1012"/>
      <c r="DT86" s="1012"/>
      <c r="DU86" s="1013"/>
      <c r="DV86" s="996"/>
      <c r="DW86" s="997"/>
      <c r="DX86" s="997"/>
      <c r="DY86" s="997"/>
      <c r="DZ86" s="998"/>
      <c r="EA86" s="247"/>
    </row>
    <row r="87" spans="1:131" s="248" customFormat="1" ht="26.25" customHeight="1" x14ac:dyDescent="0.15">
      <c r="A87" s="270">
        <v>20</v>
      </c>
      <c r="B87" s="1019"/>
      <c r="C87" s="1020"/>
      <c r="D87" s="1020"/>
      <c r="E87" s="1020"/>
      <c r="F87" s="1020"/>
      <c r="G87" s="1020"/>
      <c r="H87" s="1020"/>
      <c r="I87" s="1020"/>
      <c r="J87" s="1020"/>
      <c r="K87" s="1020"/>
      <c r="L87" s="1020"/>
      <c r="M87" s="1020"/>
      <c r="N87" s="1020"/>
      <c r="O87" s="1020"/>
      <c r="P87" s="1021"/>
      <c r="Q87" s="1022"/>
      <c r="R87" s="1023"/>
      <c r="S87" s="1023"/>
      <c r="T87" s="1023"/>
      <c r="U87" s="1023"/>
      <c r="V87" s="1023"/>
      <c r="W87" s="1023"/>
      <c r="X87" s="1023"/>
      <c r="Y87" s="1023"/>
      <c r="Z87" s="1023"/>
      <c r="AA87" s="1023"/>
      <c r="AB87" s="1023"/>
      <c r="AC87" s="1023"/>
      <c r="AD87" s="1023"/>
      <c r="AE87" s="1023"/>
      <c r="AF87" s="1023"/>
      <c r="AG87" s="1023"/>
      <c r="AH87" s="1023"/>
      <c r="AI87" s="1023"/>
      <c r="AJ87" s="1023"/>
      <c r="AK87" s="1023"/>
      <c r="AL87" s="1023"/>
      <c r="AM87" s="1023"/>
      <c r="AN87" s="1023"/>
      <c r="AO87" s="1023"/>
      <c r="AP87" s="1023"/>
      <c r="AQ87" s="1023"/>
      <c r="AR87" s="1023"/>
      <c r="AS87" s="1023"/>
      <c r="AT87" s="1023"/>
      <c r="AU87" s="1023"/>
      <c r="AV87" s="1023"/>
      <c r="AW87" s="1023"/>
      <c r="AX87" s="1023"/>
      <c r="AY87" s="1023"/>
      <c r="AZ87" s="1024"/>
      <c r="BA87" s="1024"/>
      <c r="BB87" s="1024"/>
      <c r="BC87" s="1024"/>
      <c r="BD87" s="1025"/>
      <c r="BE87" s="266"/>
      <c r="BF87" s="266"/>
      <c r="BG87" s="266"/>
      <c r="BH87" s="266"/>
      <c r="BI87" s="266"/>
      <c r="BJ87" s="266"/>
      <c r="BK87" s="266"/>
      <c r="BL87" s="266"/>
      <c r="BM87" s="266"/>
      <c r="BN87" s="266"/>
      <c r="BO87" s="266"/>
      <c r="BP87" s="266"/>
      <c r="BQ87" s="263">
        <v>81</v>
      </c>
      <c r="BR87" s="268"/>
      <c r="BS87" s="1008"/>
      <c r="BT87" s="1009"/>
      <c r="BU87" s="1009"/>
      <c r="BV87" s="1009"/>
      <c r="BW87" s="1009"/>
      <c r="BX87" s="1009"/>
      <c r="BY87" s="1009"/>
      <c r="BZ87" s="1009"/>
      <c r="CA87" s="1009"/>
      <c r="CB87" s="1009"/>
      <c r="CC87" s="1009"/>
      <c r="CD87" s="1009"/>
      <c r="CE87" s="1009"/>
      <c r="CF87" s="1009"/>
      <c r="CG87" s="1010"/>
      <c r="CH87" s="1011"/>
      <c r="CI87" s="1012"/>
      <c r="CJ87" s="1012"/>
      <c r="CK87" s="1012"/>
      <c r="CL87" s="1013"/>
      <c r="CM87" s="1011"/>
      <c r="CN87" s="1012"/>
      <c r="CO87" s="1012"/>
      <c r="CP87" s="1012"/>
      <c r="CQ87" s="1013"/>
      <c r="CR87" s="1011"/>
      <c r="CS87" s="1012"/>
      <c r="CT87" s="1012"/>
      <c r="CU87" s="1012"/>
      <c r="CV87" s="1013"/>
      <c r="CW87" s="1011"/>
      <c r="CX87" s="1012"/>
      <c r="CY87" s="1012"/>
      <c r="CZ87" s="1012"/>
      <c r="DA87" s="1013"/>
      <c r="DB87" s="1011"/>
      <c r="DC87" s="1012"/>
      <c r="DD87" s="1012"/>
      <c r="DE87" s="1012"/>
      <c r="DF87" s="1013"/>
      <c r="DG87" s="1011"/>
      <c r="DH87" s="1012"/>
      <c r="DI87" s="1012"/>
      <c r="DJ87" s="1012"/>
      <c r="DK87" s="1013"/>
      <c r="DL87" s="1011"/>
      <c r="DM87" s="1012"/>
      <c r="DN87" s="1012"/>
      <c r="DO87" s="1012"/>
      <c r="DP87" s="1013"/>
      <c r="DQ87" s="1011"/>
      <c r="DR87" s="1012"/>
      <c r="DS87" s="1012"/>
      <c r="DT87" s="1012"/>
      <c r="DU87" s="1013"/>
      <c r="DV87" s="996"/>
      <c r="DW87" s="997"/>
      <c r="DX87" s="997"/>
      <c r="DY87" s="997"/>
      <c r="DZ87" s="998"/>
      <c r="EA87" s="247"/>
    </row>
    <row r="88" spans="1:131" s="248" customFormat="1" ht="26.25" customHeight="1" thickBot="1" x14ac:dyDescent="0.2">
      <c r="A88" s="265" t="s">
        <v>394</v>
      </c>
      <c r="B88" s="999" t="s">
        <v>431</v>
      </c>
      <c r="C88" s="1000"/>
      <c r="D88" s="1000"/>
      <c r="E88" s="1000"/>
      <c r="F88" s="1000"/>
      <c r="G88" s="1000"/>
      <c r="H88" s="1000"/>
      <c r="I88" s="1000"/>
      <c r="J88" s="1000"/>
      <c r="K88" s="1000"/>
      <c r="L88" s="1000"/>
      <c r="M88" s="1000"/>
      <c r="N88" s="1000"/>
      <c r="O88" s="1000"/>
      <c r="P88" s="1001"/>
      <c r="Q88" s="1017"/>
      <c r="R88" s="1018"/>
      <c r="S88" s="1018"/>
      <c r="T88" s="1018"/>
      <c r="U88" s="1018"/>
      <c r="V88" s="1018"/>
      <c r="W88" s="1018"/>
      <c r="X88" s="1018"/>
      <c r="Y88" s="1018"/>
      <c r="Z88" s="1018"/>
      <c r="AA88" s="1018"/>
      <c r="AB88" s="1018"/>
      <c r="AC88" s="1018"/>
      <c r="AD88" s="1018"/>
      <c r="AE88" s="1018"/>
      <c r="AF88" s="1014">
        <v>7232</v>
      </c>
      <c r="AG88" s="1014"/>
      <c r="AH88" s="1014"/>
      <c r="AI88" s="1014"/>
      <c r="AJ88" s="1014"/>
      <c r="AK88" s="1018"/>
      <c r="AL88" s="1018"/>
      <c r="AM88" s="1018"/>
      <c r="AN88" s="1018"/>
      <c r="AO88" s="1018"/>
      <c r="AP88" s="1014">
        <v>24</v>
      </c>
      <c r="AQ88" s="1014"/>
      <c r="AR88" s="1014"/>
      <c r="AS88" s="1014"/>
      <c r="AT88" s="1014"/>
      <c r="AU88" s="1014">
        <v>2</v>
      </c>
      <c r="AV88" s="1014"/>
      <c r="AW88" s="1014"/>
      <c r="AX88" s="1014"/>
      <c r="AY88" s="1014"/>
      <c r="AZ88" s="1015"/>
      <c r="BA88" s="1015"/>
      <c r="BB88" s="1015"/>
      <c r="BC88" s="1015"/>
      <c r="BD88" s="1016"/>
      <c r="BE88" s="266"/>
      <c r="BF88" s="266"/>
      <c r="BG88" s="266"/>
      <c r="BH88" s="266"/>
      <c r="BI88" s="266"/>
      <c r="BJ88" s="266"/>
      <c r="BK88" s="266"/>
      <c r="BL88" s="266"/>
      <c r="BM88" s="266"/>
      <c r="BN88" s="266"/>
      <c r="BO88" s="266"/>
      <c r="BP88" s="266"/>
      <c r="BQ88" s="263">
        <v>82</v>
      </c>
      <c r="BR88" s="268"/>
      <c r="BS88" s="1008"/>
      <c r="BT88" s="1009"/>
      <c r="BU88" s="1009"/>
      <c r="BV88" s="1009"/>
      <c r="BW88" s="1009"/>
      <c r="BX88" s="1009"/>
      <c r="BY88" s="1009"/>
      <c r="BZ88" s="1009"/>
      <c r="CA88" s="1009"/>
      <c r="CB88" s="1009"/>
      <c r="CC88" s="1009"/>
      <c r="CD88" s="1009"/>
      <c r="CE88" s="1009"/>
      <c r="CF88" s="1009"/>
      <c r="CG88" s="1010"/>
      <c r="CH88" s="1011"/>
      <c r="CI88" s="1012"/>
      <c r="CJ88" s="1012"/>
      <c r="CK88" s="1012"/>
      <c r="CL88" s="1013"/>
      <c r="CM88" s="1011"/>
      <c r="CN88" s="1012"/>
      <c r="CO88" s="1012"/>
      <c r="CP88" s="1012"/>
      <c r="CQ88" s="1013"/>
      <c r="CR88" s="1011"/>
      <c r="CS88" s="1012"/>
      <c r="CT88" s="1012"/>
      <c r="CU88" s="1012"/>
      <c r="CV88" s="1013"/>
      <c r="CW88" s="1011"/>
      <c r="CX88" s="1012"/>
      <c r="CY88" s="1012"/>
      <c r="CZ88" s="1012"/>
      <c r="DA88" s="1013"/>
      <c r="DB88" s="1011"/>
      <c r="DC88" s="1012"/>
      <c r="DD88" s="1012"/>
      <c r="DE88" s="1012"/>
      <c r="DF88" s="1013"/>
      <c r="DG88" s="1011"/>
      <c r="DH88" s="1012"/>
      <c r="DI88" s="1012"/>
      <c r="DJ88" s="1012"/>
      <c r="DK88" s="1013"/>
      <c r="DL88" s="1011"/>
      <c r="DM88" s="1012"/>
      <c r="DN88" s="1012"/>
      <c r="DO88" s="1012"/>
      <c r="DP88" s="1013"/>
      <c r="DQ88" s="1011"/>
      <c r="DR88" s="1012"/>
      <c r="DS88" s="1012"/>
      <c r="DT88" s="1012"/>
      <c r="DU88" s="1013"/>
      <c r="DV88" s="996"/>
      <c r="DW88" s="997"/>
      <c r="DX88" s="997"/>
      <c r="DY88" s="997"/>
      <c r="DZ88" s="998"/>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08"/>
      <c r="BT89" s="1009"/>
      <c r="BU89" s="1009"/>
      <c r="BV89" s="1009"/>
      <c r="BW89" s="1009"/>
      <c r="BX89" s="1009"/>
      <c r="BY89" s="1009"/>
      <c r="BZ89" s="1009"/>
      <c r="CA89" s="1009"/>
      <c r="CB89" s="1009"/>
      <c r="CC89" s="1009"/>
      <c r="CD89" s="1009"/>
      <c r="CE89" s="1009"/>
      <c r="CF89" s="1009"/>
      <c r="CG89" s="1010"/>
      <c r="CH89" s="1011"/>
      <c r="CI89" s="1012"/>
      <c r="CJ89" s="1012"/>
      <c r="CK89" s="1012"/>
      <c r="CL89" s="1013"/>
      <c r="CM89" s="1011"/>
      <c r="CN89" s="1012"/>
      <c r="CO89" s="1012"/>
      <c r="CP89" s="1012"/>
      <c r="CQ89" s="1013"/>
      <c r="CR89" s="1011"/>
      <c r="CS89" s="1012"/>
      <c r="CT89" s="1012"/>
      <c r="CU89" s="1012"/>
      <c r="CV89" s="1013"/>
      <c r="CW89" s="1011"/>
      <c r="CX89" s="1012"/>
      <c r="CY89" s="1012"/>
      <c r="CZ89" s="1012"/>
      <c r="DA89" s="1013"/>
      <c r="DB89" s="1011"/>
      <c r="DC89" s="1012"/>
      <c r="DD89" s="1012"/>
      <c r="DE89" s="1012"/>
      <c r="DF89" s="1013"/>
      <c r="DG89" s="1011"/>
      <c r="DH89" s="1012"/>
      <c r="DI89" s="1012"/>
      <c r="DJ89" s="1012"/>
      <c r="DK89" s="1013"/>
      <c r="DL89" s="1011"/>
      <c r="DM89" s="1012"/>
      <c r="DN89" s="1012"/>
      <c r="DO89" s="1012"/>
      <c r="DP89" s="1013"/>
      <c r="DQ89" s="1011"/>
      <c r="DR89" s="1012"/>
      <c r="DS89" s="1012"/>
      <c r="DT89" s="1012"/>
      <c r="DU89" s="1013"/>
      <c r="DV89" s="996"/>
      <c r="DW89" s="997"/>
      <c r="DX89" s="997"/>
      <c r="DY89" s="997"/>
      <c r="DZ89" s="998"/>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08"/>
      <c r="BT90" s="1009"/>
      <c r="BU90" s="1009"/>
      <c r="BV90" s="1009"/>
      <c r="BW90" s="1009"/>
      <c r="BX90" s="1009"/>
      <c r="BY90" s="1009"/>
      <c r="BZ90" s="1009"/>
      <c r="CA90" s="1009"/>
      <c r="CB90" s="1009"/>
      <c r="CC90" s="1009"/>
      <c r="CD90" s="1009"/>
      <c r="CE90" s="1009"/>
      <c r="CF90" s="1009"/>
      <c r="CG90" s="1010"/>
      <c r="CH90" s="1011"/>
      <c r="CI90" s="1012"/>
      <c r="CJ90" s="1012"/>
      <c r="CK90" s="1012"/>
      <c r="CL90" s="1013"/>
      <c r="CM90" s="1011"/>
      <c r="CN90" s="1012"/>
      <c r="CO90" s="1012"/>
      <c r="CP90" s="1012"/>
      <c r="CQ90" s="1013"/>
      <c r="CR90" s="1011"/>
      <c r="CS90" s="1012"/>
      <c r="CT90" s="1012"/>
      <c r="CU90" s="1012"/>
      <c r="CV90" s="1013"/>
      <c r="CW90" s="1011"/>
      <c r="CX90" s="1012"/>
      <c r="CY90" s="1012"/>
      <c r="CZ90" s="1012"/>
      <c r="DA90" s="1013"/>
      <c r="DB90" s="1011"/>
      <c r="DC90" s="1012"/>
      <c r="DD90" s="1012"/>
      <c r="DE90" s="1012"/>
      <c r="DF90" s="1013"/>
      <c r="DG90" s="1011"/>
      <c r="DH90" s="1012"/>
      <c r="DI90" s="1012"/>
      <c r="DJ90" s="1012"/>
      <c r="DK90" s="1013"/>
      <c r="DL90" s="1011"/>
      <c r="DM90" s="1012"/>
      <c r="DN90" s="1012"/>
      <c r="DO90" s="1012"/>
      <c r="DP90" s="1013"/>
      <c r="DQ90" s="1011"/>
      <c r="DR90" s="1012"/>
      <c r="DS90" s="1012"/>
      <c r="DT90" s="1012"/>
      <c r="DU90" s="1013"/>
      <c r="DV90" s="996"/>
      <c r="DW90" s="997"/>
      <c r="DX90" s="997"/>
      <c r="DY90" s="997"/>
      <c r="DZ90" s="998"/>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08"/>
      <c r="BT91" s="1009"/>
      <c r="BU91" s="1009"/>
      <c r="BV91" s="1009"/>
      <c r="BW91" s="1009"/>
      <c r="BX91" s="1009"/>
      <c r="BY91" s="1009"/>
      <c r="BZ91" s="1009"/>
      <c r="CA91" s="1009"/>
      <c r="CB91" s="1009"/>
      <c r="CC91" s="1009"/>
      <c r="CD91" s="1009"/>
      <c r="CE91" s="1009"/>
      <c r="CF91" s="1009"/>
      <c r="CG91" s="1010"/>
      <c r="CH91" s="1011"/>
      <c r="CI91" s="1012"/>
      <c r="CJ91" s="1012"/>
      <c r="CK91" s="1012"/>
      <c r="CL91" s="1013"/>
      <c r="CM91" s="1011"/>
      <c r="CN91" s="1012"/>
      <c r="CO91" s="1012"/>
      <c r="CP91" s="1012"/>
      <c r="CQ91" s="1013"/>
      <c r="CR91" s="1011"/>
      <c r="CS91" s="1012"/>
      <c r="CT91" s="1012"/>
      <c r="CU91" s="1012"/>
      <c r="CV91" s="1013"/>
      <c r="CW91" s="1011"/>
      <c r="CX91" s="1012"/>
      <c r="CY91" s="1012"/>
      <c r="CZ91" s="1012"/>
      <c r="DA91" s="1013"/>
      <c r="DB91" s="1011"/>
      <c r="DC91" s="1012"/>
      <c r="DD91" s="1012"/>
      <c r="DE91" s="1012"/>
      <c r="DF91" s="1013"/>
      <c r="DG91" s="1011"/>
      <c r="DH91" s="1012"/>
      <c r="DI91" s="1012"/>
      <c r="DJ91" s="1012"/>
      <c r="DK91" s="1013"/>
      <c r="DL91" s="1011"/>
      <c r="DM91" s="1012"/>
      <c r="DN91" s="1012"/>
      <c r="DO91" s="1012"/>
      <c r="DP91" s="1013"/>
      <c r="DQ91" s="1011"/>
      <c r="DR91" s="1012"/>
      <c r="DS91" s="1012"/>
      <c r="DT91" s="1012"/>
      <c r="DU91" s="1013"/>
      <c r="DV91" s="996"/>
      <c r="DW91" s="997"/>
      <c r="DX91" s="997"/>
      <c r="DY91" s="997"/>
      <c r="DZ91" s="998"/>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08"/>
      <c r="BT92" s="1009"/>
      <c r="BU92" s="1009"/>
      <c r="BV92" s="1009"/>
      <c r="BW92" s="1009"/>
      <c r="BX92" s="1009"/>
      <c r="BY92" s="1009"/>
      <c r="BZ92" s="1009"/>
      <c r="CA92" s="1009"/>
      <c r="CB92" s="1009"/>
      <c r="CC92" s="1009"/>
      <c r="CD92" s="1009"/>
      <c r="CE92" s="1009"/>
      <c r="CF92" s="1009"/>
      <c r="CG92" s="1010"/>
      <c r="CH92" s="1011"/>
      <c r="CI92" s="1012"/>
      <c r="CJ92" s="1012"/>
      <c r="CK92" s="1012"/>
      <c r="CL92" s="1013"/>
      <c r="CM92" s="1011"/>
      <c r="CN92" s="1012"/>
      <c r="CO92" s="1012"/>
      <c r="CP92" s="1012"/>
      <c r="CQ92" s="1013"/>
      <c r="CR92" s="1011"/>
      <c r="CS92" s="1012"/>
      <c r="CT92" s="1012"/>
      <c r="CU92" s="1012"/>
      <c r="CV92" s="1013"/>
      <c r="CW92" s="1011"/>
      <c r="CX92" s="1012"/>
      <c r="CY92" s="1012"/>
      <c r="CZ92" s="1012"/>
      <c r="DA92" s="1013"/>
      <c r="DB92" s="1011"/>
      <c r="DC92" s="1012"/>
      <c r="DD92" s="1012"/>
      <c r="DE92" s="1012"/>
      <c r="DF92" s="1013"/>
      <c r="DG92" s="1011"/>
      <c r="DH92" s="1012"/>
      <c r="DI92" s="1012"/>
      <c r="DJ92" s="1012"/>
      <c r="DK92" s="1013"/>
      <c r="DL92" s="1011"/>
      <c r="DM92" s="1012"/>
      <c r="DN92" s="1012"/>
      <c r="DO92" s="1012"/>
      <c r="DP92" s="1013"/>
      <c r="DQ92" s="1011"/>
      <c r="DR92" s="1012"/>
      <c r="DS92" s="1012"/>
      <c r="DT92" s="1012"/>
      <c r="DU92" s="1013"/>
      <c r="DV92" s="996"/>
      <c r="DW92" s="997"/>
      <c r="DX92" s="997"/>
      <c r="DY92" s="997"/>
      <c r="DZ92" s="998"/>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08"/>
      <c r="BT93" s="1009"/>
      <c r="BU93" s="1009"/>
      <c r="BV93" s="1009"/>
      <c r="BW93" s="1009"/>
      <c r="BX93" s="1009"/>
      <c r="BY93" s="1009"/>
      <c r="BZ93" s="1009"/>
      <c r="CA93" s="1009"/>
      <c r="CB93" s="1009"/>
      <c r="CC93" s="1009"/>
      <c r="CD93" s="1009"/>
      <c r="CE93" s="1009"/>
      <c r="CF93" s="1009"/>
      <c r="CG93" s="1010"/>
      <c r="CH93" s="1011"/>
      <c r="CI93" s="1012"/>
      <c r="CJ93" s="1012"/>
      <c r="CK93" s="1012"/>
      <c r="CL93" s="1013"/>
      <c r="CM93" s="1011"/>
      <c r="CN93" s="1012"/>
      <c r="CO93" s="1012"/>
      <c r="CP93" s="1012"/>
      <c r="CQ93" s="1013"/>
      <c r="CR93" s="1011"/>
      <c r="CS93" s="1012"/>
      <c r="CT93" s="1012"/>
      <c r="CU93" s="1012"/>
      <c r="CV93" s="1013"/>
      <c r="CW93" s="1011"/>
      <c r="CX93" s="1012"/>
      <c r="CY93" s="1012"/>
      <c r="CZ93" s="1012"/>
      <c r="DA93" s="1013"/>
      <c r="DB93" s="1011"/>
      <c r="DC93" s="1012"/>
      <c r="DD93" s="1012"/>
      <c r="DE93" s="1012"/>
      <c r="DF93" s="1013"/>
      <c r="DG93" s="1011"/>
      <c r="DH93" s="1012"/>
      <c r="DI93" s="1012"/>
      <c r="DJ93" s="1012"/>
      <c r="DK93" s="1013"/>
      <c r="DL93" s="1011"/>
      <c r="DM93" s="1012"/>
      <c r="DN93" s="1012"/>
      <c r="DO93" s="1012"/>
      <c r="DP93" s="1013"/>
      <c r="DQ93" s="1011"/>
      <c r="DR93" s="1012"/>
      <c r="DS93" s="1012"/>
      <c r="DT93" s="1012"/>
      <c r="DU93" s="1013"/>
      <c r="DV93" s="996"/>
      <c r="DW93" s="997"/>
      <c r="DX93" s="997"/>
      <c r="DY93" s="997"/>
      <c r="DZ93" s="998"/>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08"/>
      <c r="BT94" s="1009"/>
      <c r="BU94" s="1009"/>
      <c r="BV94" s="1009"/>
      <c r="BW94" s="1009"/>
      <c r="BX94" s="1009"/>
      <c r="BY94" s="1009"/>
      <c r="BZ94" s="1009"/>
      <c r="CA94" s="1009"/>
      <c r="CB94" s="1009"/>
      <c r="CC94" s="1009"/>
      <c r="CD94" s="1009"/>
      <c r="CE94" s="1009"/>
      <c r="CF94" s="1009"/>
      <c r="CG94" s="1010"/>
      <c r="CH94" s="1011"/>
      <c r="CI94" s="1012"/>
      <c r="CJ94" s="1012"/>
      <c r="CK94" s="1012"/>
      <c r="CL94" s="1013"/>
      <c r="CM94" s="1011"/>
      <c r="CN94" s="1012"/>
      <c r="CO94" s="1012"/>
      <c r="CP94" s="1012"/>
      <c r="CQ94" s="1013"/>
      <c r="CR94" s="1011"/>
      <c r="CS94" s="1012"/>
      <c r="CT94" s="1012"/>
      <c r="CU94" s="1012"/>
      <c r="CV94" s="1013"/>
      <c r="CW94" s="1011"/>
      <c r="CX94" s="1012"/>
      <c r="CY94" s="1012"/>
      <c r="CZ94" s="1012"/>
      <c r="DA94" s="1013"/>
      <c r="DB94" s="1011"/>
      <c r="DC94" s="1012"/>
      <c r="DD94" s="1012"/>
      <c r="DE94" s="1012"/>
      <c r="DF94" s="1013"/>
      <c r="DG94" s="1011"/>
      <c r="DH94" s="1012"/>
      <c r="DI94" s="1012"/>
      <c r="DJ94" s="1012"/>
      <c r="DK94" s="1013"/>
      <c r="DL94" s="1011"/>
      <c r="DM94" s="1012"/>
      <c r="DN94" s="1012"/>
      <c r="DO94" s="1012"/>
      <c r="DP94" s="1013"/>
      <c r="DQ94" s="1011"/>
      <c r="DR94" s="1012"/>
      <c r="DS94" s="1012"/>
      <c r="DT94" s="1012"/>
      <c r="DU94" s="1013"/>
      <c r="DV94" s="996"/>
      <c r="DW94" s="997"/>
      <c r="DX94" s="997"/>
      <c r="DY94" s="997"/>
      <c r="DZ94" s="998"/>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08"/>
      <c r="BT95" s="1009"/>
      <c r="BU95" s="1009"/>
      <c r="BV95" s="1009"/>
      <c r="BW95" s="1009"/>
      <c r="BX95" s="1009"/>
      <c r="BY95" s="1009"/>
      <c r="BZ95" s="1009"/>
      <c r="CA95" s="1009"/>
      <c r="CB95" s="1009"/>
      <c r="CC95" s="1009"/>
      <c r="CD95" s="1009"/>
      <c r="CE95" s="1009"/>
      <c r="CF95" s="1009"/>
      <c r="CG95" s="1010"/>
      <c r="CH95" s="1011"/>
      <c r="CI95" s="1012"/>
      <c r="CJ95" s="1012"/>
      <c r="CK95" s="1012"/>
      <c r="CL95" s="1013"/>
      <c r="CM95" s="1011"/>
      <c r="CN95" s="1012"/>
      <c r="CO95" s="1012"/>
      <c r="CP95" s="1012"/>
      <c r="CQ95" s="1013"/>
      <c r="CR95" s="1011"/>
      <c r="CS95" s="1012"/>
      <c r="CT95" s="1012"/>
      <c r="CU95" s="1012"/>
      <c r="CV95" s="1013"/>
      <c r="CW95" s="1011"/>
      <c r="CX95" s="1012"/>
      <c r="CY95" s="1012"/>
      <c r="CZ95" s="1012"/>
      <c r="DA95" s="1013"/>
      <c r="DB95" s="1011"/>
      <c r="DC95" s="1012"/>
      <c r="DD95" s="1012"/>
      <c r="DE95" s="1012"/>
      <c r="DF95" s="1013"/>
      <c r="DG95" s="1011"/>
      <c r="DH95" s="1012"/>
      <c r="DI95" s="1012"/>
      <c r="DJ95" s="1012"/>
      <c r="DK95" s="1013"/>
      <c r="DL95" s="1011"/>
      <c r="DM95" s="1012"/>
      <c r="DN95" s="1012"/>
      <c r="DO95" s="1012"/>
      <c r="DP95" s="1013"/>
      <c r="DQ95" s="1011"/>
      <c r="DR95" s="1012"/>
      <c r="DS95" s="1012"/>
      <c r="DT95" s="1012"/>
      <c r="DU95" s="1013"/>
      <c r="DV95" s="996"/>
      <c r="DW95" s="997"/>
      <c r="DX95" s="997"/>
      <c r="DY95" s="997"/>
      <c r="DZ95" s="998"/>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08"/>
      <c r="BT96" s="1009"/>
      <c r="BU96" s="1009"/>
      <c r="BV96" s="1009"/>
      <c r="BW96" s="1009"/>
      <c r="BX96" s="1009"/>
      <c r="BY96" s="1009"/>
      <c r="BZ96" s="1009"/>
      <c r="CA96" s="1009"/>
      <c r="CB96" s="1009"/>
      <c r="CC96" s="1009"/>
      <c r="CD96" s="1009"/>
      <c r="CE96" s="1009"/>
      <c r="CF96" s="1009"/>
      <c r="CG96" s="1010"/>
      <c r="CH96" s="1011"/>
      <c r="CI96" s="1012"/>
      <c r="CJ96" s="1012"/>
      <c r="CK96" s="1012"/>
      <c r="CL96" s="1013"/>
      <c r="CM96" s="1011"/>
      <c r="CN96" s="1012"/>
      <c r="CO96" s="1012"/>
      <c r="CP96" s="1012"/>
      <c r="CQ96" s="1013"/>
      <c r="CR96" s="1011"/>
      <c r="CS96" s="1012"/>
      <c r="CT96" s="1012"/>
      <c r="CU96" s="1012"/>
      <c r="CV96" s="1013"/>
      <c r="CW96" s="1011"/>
      <c r="CX96" s="1012"/>
      <c r="CY96" s="1012"/>
      <c r="CZ96" s="1012"/>
      <c r="DA96" s="1013"/>
      <c r="DB96" s="1011"/>
      <c r="DC96" s="1012"/>
      <c r="DD96" s="1012"/>
      <c r="DE96" s="1012"/>
      <c r="DF96" s="1013"/>
      <c r="DG96" s="1011"/>
      <c r="DH96" s="1012"/>
      <c r="DI96" s="1012"/>
      <c r="DJ96" s="1012"/>
      <c r="DK96" s="1013"/>
      <c r="DL96" s="1011"/>
      <c r="DM96" s="1012"/>
      <c r="DN96" s="1012"/>
      <c r="DO96" s="1012"/>
      <c r="DP96" s="1013"/>
      <c r="DQ96" s="1011"/>
      <c r="DR96" s="1012"/>
      <c r="DS96" s="1012"/>
      <c r="DT96" s="1012"/>
      <c r="DU96" s="1013"/>
      <c r="DV96" s="996"/>
      <c r="DW96" s="997"/>
      <c r="DX96" s="997"/>
      <c r="DY96" s="997"/>
      <c r="DZ96" s="998"/>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08"/>
      <c r="BT97" s="1009"/>
      <c r="BU97" s="1009"/>
      <c r="BV97" s="1009"/>
      <c r="BW97" s="1009"/>
      <c r="BX97" s="1009"/>
      <c r="BY97" s="1009"/>
      <c r="BZ97" s="1009"/>
      <c r="CA97" s="1009"/>
      <c r="CB97" s="1009"/>
      <c r="CC97" s="1009"/>
      <c r="CD97" s="1009"/>
      <c r="CE97" s="1009"/>
      <c r="CF97" s="1009"/>
      <c r="CG97" s="1010"/>
      <c r="CH97" s="1011"/>
      <c r="CI97" s="1012"/>
      <c r="CJ97" s="1012"/>
      <c r="CK97" s="1012"/>
      <c r="CL97" s="1013"/>
      <c r="CM97" s="1011"/>
      <c r="CN97" s="1012"/>
      <c r="CO97" s="1012"/>
      <c r="CP97" s="1012"/>
      <c r="CQ97" s="1013"/>
      <c r="CR97" s="1011"/>
      <c r="CS97" s="1012"/>
      <c r="CT97" s="1012"/>
      <c r="CU97" s="1012"/>
      <c r="CV97" s="1013"/>
      <c r="CW97" s="1011"/>
      <c r="CX97" s="1012"/>
      <c r="CY97" s="1012"/>
      <c r="CZ97" s="1012"/>
      <c r="DA97" s="1013"/>
      <c r="DB97" s="1011"/>
      <c r="DC97" s="1012"/>
      <c r="DD97" s="1012"/>
      <c r="DE97" s="1012"/>
      <c r="DF97" s="1013"/>
      <c r="DG97" s="1011"/>
      <c r="DH97" s="1012"/>
      <c r="DI97" s="1012"/>
      <c r="DJ97" s="1012"/>
      <c r="DK97" s="1013"/>
      <c r="DL97" s="1011"/>
      <c r="DM97" s="1012"/>
      <c r="DN97" s="1012"/>
      <c r="DO97" s="1012"/>
      <c r="DP97" s="1013"/>
      <c r="DQ97" s="1011"/>
      <c r="DR97" s="1012"/>
      <c r="DS97" s="1012"/>
      <c r="DT97" s="1012"/>
      <c r="DU97" s="1013"/>
      <c r="DV97" s="996"/>
      <c r="DW97" s="997"/>
      <c r="DX97" s="997"/>
      <c r="DY97" s="997"/>
      <c r="DZ97" s="998"/>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08"/>
      <c r="BT98" s="1009"/>
      <c r="BU98" s="1009"/>
      <c r="BV98" s="1009"/>
      <c r="BW98" s="1009"/>
      <c r="BX98" s="1009"/>
      <c r="BY98" s="1009"/>
      <c r="BZ98" s="1009"/>
      <c r="CA98" s="1009"/>
      <c r="CB98" s="1009"/>
      <c r="CC98" s="1009"/>
      <c r="CD98" s="1009"/>
      <c r="CE98" s="1009"/>
      <c r="CF98" s="1009"/>
      <c r="CG98" s="1010"/>
      <c r="CH98" s="1011"/>
      <c r="CI98" s="1012"/>
      <c r="CJ98" s="1012"/>
      <c r="CK98" s="1012"/>
      <c r="CL98" s="1013"/>
      <c r="CM98" s="1011"/>
      <c r="CN98" s="1012"/>
      <c r="CO98" s="1012"/>
      <c r="CP98" s="1012"/>
      <c r="CQ98" s="1013"/>
      <c r="CR98" s="1011"/>
      <c r="CS98" s="1012"/>
      <c r="CT98" s="1012"/>
      <c r="CU98" s="1012"/>
      <c r="CV98" s="1013"/>
      <c r="CW98" s="1011"/>
      <c r="CX98" s="1012"/>
      <c r="CY98" s="1012"/>
      <c r="CZ98" s="1012"/>
      <c r="DA98" s="1013"/>
      <c r="DB98" s="1011"/>
      <c r="DC98" s="1012"/>
      <c r="DD98" s="1012"/>
      <c r="DE98" s="1012"/>
      <c r="DF98" s="1013"/>
      <c r="DG98" s="1011"/>
      <c r="DH98" s="1012"/>
      <c r="DI98" s="1012"/>
      <c r="DJ98" s="1012"/>
      <c r="DK98" s="1013"/>
      <c r="DL98" s="1011"/>
      <c r="DM98" s="1012"/>
      <c r="DN98" s="1012"/>
      <c r="DO98" s="1012"/>
      <c r="DP98" s="1013"/>
      <c r="DQ98" s="1011"/>
      <c r="DR98" s="1012"/>
      <c r="DS98" s="1012"/>
      <c r="DT98" s="1012"/>
      <c r="DU98" s="1013"/>
      <c r="DV98" s="996"/>
      <c r="DW98" s="997"/>
      <c r="DX98" s="997"/>
      <c r="DY98" s="997"/>
      <c r="DZ98" s="998"/>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08"/>
      <c r="BT99" s="1009"/>
      <c r="BU99" s="1009"/>
      <c r="BV99" s="1009"/>
      <c r="BW99" s="1009"/>
      <c r="BX99" s="1009"/>
      <c r="BY99" s="1009"/>
      <c r="BZ99" s="1009"/>
      <c r="CA99" s="1009"/>
      <c r="CB99" s="1009"/>
      <c r="CC99" s="1009"/>
      <c r="CD99" s="1009"/>
      <c r="CE99" s="1009"/>
      <c r="CF99" s="1009"/>
      <c r="CG99" s="1010"/>
      <c r="CH99" s="1011"/>
      <c r="CI99" s="1012"/>
      <c r="CJ99" s="1012"/>
      <c r="CK99" s="1012"/>
      <c r="CL99" s="1013"/>
      <c r="CM99" s="1011"/>
      <c r="CN99" s="1012"/>
      <c r="CO99" s="1012"/>
      <c r="CP99" s="1012"/>
      <c r="CQ99" s="1013"/>
      <c r="CR99" s="1011"/>
      <c r="CS99" s="1012"/>
      <c r="CT99" s="1012"/>
      <c r="CU99" s="1012"/>
      <c r="CV99" s="1013"/>
      <c r="CW99" s="1011"/>
      <c r="CX99" s="1012"/>
      <c r="CY99" s="1012"/>
      <c r="CZ99" s="1012"/>
      <c r="DA99" s="1013"/>
      <c r="DB99" s="1011"/>
      <c r="DC99" s="1012"/>
      <c r="DD99" s="1012"/>
      <c r="DE99" s="1012"/>
      <c r="DF99" s="1013"/>
      <c r="DG99" s="1011"/>
      <c r="DH99" s="1012"/>
      <c r="DI99" s="1012"/>
      <c r="DJ99" s="1012"/>
      <c r="DK99" s="1013"/>
      <c r="DL99" s="1011"/>
      <c r="DM99" s="1012"/>
      <c r="DN99" s="1012"/>
      <c r="DO99" s="1012"/>
      <c r="DP99" s="1013"/>
      <c r="DQ99" s="1011"/>
      <c r="DR99" s="1012"/>
      <c r="DS99" s="1012"/>
      <c r="DT99" s="1012"/>
      <c r="DU99" s="1013"/>
      <c r="DV99" s="996"/>
      <c r="DW99" s="997"/>
      <c r="DX99" s="997"/>
      <c r="DY99" s="997"/>
      <c r="DZ99" s="998"/>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08"/>
      <c r="BT100" s="1009"/>
      <c r="BU100" s="1009"/>
      <c r="BV100" s="1009"/>
      <c r="BW100" s="1009"/>
      <c r="BX100" s="1009"/>
      <c r="BY100" s="1009"/>
      <c r="BZ100" s="1009"/>
      <c r="CA100" s="1009"/>
      <c r="CB100" s="1009"/>
      <c r="CC100" s="1009"/>
      <c r="CD100" s="1009"/>
      <c r="CE100" s="1009"/>
      <c r="CF100" s="1009"/>
      <c r="CG100" s="1010"/>
      <c r="CH100" s="1011"/>
      <c r="CI100" s="1012"/>
      <c r="CJ100" s="1012"/>
      <c r="CK100" s="1012"/>
      <c r="CL100" s="1013"/>
      <c r="CM100" s="1011"/>
      <c r="CN100" s="1012"/>
      <c r="CO100" s="1012"/>
      <c r="CP100" s="1012"/>
      <c r="CQ100" s="1013"/>
      <c r="CR100" s="1011"/>
      <c r="CS100" s="1012"/>
      <c r="CT100" s="1012"/>
      <c r="CU100" s="1012"/>
      <c r="CV100" s="1013"/>
      <c r="CW100" s="1011"/>
      <c r="CX100" s="1012"/>
      <c r="CY100" s="1012"/>
      <c r="CZ100" s="1012"/>
      <c r="DA100" s="1013"/>
      <c r="DB100" s="1011"/>
      <c r="DC100" s="1012"/>
      <c r="DD100" s="1012"/>
      <c r="DE100" s="1012"/>
      <c r="DF100" s="1013"/>
      <c r="DG100" s="1011"/>
      <c r="DH100" s="1012"/>
      <c r="DI100" s="1012"/>
      <c r="DJ100" s="1012"/>
      <c r="DK100" s="1013"/>
      <c r="DL100" s="1011"/>
      <c r="DM100" s="1012"/>
      <c r="DN100" s="1012"/>
      <c r="DO100" s="1012"/>
      <c r="DP100" s="1013"/>
      <c r="DQ100" s="1011"/>
      <c r="DR100" s="1012"/>
      <c r="DS100" s="1012"/>
      <c r="DT100" s="1012"/>
      <c r="DU100" s="1013"/>
      <c r="DV100" s="996"/>
      <c r="DW100" s="997"/>
      <c r="DX100" s="997"/>
      <c r="DY100" s="997"/>
      <c r="DZ100" s="998"/>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08"/>
      <c r="BT101" s="1009"/>
      <c r="BU101" s="1009"/>
      <c r="BV101" s="1009"/>
      <c r="BW101" s="1009"/>
      <c r="BX101" s="1009"/>
      <c r="BY101" s="1009"/>
      <c r="BZ101" s="1009"/>
      <c r="CA101" s="1009"/>
      <c r="CB101" s="1009"/>
      <c r="CC101" s="1009"/>
      <c r="CD101" s="1009"/>
      <c r="CE101" s="1009"/>
      <c r="CF101" s="1009"/>
      <c r="CG101" s="1010"/>
      <c r="CH101" s="1011"/>
      <c r="CI101" s="1012"/>
      <c r="CJ101" s="1012"/>
      <c r="CK101" s="1012"/>
      <c r="CL101" s="1013"/>
      <c r="CM101" s="1011"/>
      <c r="CN101" s="1012"/>
      <c r="CO101" s="1012"/>
      <c r="CP101" s="1012"/>
      <c r="CQ101" s="1013"/>
      <c r="CR101" s="1011"/>
      <c r="CS101" s="1012"/>
      <c r="CT101" s="1012"/>
      <c r="CU101" s="1012"/>
      <c r="CV101" s="1013"/>
      <c r="CW101" s="1011"/>
      <c r="CX101" s="1012"/>
      <c r="CY101" s="1012"/>
      <c r="CZ101" s="1012"/>
      <c r="DA101" s="1013"/>
      <c r="DB101" s="1011"/>
      <c r="DC101" s="1012"/>
      <c r="DD101" s="1012"/>
      <c r="DE101" s="1012"/>
      <c r="DF101" s="1013"/>
      <c r="DG101" s="1011"/>
      <c r="DH101" s="1012"/>
      <c r="DI101" s="1012"/>
      <c r="DJ101" s="1012"/>
      <c r="DK101" s="1013"/>
      <c r="DL101" s="1011"/>
      <c r="DM101" s="1012"/>
      <c r="DN101" s="1012"/>
      <c r="DO101" s="1012"/>
      <c r="DP101" s="1013"/>
      <c r="DQ101" s="1011"/>
      <c r="DR101" s="1012"/>
      <c r="DS101" s="1012"/>
      <c r="DT101" s="1012"/>
      <c r="DU101" s="1013"/>
      <c r="DV101" s="996"/>
      <c r="DW101" s="997"/>
      <c r="DX101" s="997"/>
      <c r="DY101" s="997"/>
      <c r="DZ101" s="998"/>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394</v>
      </c>
      <c r="BR102" s="999" t="s">
        <v>432</v>
      </c>
      <c r="BS102" s="1000"/>
      <c r="BT102" s="1000"/>
      <c r="BU102" s="1000"/>
      <c r="BV102" s="1000"/>
      <c r="BW102" s="1000"/>
      <c r="BX102" s="1000"/>
      <c r="BY102" s="1000"/>
      <c r="BZ102" s="1000"/>
      <c r="CA102" s="1000"/>
      <c r="CB102" s="1000"/>
      <c r="CC102" s="1000"/>
      <c r="CD102" s="1000"/>
      <c r="CE102" s="1000"/>
      <c r="CF102" s="1000"/>
      <c r="CG102" s="1001"/>
      <c r="CH102" s="1002"/>
      <c r="CI102" s="1003"/>
      <c r="CJ102" s="1003"/>
      <c r="CK102" s="1003"/>
      <c r="CL102" s="1004"/>
      <c r="CM102" s="1002"/>
      <c r="CN102" s="1003"/>
      <c r="CO102" s="1003"/>
      <c r="CP102" s="1003"/>
      <c r="CQ102" s="1004"/>
      <c r="CR102" s="1005">
        <v>267</v>
      </c>
      <c r="CS102" s="1006"/>
      <c r="CT102" s="1006"/>
      <c r="CU102" s="1006"/>
      <c r="CV102" s="1007"/>
      <c r="CW102" s="1005">
        <v>6212</v>
      </c>
      <c r="CX102" s="1006"/>
      <c r="CY102" s="1006"/>
      <c r="CZ102" s="1006"/>
      <c r="DA102" s="1007"/>
      <c r="DB102" s="1005">
        <v>62</v>
      </c>
      <c r="DC102" s="1006"/>
      <c r="DD102" s="1006"/>
      <c r="DE102" s="1006"/>
      <c r="DF102" s="1007"/>
      <c r="DG102" s="1005" t="s">
        <v>602</v>
      </c>
      <c r="DH102" s="1006"/>
      <c r="DI102" s="1006"/>
      <c r="DJ102" s="1006"/>
      <c r="DK102" s="1007"/>
      <c r="DL102" s="1005">
        <v>60</v>
      </c>
      <c r="DM102" s="1006"/>
      <c r="DN102" s="1006"/>
      <c r="DO102" s="1006"/>
      <c r="DP102" s="1007"/>
      <c r="DQ102" s="1005">
        <v>6</v>
      </c>
      <c r="DR102" s="1006"/>
      <c r="DS102" s="1006"/>
      <c r="DT102" s="1006"/>
      <c r="DU102" s="1007"/>
      <c r="DV102" s="988"/>
      <c r="DW102" s="989"/>
      <c r="DX102" s="989"/>
      <c r="DY102" s="989"/>
      <c r="DZ102" s="990"/>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91" t="s">
        <v>433</v>
      </c>
      <c r="BR103" s="991"/>
      <c r="BS103" s="991"/>
      <c r="BT103" s="991"/>
      <c r="BU103" s="991"/>
      <c r="BV103" s="991"/>
      <c r="BW103" s="991"/>
      <c r="BX103" s="991"/>
      <c r="BY103" s="991"/>
      <c r="BZ103" s="991"/>
      <c r="CA103" s="991"/>
      <c r="CB103" s="991"/>
      <c r="CC103" s="991"/>
      <c r="CD103" s="991"/>
      <c r="CE103" s="991"/>
      <c r="CF103" s="991"/>
      <c r="CG103" s="991"/>
      <c r="CH103" s="991"/>
      <c r="CI103" s="991"/>
      <c r="CJ103" s="991"/>
      <c r="CK103" s="991"/>
      <c r="CL103" s="991"/>
      <c r="CM103" s="991"/>
      <c r="CN103" s="991"/>
      <c r="CO103" s="991"/>
      <c r="CP103" s="991"/>
      <c r="CQ103" s="991"/>
      <c r="CR103" s="991"/>
      <c r="CS103" s="991"/>
      <c r="CT103" s="991"/>
      <c r="CU103" s="991"/>
      <c r="CV103" s="991"/>
      <c r="CW103" s="991"/>
      <c r="CX103" s="991"/>
      <c r="CY103" s="991"/>
      <c r="CZ103" s="991"/>
      <c r="DA103" s="991"/>
      <c r="DB103" s="991"/>
      <c r="DC103" s="991"/>
      <c r="DD103" s="991"/>
      <c r="DE103" s="991"/>
      <c r="DF103" s="991"/>
      <c r="DG103" s="991"/>
      <c r="DH103" s="991"/>
      <c r="DI103" s="991"/>
      <c r="DJ103" s="991"/>
      <c r="DK103" s="991"/>
      <c r="DL103" s="991"/>
      <c r="DM103" s="991"/>
      <c r="DN103" s="991"/>
      <c r="DO103" s="991"/>
      <c r="DP103" s="991"/>
      <c r="DQ103" s="991"/>
      <c r="DR103" s="991"/>
      <c r="DS103" s="991"/>
      <c r="DT103" s="991"/>
      <c r="DU103" s="991"/>
      <c r="DV103" s="991"/>
      <c r="DW103" s="991"/>
      <c r="DX103" s="991"/>
      <c r="DY103" s="991"/>
      <c r="DZ103" s="991"/>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92" t="s">
        <v>434</v>
      </c>
      <c r="BR104" s="992"/>
      <c r="BS104" s="992"/>
      <c r="BT104" s="992"/>
      <c r="BU104" s="992"/>
      <c r="BV104" s="992"/>
      <c r="BW104" s="992"/>
      <c r="BX104" s="992"/>
      <c r="BY104" s="992"/>
      <c r="BZ104" s="992"/>
      <c r="CA104" s="992"/>
      <c r="CB104" s="992"/>
      <c r="CC104" s="992"/>
      <c r="CD104" s="992"/>
      <c r="CE104" s="992"/>
      <c r="CF104" s="992"/>
      <c r="CG104" s="992"/>
      <c r="CH104" s="992"/>
      <c r="CI104" s="992"/>
      <c r="CJ104" s="992"/>
      <c r="CK104" s="992"/>
      <c r="CL104" s="992"/>
      <c r="CM104" s="992"/>
      <c r="CN104" s="992"/>
      <c r="CO104" s="992"/>
      <c r="CP104" s="992"/>
      <c r="CQ104" s="992"/>
      <c r="CR104" s="992"/>
      <c r="CS104" s="992"/>
      <c r="CT104" s="992"/>
      <c r="CU104" s="992"/>
      <c r="CV104" s="992"/>
      <c r="CW104" s="992"/>
      <c r="CX104" s="992"/>
      <c r="CY104" s="992"/>
      <c r="CZ104" s="992"/>
      <c r="DA104" s="992"/>
      <c r="DB104" s="992"/>
      <c r="DC104" s="992"/>
      <c r="DD104" s="992"/>
      <c r="DE104" s="992"/>
      <c r="DF104" s="992"/>
      <c r="DG104" s="992"/>
      <c r="DH104" s="992"/>
      <c r="DI104" s="992"/>
      <c r="DJ104" s="992"/>
      <c r="DK104" s="992"/>
      <c r="DL104" s="992"/>
      <c r="DM104" s="992"/>
      <c r="DN104" s="992"/>
      <c r="DO104" s="992"/>
      <c r="DP104" s="992"/>
      <c r="DQ104" s="992"/>
      <c r="DR104" s="992"/>
      <c r="DS104" s="992"/>
      <c r="DT104" s="992"/>
      <c r="DU104" s="992"/>
      <c r="DV104" s="992"/>
      <c r="DW104" s="992"/>
      <c r="DX104" s="992"/>
      <c r="DY104" s="992"/>
      <c r="DZ104" s="992"/>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435</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436</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93" t="s">
        <v>437</v>
      </c>
      <c r="B108" s="994"/>
      <c r="C108" s="994"/>
      <c r="D108" s="994"/>
      <c r="E108" s="994"/>
      <c r="F108" s="994"/>
      <c r="G108" s="994"/>
      <c r="H108" s="994"/>
      <c r="I108" s="994"/>
      <c r="J108" s="994"/>
      <c r="K108" s="994"/>
      <c r="L108" s="994"/>
      <c r="M108" s="994"/>
      <c r="N108" s="994"/>
      <c r="O108" s="994"/>
      <c r="P108" s="994"/>
      <c r="Q108" s="994"/>
      <c r="R108" s="994"/>
      <c r="S108" s="994"/>
      <c r="T108" s="994"/>
      <c r="U108" s="994"/>
      <c r="V108" s="994"/>
      <c r="W108" s="994"/>
      <c r="X108" s="994"/>
      <c r="Y108" s="994"/>
      <c r="Z108" s="994"/>
      <c r="AA108" s="994"/>
      <c r="AB108" s="994"/>
      <c r="AC108" s="994"/>
      <c r="AD108" s="994"/>
      <c r="AE108" s="994"/>
      <c r="AF108" s="994"/>
      <c r="AG108" s="994"/>
      <c r="AH108" s="994"/>
      <c r="AI108" s="994"/>
      <c r="AJ108" s="994"/>
      <c r="AK108" s="994"/>
      <c r="AL108" s="994"/>
      <c r="AM108" s="994"/>
      <c r="AN108" s="994"/>
      <c r="AO108" s="994"/>
      <c r="AP108" s="994"/>
      <c r="AQ108" s="994"/>
      <c r="AR108" s="994"/>
      <c r="AS108" s="994"/>
      <c r="AT108" s="995"/>
      <c r="AU108" s="993" t="s">
        <v>438</v>
      </c>
      <c r="AV108" s="994"/>
      <c r="AW108" s="994"/>
      <c r="AX108" s="994"/>
      <c r="AY108" s="994"/>
      <c r="AZ108" s="994"/>
      <c r="BA108" s="994"/>
      <c r="BB108" s="994"/>
      <c r="BC108" s="994"/>
      <c r="BD108" s="994"/>
      <c r="BE108" s="994"/>
      <c r="BF108" s="994"/>
      <c r="BG108" s="994"/>
      <c r="BH108" s="994"/>
      <c r="BI108" s="994"/>
      <c r="BJ108" s="994"/>
      <c r="BK108" s="994"/>
      <c r="BL108" s="994"/>
      <c r="BM108" s="994"/>
      <c r="BN108" s="994"/>
      <c r="BO108" s="994"/>
      <c r="BP108" s="994"/>
      <c r="BQ108" s="994"/>
      <c r="BR108" s="994"/>
      <c r="BS108" s="994"/>
      <c r="BT108" s="994"/>
      <c r="BU108" s="994"/>
      <c r="BV108" s="994"/>
      <c r="BW108" s="994"/>
      <c r="BX108" s="994"/>
      <c r="BY108" s="994"/>
      <c r="BZ108" s="994"/>
      <c r="CA108" s="994"/>
      <c r="CB108" s="994"/>
      <c r="CC108" s="994"/>
      <c r="CD108" s="994"/>
      <c r="CE108" s="994"/>
      <c r="CF108" s="994"/>
      <c r="CG108" s="994"/>
      <c r="CH108" s="994"/>
      <c r="CI108" s="994"/>
      <c r="CJ108" s="994"/>
      <c r="CK108" s="994"/>
      <c r="CL108" s="994"/>
      <c r="CM108" s="994"/>
      <c r="CN108" s="994"/>
      <c r="CO108" s="994"/>
      <c r="CP108" s="994"/>
      <c r="CQ108" s="994"/>
      <c r="CR108" s="994"/>
      <c r="CS108" s="994"/>
      <c r="CT108" s="994"/>
      <c r="CU108" s="994"/>
      <c r="CV108" s="994"/>
      <c r="CW108" s="994"/>
      <c r="CX108" s="994"/>
      <c r="CY108" s="994"/>
      <c r="CZ108" s="994"/>
      <c r="DA108" s="994"/>
      <c r="DB108" s="994"/>
      <c r="DC108" s="994"/>
      <c r="DD108" s="994"/>
      <c r="DE108" s="994"/>
      <c r="DF108" s="994"/>
      <c r="DG108" s="994"/>
      <c r="DH108" s="994"/>
      <c r="DI108" s="994"/>
      <c r="DJ108" s="994"/>
      <c r="DK108" s="994"/>
      <c r="DL108" s="994"/>
      <c r="DM108" s="994"/>
      <c r="DN108" s="994"/>
      <c r="DO108" s="994"/>
      <c r="DP108" s="994"/>
      <c r="DQ108" s="994"/>
      <c r="DR108" s="994"/>
      <c r="DS108" s="994"/>
      <c r="DT108" s="994"/>
      <c r="DU108" s="994"/>
      <c r="DV108" s="994"/>
      <c r="DW108" s="994"/>
      <c r="DX108" s="994"/>
      <c r="DY108" s="994"/>
      <c r="DZ108" s="995"/>
    </row>
    <row r="109" spans="1:131" s="247" customFormat="1" ht="26.25" customHeight="1" x14ac:dyDescent="0.15">
      <c r="A109" s="948" t="s">
        <v>439</v>
      </c>
      <c r="B109" s="949"/>
      <c r="C109" s="949"/>
      <c r="D109" s="949"/>
      <c r="E109" s="949"/>
      <c r="F109" s="949"/>
      <c r="G109" s="949"/>
      <c r="H109" s="949"/>
      <c r="I109" s="949"/>
      <c r="J109" s="949"/>
      <c r="K109" s="949"/>
      <c r="L109" s="949"/>
      <c r="M109" s="949"/>
      <c r="N109" s="949"/>
      <c r="O109" s="949"/>
      <c r="P109" s="949"/>
      <c r="Q109" s="949"/>
      <c r="R109" s="949"/>
      <c r="S109" s="949"/>
      <c r="T109" s="949"/>
      <c r="U109" s="949"/>
      <c r="V109" s="949"/>
      <c r="W109" s="949"/>
      <c r="X109" s="949"/>
      <c r="Y109" s="949"/>
      <c r="Z109" s="950"/>
      <c r="AA109" s="951" t="s">
        <v>440</v>
      </c>
      <c r="AB109" s="949"/>
      <c r="AC109" s="949"/>
      <c r="AD109" s="949"/>
      <c r="AE109" s="950"/>
      <c r="AF109" s="951" t="s">
        <v>309</v>
      </c>
      <c r="AG109" s="949"/>
      <c r="AH109" s="949"/>
      <c r="AI109" s="949"/>
      <c r="AJ109" s="950"/>
      <c r="AK109" s="951" t="s">
        <v>308</v>
      </c>
      <c r="AL109" s="949"/>
      <c r="AM109" s="949"/>
      <c r="AN109" s="949"/>
      <c r="AO109" s="950"/>
      <c r="AP109" s="951" t="s">
        <v>441</v>
      </c>
      <c r="AQ109" s="949"/>
      <c r="AR109" s="949"/>
      <c r="AS109" s="949"/>
      <c r="AT109" s="980"/>
      <c r="AU109" s="948" t="s">
        <v>439</v>
      </c>
      <c r="AV109" s="949"/>
      <c r="AW109" s="949"/>
      <c r="AX109" s="949"/>
      <c r="AY109" s="949"/>
      <c r="AZ109" s="949"/>
      <c r="BA109" s="949"/>
      <c r="BB109" s="949"/>
      <c r="BC109" s="949"/>
      <c r="BD109" s="949"/>
      <c r="BE109" s="949"/>
      <c r="BF109" s="949"/>
      <c r="BG109" s="949"/>
      <c r="BH109" s="949"/>
      <c r="BI109" s="949"/>
      <c r="BJ109" s="949"/>
      <c r="BK109" s="949"/>
      <c r="BL109" s="949"/>
      <c r="BM109" s="949"/>
      <c r="BN109" s="949"/>
      <c r="BO109" s="949"/>
      <c r="BP109" s="950"/>
      <c r="BQ109" s="951" t="s">
        <v>440</v>
      </c>
      <c r="BR109" s="949"/>
      <c r="BS109" s="949"/>
      <c r="BT109" s="949"/>
      <c r="BU109" s="950"/>
      <c r="BV109" s="951" t="s">
        <v>309</v>
      </c>
      <c r="BW109" s="949"/>
      <c r="BX109" s="949"/>
      <c r="BY109" s="949"/>
      <c r="BZ109" s="950"/>
      <c r="CA109" s="951" t="s">
        <v>308</v>
      </c>
      <c r="CB109" s="949"/>
      <c r="CC109" s="949"/>
      <c r="CD109" s="949"/>
      <c r="CE109" s="950"/>
      <c r="CF109" s="987" t="s">
        <v>441</v>
      </c>
      <c r="CG109" s="987"/>
      <c r="CH109" s="987"/>
      <c r="CI109" s="987"/>
      <c r="CJ109" s="987"/>
      <c r="CK109" s="951" t="s">
        <v>442</v>
      </c>
      <c r="CL109" s="949"/>
      <c r="CM109" s="949"/>
      <c r="CN109" s="949"/>
      <c r="CO109" s="949"/>
      <c r="CP109" s="949"/>
      <c r="CQ109" s="949"/>
      <c r="CR109" s="949"/>
      <c r="CS109" s="949"/>
      <c r="CT109" s="949"/>
      <c r="CU109" s="949"/>
      <c r="CV109" s="949"/>
      <c r="CW109" s="949"/>
      <c r="CX109" s="949"/>
      <c r="CY109" s="949"/>
      <c r="CZ109" s="949"/>
      <c r="DA109" s="949"/>
      <c r="DB109" s="949"/>
      <c r="DC109" s="949"/>
      <c r="DD109" s="949"/>
      <c r="DE109" s="949"/>
      <c r="DF109" s="950"/>
      <c r="DG109" s="951" t="s">
        <v>440</v>
      </c>
      <c r="DH109" s="949"/>
      <c r="DI109" s="949"/>
      <c r="DJ109" s="949"/>
      <c r="DK109" s="950"/>
      <c r="DL109" s="951" t="s">
        <v>309</v>
      </c>
      <c r="DM109" s="949"/>
      <c r="DN109" s="949"/>
      <c r="DO109" s="949"/>
      <c r="DP109" s="950"/>
      <c r="DQ109" s="951" t="s">
        <v>308</v>
      </c>
      <c r="DR109" s="949"/>
      <c r="DS109" s="949"/>
      <c r="DT109" s="949"/>
      <c r="DU109" s="950"/>
      <c r="DV109" s="951" t="s">
        <v>441</v>
      </c>
      <c r="DW109" s="949"/>
      <c r="DX109" s="949"/>
      <c r="DY109" s="949"/>
      <c r="DZ109" s="980"/>
    </row>
    <row r="110" spans="1:131" s="247" customFormat="1" ht="26.25" customHeight="1" x14ac:dyDescent="0.15">
      <c r="A110" s="851" t="s">
        <v>443</v>
      </c>
      <c r="B110" s="852"/>
      <c r="C110" s="852"/>
      <c r="D110" s="852"/>
      <c r="E110" s="852"/>
      <c r="F110" s="852"/>
      <c r="G110" s="852"/>
      <c r="H110" s="852"/>
      <c r="I110" s="852"/>
      <c r="J110" s="852"/>
      <c r="K110" s="852"/>
      <c r="L110" s="852"/>
      <c r="M110" s="852"/>
      <c r="N110" s="852"/>
      <c r="O110" s="852"/>
      <c r="P110" s="852"/>
      <c r="Q110" s="852"/>
      <c r="R110" s="852"/>
      <c r="S110" s="852"/>
      <c r="T110" s="852"/>
      <c r="U110" s="852"/>
      <c r="V110" s="852"/>
      <c r="W110" s="852"/>
      <c r="X110" s="852"/>
      <c r="Y110" s="852"/>
      <c r="Z110" s="853"/>
      <c r="AA110" s="941">
        <v>1390409</v>
      </c>
      <c r="AB110" s="942"/>
      <c r="AC110" s="942"/>
      <c r="AD110" s="942"/>
      <c r="AE110" s="943"/>
      <c r="AF110" s="944">
        <v>1287050</v>
      </c>
      <c r="AG110" s="942"/>
      <c r="AH110" s="942"/>
      <c r="AI110" s="942"/>
      <c r="AJ110" s="943"/>
      <c r="AK110" s="944">
        <v>1272178</v>
      </c>
      <c r="AL110" s="942"/>
      <c r="AM110" s="942"/>
      <c r="AN110" s="942"/>
      <c r="AO110" s="943"/>
      <c r="AP110" s="945">
        <v>15.4</v>
      </c>
      <c r="AQ110" s="946"/>
      <c r="AR110" s="946"/>
      <c r="AS110" s="946"/>
      <c r="AT110" s="947"/>
      <c r="AU110" s="981" t="s">
        <v>73</v>
      </c>
      <c r="AV110" s="982"/>
      <c r="AW110" s="982"/>
      <c r="AX110" s="982"/>
      <c r="AY110" s="982"/>
      <c r="AZ110" s="907" t="s">
        <v>444</v>
      </c>
      <c r="BA110" s="852"/>
      <c r="BB110" s="852"/>
      <c r="BC110" s="852"/>
      <c r="BD110" s="852"/>
      <c r="BE110" s="852"/>
      <c r="BF110" s="852"/>
      <c r="BG110" s="852"/>
      <c r="BH110" s="852"/>
      <c r="BI110" s="852"/>
      <c r="BJ110" s="852"/>
      <c r="BK110" s="852"/>
      <c r="BL110" s="852"/>
      <c r="BM110" s="852"/>
      <c r="BN110" s="852"/>
      <c r="BO110" s="852"/>
      <c r="BP110" s="853"/>
      <c r="BQ110" s="908">
        <v>13903068</v>
      </c>
      <c r="BR110" s="889"/>
      <c r="BS110" s="889"/>
      <c r="BT110" s="889"/>
      <c r="BU110" s="889"/>
      <c r="BV110" s="889">
        <v>14491016</v>
      </c>
      <c r="BW110" s="889"/>
      <c r="BX110" s="889"/>
      <c r="BY110" s="889"/>
      <c r="BZ110" s="889"/>
      <c r="CA110" s="889">
        <v>14435019</v>
      </c>
      <c r="CB110" s="889"/>
      <c r="CC110" s="889"/>
      <c r="CD110" s="889"/>
      <c r="CE110" s="889"/>
      <c r="CF110" s="913">
        <v>174.7</v>
      </c>
      <c r="CG110" s="914"/>
      <c r="CH110" s="914"/>
      <c r="CI110" s="914"/>
      <c r="CJ110" s="914"/>
      <c r="CK110" s="977" t="s">
        <v>445</v>
      </c>
      <c r="CL110" s="863"/>
      <c r="CM110" s="938" t="s">
        <v>446</v>
      </c>
      <c r="CN110" s="939"/>
      <c r="CO110" s="939"/>
      <c r="CP110" s="939"/>
      <c r="CQ110" s="939"/>
      <c r="CR110" s="939"/>
      <c r="CS110" s="939"/>
      <c r="CT110" s="939"/>
      <c r="CU110" s="939"/>
      <c r="CV110" s="939"/>
      <c r="CW110" s="939"/>
      <c r="CX110" s="939"/>
      <c r="CY110" s="939"/>
      <c r="CZ110" s="939"/>
      <c r="DA110" s="939"/>
      <c r="DB110" s="939"/>
      <c r="DC110" s="939"/>
      <c r="DD110" s="939"/>
      <c r="DE110" s="939"/>
      <c r="DF110" s="940"/>
      <c r="DG110" s="908" t="s">
        <v>131</v>
      </c>
      <c r="DH110" s="889"/>
      <c r="DI110" s="889"/>
      <c r="DJ110" s="889"/>
      <c r="DK110" s="889"/>
      <c r="DL110" s="889" t="s">
        <v>421</v>
      </c>
      <c r="DM110" s="889"/>
      <c r="DN110" s="889"/>
      <c r="DO110" s="889"/>
      <c r="DP110" s="889"/>
      <c r="DQ110" s="889" t="s">
        <v>421</v>
      </c>
      <c r="DR110" s="889"/>
      <c r="DS110" s="889"/>
      <c r="DT110" s="889"/>
      <c r="DU110" s="889"/>
      <c r="DV110" s="890" t="s">
        <v>131</v>
      </c>
      <c r="DW110" s="890"/>
      <c r="DX110" s="890"/>
      <c r="DY110" s="890"/>
      <c r="DZ110" s="891"/>
    </row>
    <row r="111" spans="1:131" s="247" customFormat="1" ht="26.25" customHeight="1" x14ac:dyDescent="0.15">
      <c r="A111" s="818" t="s">
        <v>447</v>
      </c>
      <c r="B111" s="819"/>
      <c r="C111" s="819"/>
      <c r="D111" s="819"/>
      <c r="E111" s="819"/>
      <c r="F111" s="819"/>
      <c r="G111" s="819"/>
      <c r="H111" s="819"/>
      <c r="I111" s="819"/>
      <c r="J111" s="819"/>
      <c r="K111" s="819"/>
      <c r="L111" s="819"/>
      <c r="M111" s="819"/>
      <c r="N111" s="819"/>
      <c r="O111" s="819"/>
      <c r="P111" s="819"/>
      <c r="Q111" s="819"/>
      <c r="R111" s="819"/>
      <c r="S111" s="819"/>
      <c r="T111" s="819"/>
      <c r="U111" s="819"/>
      <c r="V111" s="819"/>
      <c r="W111" s="819"/>
      <c r="X111" s="819"/>
      <c r="Y111" s="819"/>
      <c r="Z111" s="976"/>
      <c r="AA111" s="969" t="s">
        <v>421</v>
      </c>
      <c r="AB111" s="970"/>
      <c r="AC111" s="970"/>
      <c r="AD111" s="970"/>
      <c r="AE111" s="971"/>
      <c r="AF111" s="972" t="s">
        <v>421</v>
      </c>
      <c r="AG111" s="970"/>
      <c r="AH111" s="970"/>
      <c r="AI111" s="970"/>
      <c r="AJ111" s="971"/>
      <c r="AK111" s="972" t="s">
        <v>448</v>
      </c>
      <c r="AL111" s="970"/>
      <c r="AM111" s="970"/>
      <c r="AN111" s="970"/>
      <c r="AO111" s="971"/>
      <c r="AP111" s="973" t="s">
        <v>448</v>
      </c>
      <c r="AQ111" s="974"/>
      <c r="AR111" s="974"/>
      <c r="AS111" s="974"/>
      <c r="AT111" s="975"/>
      <c r="AU111" s="983"/>
      <c r="AV111" s="984"/>
      <c r="AW111" s="984"/>
      <c r="AX111" s="984"/>
      <c r="AY111" s="984"/>
      <c r="AZ111" s="859" t="s">
        <v>449</v>
      </c>
      <c r="BA111" s="794"/>
      <c r="BB111" s="794"/>
      <c r="BC111" s="794"/>
      <c r="BD111" s="794"/>
      <c r="BE111" s="794"/>
      <c r="BF111" s="794"/>
      <c r="BG111" s="794"/>
      <c r="BH111" s="794"/>
      <c r="BI111" s="794"/>
      <c r="BJ111" s="794"/>
      <c r="BK111" s="794"/>
      <c r="BL111" s="794"/>
      <c r="BM111" s="794"/>
      <c r="BN111" s="794"/>
      <c r="BO111" s="794"/>
      <c r="BP111" s="795"/>
      <c r="BQ111" s="860" t="s">
        <v>131</v>
      </c>
      <c r="BR111" s="861"/>
      <c r="BS111" s="861"/>
      <c r="BT111" s="861"/>
      <c r="BU111" s="861"/>
      <c r="BV111" s="861" t="s">
        <v>421</v>
      </c>
      <c r="BW111" s="861"/>
      <c r="BX111" s="861"/>
      <c r="BY111" s="861"/>
      <c r="BZ111" s="861"/>
      <c r="CA111" s="861" t="s">
        <v>421</v>
      </c>
      <c r="CB111" s="861"/>
      <c r="CC111" s="861"/>
      <c r="CD111" s="861"/>
      <c r="CE111" s="861"/>
      <c r="CF111" s="922" t="s">
        <v>421</v>
      </c>
      <c r="CG111" s="923"/>
      <c r="CH111" s="923"/>
      <c r="CI111" s="923"/>
      <c r="CJ111" s="923"/>
      <c r="CK111" s="978"/>
      <c r="CL111" s="865"/>
      <c r="CM111" s="868" t="s">
        <v>450</v>
      </c>
      <c r="CN111" s="869"/>
      <c r="CO111" s="869"/>
      <c r="CP111" s="869"/>
      <c r="CQ111" s="869"/>
      <c r="CR111" s="869"/>
      <c r="CS111" s="869"/>
      <c r="CT111" s="869"/>
      <c r="CU111" s="869"/>
      <c r="CV111" s="869"/>
      <c r="CW111" s="869"/>
      <c r="CX111" s="869"/>
      <c r="CY111" s="869"/>
      <c r="CZ111" s="869"/>
      <c r="DA111" s="869"/>
      <c r="DB111" s="869"/>
      <c r="DC111" s="869"/>
      <c r="DD111" s="869"/>
      <c r="DE111" s="869"/>
      <c r="DF111" s="870"/>
      <c r="DG111" s="860" t="s">
        <v>448</v>
      </c>
      <c r="DH111" s="861"/>
      <c r="DI111" s="861"/>
      <c r="DJ111" s="861"/>
      <c r="DK111" s="861"/>
      <c r="DL111" s="861" t="s">
        <v>131</v>
      </c>
      <c r="DM111" s="861"/>
      <c r="DN111" s="861"/>
      <c r="DO111" s="861"/>
      <c r="DP111" s="861"/>
      <c r="DQ111" s="861" t="s">
        <v>448</v>
      </c>
      <c r="DR111" s="861"/>
      <c r="DS111" s="861"/>
      <c r="DT111" s="861"/>
      <c r="DU111" s="861"/>
      <c r="DV111" s="838" t="s">
        <v>131</v>
      </c>
      <c r="DW111" s="838"/>
      <c r="DX111" s="838"/>
      <c r="DY111" s="838"/>
      <c r="DZ111" s="839"/>
    </row>
    <row r="112" spans="1:131" s="247" customFormat="1" ht="26.25" customHeight="1" x14ac:dyDescent="0.15">
      <c r="A112" s="963" t="s">
        <v>451</v>
      </c>
      <c r="B112" s="964"/>
      <c r="C112" s="794" t="s">
        <v>452</v>
      </c>
      <c r="D112" s="794"/>
      <c r="E112" s="794"/>
      <c r="F112" s="794"/>
      <c r="G112" s="794"/>
      <c r="H112" s="794"/>
      <c r="I112" s="794"/>
      <c r="J112" s="794"/>
      <c r="K112" s="794"/>
      <c r="L112" s="794"/>
      <c r="M112" s="794"/>
      <c r="N112" s="794"/>
      <c r="O112" s="794"/>
      <c r="P112" s="794"/>
      <c r="Q112" s="794"/>
      <c r="R112" s="794"/>
      <c r="S112" s="794"/>
      <c r="T112" s="794"/>
      <c r="U112" s="794"/>
      <c r="V112" s="794"/>
      <c r="W112" s="794"/>
      <c r="X112" s="794"/>
      <c r="Y112" s="794"/>
      <c r="Z112" s="795"/>
      <c r="AA112" s="823" t="s">
        <v>131</v>
      </c>
      <c r="AB112" s="824"/>
      <c r="AC112" s="824"/>
      <c r="AD112" s="824"/>
      <c r="AE112" s="825"/>
      <c r="AF112" s="826" t="s">
        <v>448</v>
      </c>
      <c r="AG112" s="824"/>
      <c r="AH112" s="824"/>
      <c r="AI112" s="824"/>
      <c r="AJ112" s="825"/>
      <c r="AK112" s="826" t="s">
        <v>131</v>
      </c>
      <c r="AL112" s="824"/>
      <c r="AM112" s="824"/>
      <c r="AN112" s="824"/>
      <c r="AO112" s="825"/>
      <c r="AP112" s="871" t="s">
        <v>448</v>
      </c>
      <c r="AQ112" s="872"/>
      <c r="AR112" s="872"/>
      <c r="AS112" s="872"/>
      <c r="AT112" s="873"/>
      <c r="AU112" s="983"/>
      <c r="AV112" s="984"/>
      <c r="AW112" s="984"/>
      <c r="AX112" s="984"/>
      <c r="AY112" s="984"/>
      <c r="AZ112" s="859" t="s">
        <v>453</v>
      </c>
      <c r="BA112" s="794"/>
      <c r="BB112" s="794"/>
      <c r="BC112" s="794"/>
      <c r="BD112" s="794"/>
      <c r="BE112" s="794"/>
      <c r="BF112" s="794"/>
      <c r="BG112" s="794"/>
      <c r="BH112" s="794"/>
      <c r="BI112" s="794"/>
      <c r="BJ112" s="794"/>
      <c r="BK112" s="794"/>
      <c r="BL112" s="794"/>
      <c r="BM112" s="794"/>
      <c r="BN112" s="794"/>
      <c r="BO112" s="794"/>
      <c r="BP112" s="795"/>
      <c r="BQ112" s="860">
        <v>15504065</v>
      </c>
      <c r="BR112" s="861"/>
      <c r="BS112" s="861"/>
      <c r="BT112" s="861"/>
      <c r="BU112" s="861"/>
      <c r="BV112" s="861">
        <v>14818237</v>
      </c>
      <c r="BW112" s="861"/>
      <c r="BX112" s="861"/>
      <c r="BY112" s="861"/>
      <c r="BZ112" s="861"/>
      <c r="CA112" s="861">
        <v>17495454</v>
      </c>
      <c r="CB112" s="861"/>
      <c r="CC112" s="861"/>
      <c r="CD112" s="861"/>
      <c r="CE112" s="861"/>
      <c r="CF112" s="922">
        <v>211.7</v>
      </c>
      <c r="CG112" s="923"/>
      <c r="CH112" s="923"/>
      <c r="CI112" s="923"/>
      <c r="CJ112" s="923"/>
      <c r="CK112" s="978"/>
      <c r="CL112" s="865"/>
      <c r="CM112" s="868" t="s">
        <v>454</v>
      </c>
      <c r="CN112" s="869"/>
      <c r="CO112" s="869"/>
      <c r="CP112" s="869"/>
      <c r="CQ112" s="869"/>
      <c r="CR112" s="869"/>
      <c r="CS112" s="869"/>
      <c r="CT112" s="869"/>
      <c r="CU112" s="869"/>
      <c r="CV112" s="869"/>
      <c r="CW112" s="869"/>
      <c r="CX112" s="869"/>
      <c r="CY112" s="869"/>
      <c r="CZ112" s="869"/>
      <c r="DA112" s="869"/>
      <c r="DB112" s="869"/>
      <c r="DC112" s="869"/>
      <c r="DD112" s="869"/>
      <c r="DE112" s="869"/>
      <c r="DF112" s="870"/>
      <c r="DG112" s="860" t="s">
        <v>131</v>
      </c>
      <c r="DH112" s="861"/>
      <c r="DI112" s="861"/>
      <c r="DJ112" s="861"/>
      <c r="DK112" s="861"/>
      <c r="DL112" s="861" t="s">
        <v>131</v>
      </c>
      <c r="DM112" s="861"/>
      <c r="DN112" s="861"/>
      <c r="DO112" s="861"/>
      <c r="DP112" s="861"/>
      <c r="DQ112" s="861" t="s">
        <v>421</v>
      </c>
      <c r="DR112" s="861"/>
      <c r="DS112" s="861"/>
      <c r="DT112" s="861"/>
      <c r="DU112" s="861"/>
      <c r="DV112" s="838" t="s">
        <v>421</v>
      </c>
      <c r="DW112" s="838"/>
      <c r="DX112" s="838"/>
      <c r="DY112" s="838"/>
      <c r="DZ112" s="839"/>
    </row>
    <row r="113" spans="1:130" s="247" customFormat="1" ht="26.25" customHeight="1" x14ac:dyDescent="0.15">
      <c r="A113" s="965"/>
      <c r="B113" s="966"/>
      <c r="C113" s="794" t="s">
        <v>455</v>
      </c>
      <c r="D113" s="794"/>
      <c r="E113" s="794"/>
      <c r="F113" s="794"/>
      <c r="G113" s="794"/>
      <c r="H113" s="794"/>
      <c r="I113" s="794"/>
      <c r="J113" s="794"/>
      <c r="K113" s="794"/>
      <c r="L113" s="794"/>
      <c r="M113" s="794"/>
      <c r="N113" s="794"/>
      <c r="O113" s="794"/>
      <c r="P113" s="794"/>
      <c r="Q113" s="794"/>
      <c r="R113" s="794"/>
      <c r="S113" s="794"/>
      <c r="T113" s="794"/>
      <c r="U113" s="794"/>
      <c r="V113" s="794"/>
      <c r="W113" s="794"/>
      <c r="X113" s="794"/>
      <c r="Y113" s="794"/>
      <c r="Z113" s="795"/>
      <c r="AA113" s="969">
        <v>899137</v>
      </c>
      <c r="AB113" s="970"/>
      <c r="AC113" s="970"/>
      <c r="AD113" s="970"/>
      <c r="AE113" s="971"/>
      <c r="AF113" s="972">
        <v>827935</v>
      </c>
      <c r="AG113" s="970"/>
      <c r="AH113" s="970"/>
      <c r="AI113" s="970"/>
      <c r="AJ113" s="971"/>
      <c r="AK113" s="972">
        <v>889669</v>
      </c>
      <c r="AL113" s="970"/>
      <c r="AM113" s="970"/>
      <c r="AN113" s="970"/>
      <c r="AO113" s="971"/>
      <c r="AP113" s="973">
        <v>10.8</v>
      </c>
      <c r="AQ113" s="974"/>
      <c r="AR113" s="974"/>
      <c r="AS113" s="974"/>
      <c r="AT113" s="975"/>
      <c r="AU113" s="983"/>
      <c r="AV113" s="984"/>
      <c r="AW113" s="984"/>
      <c r="AX113" s="984"/>
      <c r="AY113" s="984"/>
      <c r="AZ113" s="859" t="s">
        <v>456</v>
      </c>
      <c r="BA113" s="794"/>
      <c r="BB113" s="794"/>
      <c r="BC113" s="794"/>
      <c r="BD113" s="794"/>
      <c r="BE113" s="794"/>
      <c r="BF113" s="794"/>
      <c r="BG113" s="794"/>
      <c r="BH113" s="794"/>
      <c r="BI113" s="794"/>
      <c r="BJ113" s="794"/>
      <c r="BK113" s="794"/>
      <c r="BL113" s="794"/>
      <c r="BM113" s="794"/>
      <c r="BN113" s="794"/>
      <c r="BO113" s="794"/>
      <c r="BP113" s="795"/>
      <c r="BQ113" s="860">
        <v>5146</v>
      </c>
      <c r="BR113" s="861"/>
      <c r="BS113" s="861"/>
      <c r="BT113" s="861"/>
      <c r="BU113" s="861"/>
      <c r="BV113" s="861">
        <v>3317</v>
      </c>
      <c r="BW113" s="861"/>
      <c r="BX113" s="861"/>
      <c r="BY113" s="861"/>
      <c r="BZ113" s="861"/>
      <c r="CA113" s="861">
        <v>1804</v>
      </c>
      <c r="CB113" s="861"/>
      <c r="CC113" s="861"/>
      <c r="CD113" s="861"/>
      <c r="CE113" s="861"/>
      <c r="CF113" s="922">
        <v>0</v>
      </c>
      <c r="CG113" s="923"/>
      <c r="CH113" s="923"/>
      <c r="CI113" s="923"/>
      <c r="CJ113" s="923"/>
      <c r="CK113" s="978"/>
      <c r="CL113" s="865"/>
      <c r="CM113" s="868" t="s">
        <v>457</v>
      </c>
      <c r="CN113" s="869"/>
      <c r="CO113" s="869"/>
      <c r="CP113" s="869"/>
      <c r="CQ113" s="869"/>
      <c r="CR113" s="869"/>
      <c r="CS113" s="869"/>
      <c r="CT113" s="869"/>
      <c r="CU113" s="869"/>
      <c r="CV113" s="869"/>
      <c r="CW113" s="869"/>
      <c r="CX113" s="869"/>
      <c r="CY113" s="869"/>
      <c r="CZ113" s="869"/>
      <c r="DA113" s="869"/>
      <c r="DB113" s="869"/>
      <c r="DC113" s="869"/>
      <c r="DD113" s="869"/>
      <c r="DE113" s="869"/>
      <c r="DF113" s="870"/>
      <c r="DG113" s="823" t="s">
        <v>421</v>
      </c>
      <c r="DH113" s="824"/>
      <c r="DI113" s="824"/>
      <c r="DJ113" s="824"/>
      <c r="DK113" s="825"/>
      <c r="DL113" s="826" t="s">
        <v>131</v>
      </c>
      <c r="DM113" s="824"/>
      <c r="DN113" s="824"/>
      <c r="DO113" s="824"/>
      <c r="DP113" s="825"/>
      <c r="DQ113" s="826" t="s">
        <v>421</v>
      </c>
      <c r="DR113" s="824"/>
      <c r="DS113" s="824"/>
      <c r="DT113" s="824"/>
      <c r="DU113" s="825"/>
      <c r="DV113" s="871" t="s">
        <v>131</v>
      </c>
      <c r="DW113" s="872"/>
      <c r="DX113" s="872"/>
      <c r="DY113" s="872"/>
      <c r="DZ113" s="873"/>
    </row>
    <row r="114" spans="1:130" s="247" customFormat="1" ht="26.25" customHeight="1" x14ac:dyDescent="0.15">
      <c r="A114" s="965"/>
      <c r="B114" s="966"/>
      <c r="C114" s="794" t="s">
        <v>458</v>
      </c>
      <c r="D114" s="794"/>
      <c r="E114" s="794"/>
      <c r="F114" s="794"/>
      <c r="G114" s="794"/>
      <c r="H114" s="794"/>
      <c r="I114" s="794"/>
      <c r="J114" s="794"/>
      <c r="K114" s="794"/>
      <c r="L114" s="794"/>
      <c r="M114" s="794"/>
      <c r="N114" s="794"/>
      <c r="O114" s="794"/>
      <c r="P114" s="794"/>
      <c r="Q114" s="794"/>
      <c r="R114" s="794"/>
      <c r="S114" s="794"/>
      <c r="T114" s="794"/>
      <c r="U114" s="794"/>
      <c r="V114" s="794"/>
      <c r="W114" s="794"/>
      <c r="X114" s="794"/>
      <c r="Y114" s="794"/>
      <c r="Z114" s="795"/>
      <c r="AA114" s="823" t="s">
        <v>131</v>
      </c>
      <c r="AB114" s="824"/>
      <c r="AC114" s="824"/>
      <c r="AD114" s="824"/>
      <c r="AE114" s="825"/>
      <c r="AF114" s="826" t="s">
        <v>448</v>
      </c>
      <c r="AG114" s="824"/>
      <c r="AH114" s="824"/>
      <c r="AI114" s="824"/>
      <c r="AJ114" s="825"/>
      <c r="AK114" s="826" t="s">
        <v>421</v>
      </c>
      <c r="AL114" s="824"/>
      <c r="AM114" s="824"/>
      <c r="AN114" s="824"/>
      <c r="AO114" s="825"/>
      <c r="AP114" s="871" t="s">
        <v>131</v>
      </c>
      <c r="AQ114" s="872"/>
      <c r="AR114" s="872"/>
      <c r="AS114" s="872"/>
      <c r="AT114" s="873"/>
      <c r="AU114" s="983"/>
      <c r="AV114" s="984"/>
      <c r="AW114" s="984"/>
      <c r="AX114" s="984"/>
      <c r="AY114" s="984"/>
      <c r="AZ114" s="859" t="s">
        <v>459</v>
      </c>
      <c r="BA114" s="794"/>
      <c r="BB114" s="794"/>
      <c r="BC114" s="794"/>
      <c r="BD114" s="794"/>
      <c r="BE114" s="794"/>
      <c r="BF114" s="794"/>
      <c r="BG114" s="794"/>
      <c r="BH114" s="794"/>
      <c r="BI114" s="794"/>
      <c r="BJ114" s="794"/>
      <c r="BK114" s="794"/>
      <c r="BL114" s="794"/>
      <c r="BM114" s="794"/>
      <c r="BN114" s="794"/>
      <c r="BO114" s="794"/>
      <c r="BP114" s="795"/>
      <c r="BQ114" s="860">
        <v>2823590</v>
      </c>
      <c r="BR114" s="861"/>
      <c r="BS114" s="861"/>
      <c r="BT114" s="861"/>
      <c r="BU114" s="861"/>
      <c r="BV114" s="861">
        <v>2685875</v>
      </c>
      <c r="BW114" s="861"/>
      <c r="BX114" s="861"/>
      <c r="BY114" s="861"/>
      <c r="BZ114" s="861"/>
      <c r="CA114" s="861">
        <v>2623951</v>
      </c>
      <c r="CB114" s="861"/>
      <c r="CC114" s="861"/>
      <c r="CD114" s="861"/>
      <c r="CE114" s="861"/>
      <c r="CF114" s="922">
        <v>31.7</v>
      </c>
      <c r="CG114" s="923"/>
      <c r="CH114" s="923"/>
      <c r="CI114" s="923"/>
      <c r="CJ114" s="923"/>
      <c r="CK114" s="978"/>
      <c r="CL114" s="865"/>
      <c r="CM114" s="868" t="s">
        <v>460</v>
      </c>
      <c r="CN114" s="869"/>
      <c r="CO114" s="869"/>
      <c r="CP114" s="869"/>
      <c r="CQ114" s="869"/>
      <c r="CR114" s="869"/>
      <c r="CS114" s="869"/>
      <c r="CT114" s="869"/>
      <c r="CU114" s="869"/>
      <c r="CV114" s="869"/>
      <c r="CW114" s="869"/>
      <c r="CX114" s="869"/>
      <c r="CY114" s="869"/>
      <c r="CZ114" s="869"/>
      <c r="DA114" s="869"/>
      <c r="DB114" s="869"/>
      <c r="DC114" s="869"/>
      <c r="DD114" s="869"/>
      <c r="DE114" s="869"/>
      <c r="DF114" s="870"/>
      <c r="DG114" s="823" t="s">
        <v>131</v>
      </c>
      <c r="DH114" s="824"/>
      <c r="DI114" s="824"/>
      <c r="DJ114" s="824"/>
      <c r="DK114" s="825"/>
      <c r="DL114" s="826" t="s">
        <v>448</v>
      </c>
      <c r="DM114" s="824"/>
      <c r="DN114" s="824"/>
      <c r="DO114" s="824"/>
      <c r="DP114" s="825"/>
      <c r="DQ114" s="826" t="s">
        <v>131</v>
      </c>
      <c r="DR114" s="824"/>
      <c r="DS114" s="824"/>
      <c r="DT114" s="824"/>
      <c r="DU114" s="825"/>
      <c r="DV114" s="871" t="s">
        <v>448</v>
      </c>
      <c r="DW114" s="872"/>
      <c r="DX114" s="872"/>
      <c r="DY114" s="872"/>
      <c r="DZ114" s="873"/>
    </row>
    <row r="115" spans="1:130" s="247" customFormat="1" ht="26.25" customHeight="1" x14ac:dyDescent="0.15">
      <c r="A115" s="965"/>
      <c r="B115" s="966"/>
      <c r="C115" s="794" t="s">
        <v>461</v>
      </c>
      <c r="D115" s="794"/>
      <c r="E115" s="794"/>
      <c r="F115" s="794"/>
      <c r="G115" s="794"/>
      <c r="H115" s="794"/>
      <c r="I115" s="794"/>
      <c r="J115" s="794"/>
      <c r="K115" s="794"/>
      <c r="L115" s="794"/>
      <c r="M115" s="794"/>
      <c r="N115" s="794"/>
      <c r="O115" s="794"/>
      <c r="P115" s="794"/>
      <c r="Q115" s="794"/>
      <c r="R115" s="794"/>
      <c r="S115" s="794"/>
      <c r="T115" s="794"/>
      <c r="U115" s="794"/>
      <c r="V115" s="794"/>
      <c r="W115" s="794"/>
      <c r="X115" s="794"/>
      <c r="Y115" s="794"/>
      <c r="Z115" s="795"/>
      <c r="AA115" s="969" t="s">
        <v>131</v>
      </c>
      <c r="AB115" s="970"/>
      <c r="AC115" s="970"/>
      <c r="AD115" s="970"/>
      <c r="AE115" s="971"/>
      <c r="AF115" s="972" t="s">
        <v>131</v>
      </c>
      <c r="AG115" s="970"/>
      <c r="AH115" s="970"/>
      <c r="AI115" s="970"/>
      <c r="AJ115" s="971"/>
      <c r="AK115" s="972" t="s">
        <v>448</v>
      </c>
      <c r="AL115" s="970"/>
      <c r="AM115" s="970"/>
      <c r="AN115" s="970"/>
      <c r="AO115" s="971"/>
      <c r="AP115" s="973" t="s">
        <v>448</v>
      </c>
      <c r="AQ115" s="974"/>
      <c r="AR115" s="974"/>
      <c r="AS115" s="974"/>
      <c r="AT115" s="975"/>
      <c r="AU115" s="983"/>
      <c r="AV115" s="984"/>
      <c r="AW115" s="984"/>
      <c r="AX115" s="984"/>
      <c r="AY115" s="984"/>
      <c r="AZ115" s="859" t="s">
        <v>462</v>
      </c>
      <c r="BA115" s="794"/>
      <c r="BB115" s="794"/>
      <c r="BC115" s="794"/>
      <c r="BD115" s="794"/>
      <c r="BE115" s="794"/>
      <c r="BF115" s="794"/>
      <c r="BG115" s="794"/>
      <c r="BH115" s="794"/>
      <c r="BI115" s="794"/>
      <c r="BJ115" s="794"/>
      <c r="BK115" s="794"/>
      <c r="BL115" s="794"/>
      <c r="BM115" s="794"/>
      <c r="BN115" s="794"/>
      <c r="BO115" s="794"/>
      <c r="BP115" s="795"/>
      <c r="BQ115" s="860">
        <v>9017</v>
      </c>
      <c r="BR115" s="861"/>
      <c r="BS115" s="861"/>
      <c r="BT115" s="861"/>
      <c r="BU115" s="861"/>
      <c r="BV115" s="861">
        <v>7517</v>
      </c>
      <c r="BW115" s="861"/>
      <c r="BX115" s="861"/>
      <c r="BY115" s="861"/>
      <c r="BZ115" s="861"/>
      <c r="CA115" s="861">
        <v>6017</v>
      </c>
      <c r="CB115" s="861"/>
      <c r="CC115" s="861"/>
      <c r="CD115" s="861"/>
      <c r="CE115" s="861"/>
      <c r="CF115" s="922">
        <v>0.1</v>
      </c>
      <c r="CG115" s="923"/>
      <c r="CH115" s="923"/>
      <c r="CI115" s="923"/>
      <c r="CJ115" s="923"/>
      <c r="CK115" s="978"/>
      <c r="CL115" s="865"/>
      <c r="CM115" s="859" t="s">
        <v>463</v>
      </c>
      <c r="CN115" s="962"/>
      <c r="CO115" s="962"/>
      <c r="CP115" s="962"/>
      <c r="CQ115" s="962"/>
      <c r="CR115" s="962"/>
      <c r="CS115" s="962"/>
      <c r="CT115" s="962"/>
      <c r="CU115" s="962"/>
      <c r="CV115" s="962"/>
      <c r="CW115" s="962"/>
      <c r="CX115" s="962"/>
      <c r="CY115" s="962"/>
      <c r="CZ115" s="962"/>
      <c r="DA115" s="962"/>
      <c r="DB115" s="962"/>
      <c r="DC115" s="962"/>
      <c r="DD115" s="962"/>
      <c r="DE115" s="962"/>
      <c r="DF115" s="795"/>
      <c r="DG115" s="823" t="s">
        <v>448</v>
      </c>
      <c r="DH115" s="824"/>
      <c r="DI115" s="824"/>
      <c r="DJ115" s="824"/>
      <c r="DK115" s="825"/>
      <c r="DL115" s="826" t="s">
        <v>131</v>
      </c>
      <c r="DM115" s="824"/>
      <c r="DN115" s="824"/>
      <c r="DO115" s="824"/>
      <c r="DP115" s="825"/>
      <c r="DQ115" s="826" t="s">
        <v>421</v>
      </c>
      <c r="DR115" s="824"/>
      <c r="DS115" s="824"/>
      <c r="DT115" s="824"/>
      <c r="DU115" s="825"/>
      <c r="DV115" s="871" t="s">
        <v>421</v>
      </c>
      <c r="DW115" s="872"/>
      <c r="DX115" s="872"/>
      <c r="DY115" s="872"/>
      <c r="DZ115" s="873"/>
    </row>
    <row r="116" spans="1:130" s="247" customFormat="1" ht="26.25" customHeight="1" x14ac:dyDescent="0.15">
      <c r="A116" s="967"/>
      <c r="B116" s="968"/>
      <c r="C116" s="927" t="s">
        <v>464</v>
      </c>
      <c r="D116" s="927"/>
      <c r="E116" s="927"/>
      <c r="F116" s="927"/>
      <c r="G116" s="927"/>
      <c r="H116" s="927"/>
      <c r="I116" s="927"/>
      <c r="J116" s="927"/>
      <c r="K116" s="927"/>
      <c r="L116" s="927"/>
      <c r="M116" s="927"/>
      <c r="N116" s="927"/>
      <c r="O116" s="927"/>
      <c r="P116" s="927"/>
      <c r="Q116" s="927"/>
      <c r="R116" s="927"/>
      <c r="S116" s="927"/>
      <c r="T116" s="927"/>
      <c r="U116" s="927"/>
      <c r="V116" s="927"/>
      <c r="W116" s="927"/>
      <c r="X116" s="927"/>
      <c r="Y116" s="927"/>
      <c r="Z116" s="928"/>
      <c r="AA116" s="823">
        <v>123</v>
      </c>
      <c r="AB116" s="824"/>
      <c r="AC116" s="824"/>
      <c r="AD116" s="824"/>
      <c r="AE116" s="825"/>
      <c r="AF116" s="826">
        <v>27</v>
      </c>
      <c r="AG116" s="824"/>
      <c r="AH116" s="824"/>
      <c r="AI116" s="824"/>
      <c r="AJ116" s="825"/>
      <c r="AK116" s="826">
        <v>72</v>
      </c>
      <c r="AL116" s="824"/>
      <c r="AM116" s="824"/>
      <c r="AN116" s="824"/>
      <c r="AO116" s="825"/>
      <c r="AP116" s="871">
        <v>0</v>
      </c>
      <c r="AQ116" s="872"/>
      <c r="AR116" s="872"/>
      <c r="AS116" s="872"/>
      <c r="AT116" s="873"/>
      <c r="AU116" s="983"/>
      <c r="AV116" s="984"/>
      <c r="AW116" s="984"/>
      <c r="AX116" s="984"/>
      <c r="AY116" s="984"/>
      <c r="AZ116" s="910" t="s">
        <v>465</v>
      </c>
      <c r="BA116" s="911"/>
      <c r="BB116" s="911"/>
      <c r="BC116" s="911"/>
      <c r="BD116" s="911"/>
      <c r="BE116" s="911"/>
      <c r="BF116" s="911"/>
      <c r="BG116" s="911"/>
      <c r="BH116" s="911"/>
      <c r="BI116" s="911"/>
      <c r="BJ116" s="911"/>
      <c r="BK116" s="911"/>
      <c r="BL116" s="911"/>
      <c r="BM116" s="911"/>
      <c r="BN116" s="911"/>
      <c r="BO116" s="911"/>
      <c r="BP116" s="912"/>
      <c r="BQ116" s="860" t="s">
        <v>131</v>
      </c>
      <c r="BR116" s="861"/>
      <c r="BS116" s="861"/>
      <c r="BT116" s="861"/>
      <c r="BU116" s="861"/>
      <c r="BV116" s="861" t="s">
        <v>421</v>
      </c>
      <c r="BW116" s="861"/>
      <c r="BX116" s="861"/>
      <c r="BY116" s="861"/>
      <c r="BZ116" s="861"/>
      <c r="CA116" s="861" t="s">
        <v>131</v>
      </c>
      <c r="CB116" s="861"/>
      <c r="CC116" s="861"/>
      <c r="CD116" s="861"/>
      <c r="CE116" s="861"/>
      <c r="CF116" s="922" t="s">
        <v>131</v>
      </c>
      <c r="CG116" s="923"/>
      <c r="CH116" s="923"/>
      <c r="CI116" s="923"/>
      <c r="CJ116" s="923"/>
      <c r="CK116" s="978"/>
      <c r="CL116" s="865"/>
      <c r="CM116" s="868" t="s">
        <v>466</v>
      </c>
      <c r="CN116" s="869"/>
      <c r="CO116" s="869"/>
      <c r="CP116" s="869"/>
      <c r="CQ116" s="869"/>
      <c r="CR116" s="869"/>
      <c r="CS116" s="869"/>
      <c r="CT116" s="869"/>
      <c r="CU116" s="869"/>
      <c r="CV116" s="869"/>
      <c r="CW116" s="869"/>
      <c r="CX116" s="869"/>
      <c r="CY116" s="869"/>
      <c r="CZ116" s="869"/>
      <c r="DA116" s="869"/>
      <c r="DB116" s="869"/>
      <c r="DC116" s="869"/>
      <c r="DD116" s="869"/>
      <c r="DE116" s="869"/>
      <c r="DF116" s="870"/>
      <c r="DG116" s="823" t="s">
        <v>421</v>
      </c>
      <c r="DH116" s="824"/>
      <c r="DI116" s="824"/>
      <c r="DJ116" s="824"/>
      <c r="DK116" s="825"/>
      <c r="DL116" s="826" t="s">
        <v>448</v>
      </c>
      <c r="DM116" s="824"/>
      <c r="DN116" s="824"/>
      <c r="DO116" s="824"/>
      <c r="DP116" s="825"/>
      <c r="DQ116" s="826" t="s">
        <v>448</v>
      </c>
      <c r="DR116" s="824"/>
      <c r="DS116" s="824"/>
      <c r="DT116" s="824"/>
      <c r="DU116" s="825"/>
      <c r="DV116" s="871" t="s">
        <v>448</v>
      </c>
      <c r="DW116" s="872"/>
      <c r="DX116" s="872"/>
      <c r="DY116" s="872"/>
      <c r="DZ116" s="873"/>
    </row>
    <row r="117" spans="1:130" s="247" customFormat="1" ht="26.25" customHeight="1" x14ac:dyDescent="0.15">
      <c r="A117" s="948" t="s">
        <v>188</v>
      </c>
      <c r="B117" s="949"/>
      <c r="C117" s="949"/>
      <c r="D117" s="949"/>
      <c r="E117" s="949"/>
      <c r="F117" s="949"/>
      <c r="G117" s="949"/>
      <c r="H117" s="949"/>
      <c r="I117" s="949"/>
      <c r="J117" s="949"/>
      <c r="K117" s="949"/>
      <c r="L117" s="949"/>
      <c r="M117" s="949"/>
      <c r="N117" s="949"/>
      <c r="O117" s="949"/>
      <c r="P117" s="949"/>
      <c r="Q117" s="949"/>
      <c r="R117" s="949"/>
      <c r="S117" s="949"/>
      <c r="T117" s="949"/>
      <c r="U117" s="949"/>
      <c r="V117" s="949"/>
      <c r="W117" s="949"/>
      <c r="X117" s="949"/>
      <c r="Y117" s="924" t="s">
        <v>467</v>
      </c>
      <c r="Z117" s="950"/>
      <c r="AA117" s="955">
        <v>2289669</v>
      </c>
      <c r="AB117" s="956"/>
      <c r="AC117" s="956"/>
      <c r="AD117" s="956"/>
      <c r="AE117" s="957"/>
      <c r="AF117" s="958">
        <v>2115012</v>
      </c>
      <c r="AG117" s="956"/>
      <c r="AH117" s="956"/>
      <c r="AI117" s="956"/>
      <c r="AJ117" s="957"/>
      <c r="AK117" s="958">
        <v>2161919</v>
      </c>
      <c r="AL117" s="956"/>
      <c r="AM117" s="956"/>
      <c r="AN117" s="956"/>
      <c r="AO117" s="957"/>
      <c r="AP117" s="959"/>
      <c r="AQ117" s="960"/>
      <c r="AR117" s="960"/>
      <c r="AS117" s="960"/>
      <c r="AT117" s="961"/>
      <c r="AU117" s="983"/>
      <c r="AV117" s="984"/>
      <c r="AW117" s="984"/>
      <c r="AX117" s="984"/>
      <c r="AY117" s="984"/>
      <c r="AZ117" s="910" t="s">
        <v>468</v>
      </c>
      <c r="BA117" s="911"/>
      <c r="BB117" s="911"/>
      <c r="BC117" s="911"/>
      <c r="BD117" s="911"/>
      <c r="BE117" s="911"/>
      <c r="BF117" s="911"/>
      <c r="BG117" s="911"/>
      <c r="BH117" s="911"/>
      <c r="BI117" s="911"/>
      <c r="BJ117" s="911"/>
      <c r="BK117" s="911"/>
      <c r="BL117" s="911"/>
      <c r="BM117" s="911"/>
      <c r="BN117" s="911"/>
      <c r="BO117" s="911"/>
      <c r="BP117" s="912"/>
      <c r="BQ117" s="860" t="s">
        <v>131</v>
      </c>
      <c r="BR117" s="861"/>
      <c r="BS117" s="861"/>
      <c r="BT117" s="861"/>
      <c r="BU117" s="861"/>
      <c r="BV117" s="861" t="s">
        <v>131</v>
      </c>
      <c r="BW117" s="861"/>
      <c r="BX117" s="861"/>
      <c r="BY117" s="861"/>
      <c r="BZ117" s="861"/>
      <c r="CA117" s="861" t="s">
        <v>131</v>
      </c>
      <c r="CB117" s="861"/>
      <c r="CC117" s="861"/>
      <c r="CD117" s="861"/>
      <c r="CE117" s="861"/>
      <c r="CF117" s="922" t="s">
        <v>131</v>
      </c>
      <c r="CG117" s="923"/>
      <c r="CH117" s="923"/>
      <c r="CI117" s="923"/>
      <c r="CJ117" s="923"/>
      <c r="CK117" s="978"/>
      <c r="CL117" s="865"/>
      <c r="CM117" s="868" t="s">
        <v>469</v>
      </c>
      <c r="CN117" s="869"/>
      <c r="CO117" s="869"/>
      <c r="CP117" s="869"/>
      <c r="CQ117" s="869"/>
      <c r="CR117" s="869"/>
      <c r="CS117" s="869"/>
      <c r="CT117" s="869"/>
      <c r="CU117" s="869"/>
      <c r="CV117" s="869"/>
      <c r="CW117" s="869"/>
      <c r="CX117" s="869"/>
      <c r="CY117" s="869"/>
      <c r="CZ117" s="869"/>
      <c r="DA117" s="869"/>
      <c r="DB117" s="869"/>
      <c r="DC117" s="869"/>
      <c r="DD117" s="869"/>
      <c r="DE117" s="869"/>
      <c r="DF117" s="870"/>
      <c r="DG117" s="823" t="s">
        <v>131</v>
      </c>
      <c r="DH117" s="824"/>
      <c r="DI117" s="824"/>
      <c r="DJ117" s="824"/>
      <c r="DK117" s="825"/>
      <c r="DL117" s="826" t="s">
        <v>131</v>
      </c>
      <c r="DM117" s="824"/>
      <c r="DN117" s="824"/>
      <c r="DO117" s="824"/>
      <c r="DP117" s="825"/>
      <c r="DQ117" s="826" t="s">
        <v>131</v>
      </c>
      <c r="DR117" s="824"/>
      <c r="DS117" s="824"/>
      <c r="DT117" s="824"/>
      <c r="DU117" s="825"/>
      <c r="DV117" s="871" t="s">
        <v>131</v>
      </c>
      <c r="DW117" s="872"/>
      <c r="DX117" s="872"/>
      <c r="DY117" s="872"/>
      <c r="DZ117" s="873"/>
    </row>
    <row r="118" spans="1:130" s="247" customFormat="1" ht="26.25" customHeight="1" x14ac:dyDescent="0.15">
      <c r="A118" s="948" t="s">
        <v>442</v>
      </c>
      <c r="B118" s="949"/>
      <c r="C118" s="949"/>
      <c r="D118" s="949"/>
      <c r="E118" s="949"/>
      <c r="F118" s="949"/>
      <c r="G118" s="949"/>
      <c r="H118" s="949"/>
      <c r="I118" s="949"/>
      <c r="J118" s="949"/>
      <c r="K118" s="949"/>
      <c r="L118" s="949"/>
      <c r="M118" s="949"/>
      <c r="N118" s="949"/>
      <c r="O118" s="949"/>
      <c r="P118" s="949"/>
      <c r="Q118" s="949"/>
      <c r="R118" s="949"/>
      <c r="S118" s="949"/>
      <c r="T118" s="949"/>
      <c r="U118" s="949"/>
      <c r="V118" s="949"/>
      <c r="W118" s="949"/>
      <c r="X118" s="949"/>
      <c r="Y118" s="949"/>
      <c r="Z118" s="950"/>
      <c r="AA118" s="951" t="s">
        <v>440</v>
      </c>
      <c r="AB118" s="949"/>
      <c r="AC118" s="949"/>
      <c r="AD118" s="949"/>
      <c r="AE118" s="950"/>
      <c r="AF118" s="951" t="s">
        <v>309</v>
      </c>
      <c r="AG118" s="949"/>
      <c r="AH118" s="949"/>
      <c r="AI118" s="949"/>
      <c r="AJ118" s="950"/>
      <c r="AK118" s="951" t="s">
        <v>308</v>
      </c>
      <c r="AL118" s="949"/>
      <c r="AM118" s="949"/>
      <c r="AN118" s="949"/>
      <c r="AO118" s="950"/>
      <c r="AP118" s="952" t="s">
        <v>441</v>
      </c>
      <c r="AQ118" s="953"/>
      <c r="AR118" s="953"/>
      <c r="AS118" s="953"/>
      <c r="AT118" s="954"/>
      <c r="AU118" s="983"/>
      <c r="AV118" s="984"/>
      <c r="AW118" s="984"/>
      <c r="AX118" s="984"/>
      <c r="AY118" s="984"/>
      <c r="AZ118" s="926" t="s">
        <v>470</v>
      </c>
      <c r="BA118" s="927"/>
      <c r="BB118" s="927"/>
      <c r="BC118" s="927"/>
      <c r="BD118" s="927"/>
      <c r="BE118" s="927"/>
      <c r="BF118" s="927"/>
      <c r="BG118" s="927"/>
      <c r="BH118" s="927"/>
      <c r="BI118" s="927"/>
      <c r="BJ118" s="927"/>
      <c r="BK118" s="927"/>
      <c r="BL118" s="927"/>
      <c r="BM118" s="927"/>
      <c r="BN118" s="927"/>
      <c r="BO118" s="927"/>
      <c r="BP118" s="928"/>
      <c r="BQ118" s="929" t="s">
        <v>131</v>
      </c>
      <c r="BR118" s="892"/>
      <c r="BS118" s="892"/>
      <c r="BT118" s="892"/>
      <c r="BU118" s="892"/>
      <c r="BV118" s="892" t="s">
        <v>131</v>
      </c>
      <c r="BW118" s="892"/>
      <c r="BX118" s="892"/>
      <c r="BY118" s="892"/>
      <c r="BZ118" s="892"/>
      <c r="CA118" s="892" t="s">
        <v>131</v>
      </c>
      <c r="CB118" s="892"/>
      <c r="CC118" s="892"/>
      <c r="CD118" s="892"/>
      <c r="CE118" s="892"/>
      <c r="CF118" s="922" t="s">
        <v>421</v>
      </c>
      <c r="CG118" s="923"/>
      <c r="CH118" s="923"/>
      <c r="CI118" s="923"/>
      <c r="CJ118" s="923"/>
      <c r="CK118" s="978"/>
      <c r="CL118" s="865"/>
      <c r="CM118" s="868" t="s">
        <v>471</v>
      </c>
      <c r="CN118" s="869"/>
      <c r="CO118" s="869"/>
      <c r="CP118" s="869"/>
      <c r="CQ118" s="869"/>
      <c r="CR118" s="869"/>
      <c r="CS118" s="869"/>
      <c r="CT118" s="869"/>
      <c r="CU118" s="869"/>
      <c r="CV118" s="869"/>
      <c r="CW118" s="869"/>
      <c r="CX118" s="869"/>
      <c r="CY118" s="869"/>
      <c r="CZ118" s="869"/>
      <c r="DA118" s="869"/>
      <c r="DB118" s="869"/>
      <c r="DC118" s="869"/>
      <c r="DD118" s="869"/>
      <c r="DE118" s="869"/>
      <c r="DF118" s="870"/>
      <c r="DG118" s="823" t="s">
        <v>131</v>
      </c>
      <c r="DH118" s="824"/>
      <c r="DI118" s="824"/>
      <c r="DJ118" s="824"/>
      <c r="DK118" s="825"/>
      <c r="DL118" s="826" t="s">
        <v>421</v>
      </c>
      <c r="DM118" s="824"/>
      <c r="DN118" s="824"/>
      <c r="DO118" s="824"/>
      <c r="DP118" s="825"/>
      <c r="DQ118" s="826" t="s">
        <v>131</v>
      </c>
      <c r="DR118" s="824"/>
      <c r="DS118" s="824"/>
      <c r="DT118" s="824"/>
      <c r="DU118" s="825"/>
      <c r="DV118" s="871" t="s">
        <v>421</v>
      </c>
      <c r="DW118" s="872"/>
      <c r="DX118" s="872"/>
      <c r="DY118" s="872"/>
      <c r="DZ118" s="873"/>
    </row>
    <row r="119" spans="1:130" s="247" customFormat="1" ht="26.25" customHeight="1" x14ac:dyDescent="0.15">
      <c r="A119" s="862" t="s">
        <v>445</v>
      </c>
      <c r="B119" s="863"/>
      <c r="C119" s="938" t="s">
        <v>446</v>
      </c>
      <c r="D119" s="939"/>
      <c r="E119" s="939"/>
      <c r="F119" s="939"/>
      <c r="G119" s="939"/>
      <c r="H119" s="939"/>
      <c r="I119" s="939"/>
      <c r="J119" s="939"/>
      <c r="K119" s="939"/>
      <c r="L119" s="939"/>
      <c r="M119" s="939"/>
      <c r="N119" s="939"/>
      <c r="O119" s="939"/>
      <c r="P119" s="939"/>
      <c r="Q119" s="939"/>
      <c r="R119" s="939"/>
      <c r="S119" s="939"/>
      <c r="T119" s="939"/>
      <c r="U119" s="939"/>
      <c r="V119" s="939"/>
      <c r="W119" s="939"/>
      <c r="X119" s="939"/>
      <c r="Y119" s="939"/>
      <c r="Z119" s="940"/>
      <c r="AA119" s="941" t="s">
        <v>131</v>
      </c>
      <c r="AB119" s="942"/>
      <c r="AC119" s="942"/>
      <c r="AD119" s="942"/>
      <c r="AE119" s="943"/>
      <c r="AF119" s="944" t="s">
        <v>421</v>
      </c>
      <c r="AG119" s="942"/>
      <c r="AH119" s="942"/>
      <c r="AI119" s="942"/>
      <c r="AJ119" s="943"/>
      <c r="AK119" s="944" t="s">
        <v>421</v>
      </c>
      <c r="AL119" s="942"/>
      <c r="AM119" s="942"/>
      <c r="AN119" s="942"/>
      <c r="AO119" s="943"/>
      <c r="AP119" s="945" t="s">
        <v>421</v>
      </c>
      <c r="AQ119" s="946"/>
      <c r="AR119" s="946"/>
      <c r="AS119" s="946"/>
      <c r="AT119" s="947"/>
      <c r="AU119" s="985"/>
      <c r="AV119" s="986"/>
      <c r="AW119" s="986"/>
      <c r="AX119" s="986"/>
      <c r="AY119" s="986"/>
      <c r="AZ119" s="278" t="s">
        <v>188</v>
      </c>
      <c r="BA119" s="278"/>
      <c r="BB119" s="278"/>
      <c r="BC119" s="278"/>
      <c r="BD119" s="278"/>
      <c r="BE119" s="278"/>
      <c r="BF119" s="278"/>
      <c r="BG119" s="278"/>
      <c r="BH119" s="278"/>
      <c r="BI119" s="278"/>
      <c r="BJ119" s="278"/>
      <c r="BK119" s="278"/>
      <c r="BL119" s="278"/>
      <c r="BM119" s="278"/>
      <c r="BN119" s="278"/>
      <c r="BO119" s="924" t="s">
        <v>472</v>
      </c>
      <c r="BP119" s="925"/>
      <c r="BQ119" s="929">
        <v>32244886</v>
      </c>
      <c r="BR119" s="892"/>
      <c r="BS119" s="892"/>
      <c r="BT119" s="892"/>
      <c r="BU119" s="892"/>
      <c r="BV119" s="892">
        <v>32005962</v>
      </c>
      <c r="BW119" s="892"/>
      <c r="BX119" s="892"/>
      <c r="BY119" s="892"/>
      <c r="BZ119" s="892"/>
      <c r="CA119" s="892">
        <v>34562245</v>
      </c>
      <c r="CB119" s="892"/>
      <c r="CC119" s="892"/>
      <c r="CD119" s="892"/>
      <c r="CE119" s="892"/>
      <c r="CF119" s="790"/>
      <c r="CG119" s="791"/>
      <c r="CH119" s="791"/>
      <c r="CI119" s="791"/>
      <c r="CJ119" s="881"/>
      <c r="CK119" s="979"/>
      <c r="CL119" s="867"/>
      <c r="CM119" s="885" t="s">
        <v>473</v>
      </c>
      <c r="CN119" s="886"/>
      <c r="CO119" s="886"/>
      <c r="CP119" s="886"/>
      <c r="CQ119" s="886"/>
      <c r="CR119" s="886"/>
      <c r="CS119" s="886"/>
      <c r="CT119" s="886"/>
      <c r="CU119" s="886"/>
      <c r="CV119" s="886"/>
      <c r="CW119" s="886"/>
      <c r="CX119" s="886"/>
      <c r="CY119" s="886"/>
      <c r="CZ119" s="886"/>
      <c r="DA119" s="886"/>
      <c r="DB119" s="886"/>
      <c r="DC119" s="886"/>
      <c r="DD119" s="886"/>
      <c r="DE119" s="886"/>
      <c r="DF119" s="887"/>
      <c r="DG119" s="806" t="s">
        <v>421</v>
      </c>
      <c r="DH119" s="807"/>
      <c r="DI119" s="807"/>
      <c r="DJ119" s="807"/>
      <c r="DK119" s="808"/>
      <c r="DL119" s="809" t="s">
        <v>421</v>
      </c>
      <c r="DM119" s="807"/>
      <c r="DN119" s="807"/>
      <c r="DO119" s="807"/>
      <c r="DP119" s="808"/>
      <c r="DQ119" s="809" t="s">
        <v>421</v>
      </c>
      <c r="DR119" s="807"/>
      <c r="DS119" s="807"/>
      <c r="DT119" s="807"/>
      <c r="DU119" s="808"/>
      <c r="DV119" s="895" t="s">
        <v>421</v>
      </c>
      <c r="DW119" s="896"/>
      <c r="DX119" s="896"/>
      <c r="DY119" s="896"/>
      <c r="DZ119" s="897"/>
    </row>
    <row r="120" spans="1:130" s="247" customFormat="1" ht="26.25" customHeight="1" x14ac:dyDescent="0.15">
      <c r="A120" s="864"/>
      <c r="B120" s="865"/>
      <c r="C120" s="868" t="s">
        <v>450</v>
      </c>
      <c r="D120" s="869"/>
      <c r="E120" s="869"/>
      <c r="F120" s="869"/>
      <c r="G120" s="869"/>
      <c r="H120" s="869"/>
      <c r="I120" s="869"/>
      <c r="J120" s="869"/>
      <c r="K120" s="869"/>
      <c r="L120" s="869"/>
      <c r="M120" s="869"/>
      <c r="N120" s="869"/>
      <c r="O120" s="869"/>
      <c r="P120" s="869"/>
      <c r="Q120" s="869"/>
      <c r="R120" s="869"/>
      <c r="S120" s="869"/>
      <c r="T120" s="869"/>
      <c r="U120" s="869"/>
      <c r="V120" s="869"/>
      <c r="W120" s="869"/>
      <c r="X120" s="869"/>
      <c r="Y120" s="869"/>
      <c r="Z120" s="870"/>
      <c r="AA120" s="823" t="s">
        <v>131</v>
      </c>
      <c r="AB120" s="824"/>
      <c r="AC120" s="824"/>
      <c r="AD120" s="824"/>
      <c r="AE120" s="825"/>
      <c r="AF120" s="826" t="s">
        <v>131</v>
      </c>
      <c r="AG120" s="824"/>
      <c r="AH120" s="824"/>
      <c r="AI120" s="824"/>
      <c r="AJ120" s="825"/>
      <c r="AK120" s="826" t="s">
        <v>421</v>
      </c>
      <c r="AL120" s="824"/>
      <c r="AM120" s="824"/>
      <c r="AN120" s="824"/>
      <c r="AO120" s="825"/>
      <c r="AP120" s="871" t="s">
        <v>421</v>
      </c>
      <c r="AQ120" s="872"/>
      <c r="AR120" s="872"/>
      <c r="AS120" s="872"/>
      <c r="AT120" s="873"/>
      <c r="AU120" s="930" t="s">
        <v>474</v>
      </c>
      <c r="AV120" s="931"/>
      <c r="AW120" s="931"/>
      <c r="AX120" s="931"/>
      <c r="AY120" s="932"/>
      <c r="AZ120" s="907" t="s">
        <v>475</v>
      </c>
      <c r="BA120" s="852"/>
      <c r="BB120" s="852"/>
      <c r="BC120" s="852"/>
      <c r="BD120" s="852"/>
      <c r="BE120" s="852"/>
      <c r="BF120" s="852"/>
      <c r="BG120" s="852"/>
      <c r="BH120" s="852"/>
      <c r="BI120" s="852"/>
      <c r="BJ120" s="852"/>
      <c r="BK120" s="852"/>
      <c r="BL120" s="852"/>
      <c r="BM120" s="852"/>
      <c r="BN120" s="852"/>
      <c r="BO120" s="852"/>
      <c r="BP120" s="853"/>
      <c r="BQ120" s="908">
        <v>4332119</v>
      </c>
      <c r="BR120" s="889"/>
      <c r="BS120" s="889"/>
      <c r="BT120" s="889"/>
      <c r="BU120" s="889"/>
      <c r="BV120" s="889">
        <v>4405784</v>
      </c>
      <c r="BW120" s="889"/>
      <c r="BX120" s="889"/>
      <c r="BY120" s="889"/>
      <c r="BZ120" s="889"/>
      <c r="CA120" s="889">
        <v>5073799</v>
      </c>
      <c r="CB120" s="889"/>
      <c r="CC120" s="889"/>
      <c r="CD120" s="889"/>
      <c r="CE120" s="889"/>
      <c r="CF120" s="913">
        <v>61.4</v>
      </c>
      <c r="CG120" s="914"/>
      <c r="CH120" s="914"/>
      <c r="CI120" s="914"/>
      <c r="CJ120" s="914"/>
      <c r="CK120" s="915" t="s">
        <v>476</v>
      </c>
      <c r="CL120" s="899"/>
      <c r="CM120" s="899"/>
      <c r="CN120" s="899"/>
      <c r="CO120" s="900"/>
      <c r="CP120" s="919" t="s">
        <v>413</v>
      </c>
      <c r="CQ120" s="920"/>
      <c r="CR120" s="920"/>
      <c r="CS120" s="920"/>
      <c r="CT120" s="920"/>
      <c r="CU120" s="920"/>
      <c r="CV120" s="920"/>
      <c r="CW120" s="920"/>
      <c r="CX120" s="920"/>
      <c r="CY120" s="920"/>
      <c r="CZ120" s="920"/>
      <c r="DA120" s="920"/>
      <c r="DB120" s="920"/>
      <c r="DC120" s="920"/>
      <c r="DD120" s="920"/>
      <c r="DE120" s="920"/>
      <c r="DF120" s="921"/>
      <c r="DG120" s="908" t="s">
        <v>421</v>
      </c>
      <c r="DH120" s="889"/>
      <c r="DI120" s="889"/>
      <c r="DJ120" s="889"/>
      <c r="DK120" s="889"/>
      <c r="DL120" s="889" t="s">
        <v>421</v>
      </c>
      <c r="DM120" s="889"/>
      <c r="DN120" s="889"/>
      <c r="DO120" s="889"/>
      <c r="DP120" s="889"/>
      <c r="DQ120" s="889">
        <v>14334799</v>
      </c>
      <c r="DR120" s="889"/>
      <c r="DS120" s="889"/>
      <c r="DT120" s="889"/>
      <c r="DU120" s="889"/>
      <c r="DV120" s="890">
        <v>173.4</v>
      </c>
      <c r="DW120" s="890"/>
      <c r="DX120" s="890"/>
      <c r="DY120" s="890"/>
      <c r="DZ120" s="891"/>
    </row>
    <row r="121" spans="1:130" s="247" customFormat="1" ht="26.25" customHeight="1" x14ac:dyDescent="0.15">
      <c r="A121" s="864"/>
      <c r="B121" s="865"/>
      <c r="C121" s="910" t="s">
        <v>477</v>
      </c>
      <c r="D121" s="911"/>
      <c r="E121" s="911"/>
      <c r="F121" s="911"/>
      <c r="G121" s="911"/>
      <c r="H121" s="911"/>
      <c r="I121" s="911"/>
      <c r="J121" s="911"/>
      <c r="K121" s="911"/>
      <c r="L121" s="911"/>
      <c r="M121" s="911"/>
      <c r="N121" s="911"/>
      <c r="O121" s="911"/>
      <c r="P121" s="911"/>
      <c r="Q121" s="911"/>
      <c r="R121" s="911"/>
      <c r="S121" s="911"/>
      <c r="T121" s="911"/>
      <c r="U121" s="911"/>
      <c r="V121" s="911"/>
      <c r="W121" s="911"/>
      <c r="X121" s="911"/>
      <c r="Y121" s="911"/>
      <c r="Z121" s="912"/>
      <c r="AA121" s="823" t="s">
        <v>131</v>
      </c>
      <c r="AB121" s="824"/>
      <c r="AC121" s="824"/>
      <c r="AD121" s="824"/>
      <c r="AE121" s="825"/>
      <c r="AF121" s="826" t="s">
        <v>131</v>
      </c>
      <c r="AG121" s="824"/>
      <c r="AH121" s="824"/>
      <c r="AI121" s="824"/>
      <c r="AJ121" s="825"/>
      <c r="AK121" s="826" t="s">
        <v>131</v>
      </c>
      <c r="AL121" s="824"/>
      <c r="AM121" s="824"/>
      <c r="AN121" s="824"/>
      <c r="AO121" s="825"/>
      <c r="AP121" s="871" t="s">
        <v>421</v>
      </c>
      <c r="AQ121" s="872"/>
      <c r="AR121" s="872"/>
      <c r="AS121" s="872"/>
      <c r="AT121" s="873"/>
      <c r="AU121" s="933"/>
      <c r="AV121" s="934"/>
      <c r="AW121" s="934"/>
      <c r="AX121" s="934"/>
      <c r="AY121" s="935"/>
      <c r="AZ121" s="859" t="s">
        <v>478</v>
      </c>
      <c r="BA121" s="794"/>
      <c r="BB121" s="794"/>
      <c r="BC121" s="794"/>
      <c r="BD121" s="794"/>
      <c r="BE121" s="794"/>
      <c r="BF121" s="794"/>
      <c r="BG121" s="794"/>
      <c r="BH121" s="794"/>
      <c r="BI121" s="794"/>
      <c r="BJ121" s="794"/>
      <c r="BK121" s="794"/>
      <c r="BL121" s="794"/>
      <c r="BM121" s="794"/>
      <c r="BN121" s="794"/>
      <c r="BO121" s="794"/>
      <c r="BP121" s="795"/>
      <c r="BQ121" s="860">
        <v>965535</v>
      </c>
      <c r="BR121" s="861"/>
      <c r="BS121" s="861"/>
      <c r="BT121" s="861"/>
      <c r="BU121" s="861"/>
      <c r="BV121" s="861">
        <v>934925</v>
      </c>
      <c r="BW121" s="861"/>
      <c r="BX121" s="861"/>
      <c r="BY121" s="861"/>
      <c r="BZ121" s="861"/>
      <c r="CA121" s="861">
        <v>1072480</v>
      </c>
      <c r="CB121" s="861"/>
      <c r="CC121" s="861"/>
      <c r="CD121" s="861"/>
      <c r="CE121" s="861"/>
      <c r="CF121" s="922">
        <v>13</v>
      </c>
      <c r="CG121" s="923"/>
      <c r="CH121" s="923"/>
      <c r="CI121" s="923"/>
      <c r="CJ121" s="923"/>
      <c r="CK121" s="916"/>
      <c r="CL121" s="902"/>
      <c r="CM121" s="902"/>
      <c r="CN121" s="902"/>
      <c r="CO121" s="903"/>
      <c r="CP121" s="882" t="s">
        <v>479</v>
      </c>
      <c r="CQ121" s="883"/>
      <c r="CR121" s="883"/>
      <c r="CS121" s="883"/>
      <c r="CT121" s="883"/>
      <c r="CU121" s="883"/>
      <c r="CV121" s="883"/>
      <c r="CW121" s="883"/>
      <c r="CX121" s="883"/>
      <c r="CY121" s="883"/>
      <c r="CZ121" s="883"/>
      <c r="DA121" s="883"/>
      <c r="DB121" s="883"/>
      <c r="DC121" s="883"/>
      <c r="DD121" s="883"/>
      <c r="DE121" s="883"/>
      <c r="DF121" s="884"/>
      <c r="DG121" s="860">
        <v>1911823</v>
      </c>
      <c r="DH121" s="861"/>
      <c r="DI121" s="861"/>
      <c r="DJ121" s="861"/>
      <c r="DK121" s="861"/>
      <c r="DL121" s="861">
        <v>1915365</v>
      </c>
      <c r="DM121" s="861"/>
      <c r="DN121" s="861"/>
      <c r="DO121" s="861"/>
      <c r="DP121" s="861"/>
      <c r="DQ121" s="861">
        <v>1880862</v>
      </c>
      <c r="DR121" s="861"/>
      <c r="DS121" s="861"/>
      <c r="DT121" s="861"/>
      <c r="DU121" s="861"/>
      <c r="DV121" s="838">
        <v>22.8</v>
      </c>
      <c r="DW121" s="838"/>
      <c r="DX121" s="838"/>
      <c r="DY121" s="838"/>
      <c r="DZ121" s="839"/>
    </row>
    <row r="122" spans="1:130" s="247" customFormat="1" ht="26.25" customHeight="1" x14ac:dyDescent="0.15">
      <c r="A122" s="864"/>
      <c r="B122" s="865"/>
      <c r="C122" s="868" t="s">
        <v>460</v>
      </c>
      <c r="D122" s="869"/>
      <c r="E122" s="869"/>
      <c r="F122" s="869"/>
      <c r="G122" s="869"/>
      <c r="H122" s="869"/>
      <c r="I122" s="869"/>
      <c r="J122" s="869"/>
      <c r="K122" s="869"/>
      <c r="L122" s="869"/>
      <c r="M122" s="869"/>
      <c r="N122" s="869"/>
      <c r="O122" s="869"/>
      <c r="P122" s="869"/>
      <c r="Q122" s="869"/>
      <c r="R122" s="869"/>
      <c r="S122" s="869"/>
      <c r="T122" s="869"/>
      <c r="U122" s="869"/>
      <c r="V122" s="869"/>
      <c r="W122" s="869"/>
      <c r="X122" s="869"/>
      <c r="Y122" s="869"/>
      <c r="Z122" s="870"/>
      <c r="AA122" s="823" t="s">
        <v>421</v>
      </c>
      <c r="AB122" s="824"/>
      <c r="AC122" s="824"/>
      <c r="AD122" s="824"/>
      <c r="AE122" s="825"/>
      <c r="AF122" s="826" t="s">
        <v>131</v>
      </c>
      <c r="AG122" s="824"/>
      <c r="AH122" s="824"/>
      <c r="AI122" s="824"/>
      <c r="AJ122" s="825"/>
      <c r="AK122" s="826" t="s">
        <v>421</v>
      </c>
      <c r="AL122" s="824"/>
      <c r="AM122" s="824"/>
      <c r="AN122" s="824"/>
      <c r="AO122" s="825"/>
      <c r="AP122" s="871" t="s">
        <v>421</v>
      </c>
      <c r="AQ122" s="872"/>
      <c r="AR122" s="872"/>
      <c r="AS122" s="872"/>
      <c r="AT122" s="873"/>
      <c r="AU122" s="933"/>
      <c r="AV122" s="934"/>
      <c r="AW122" s="934"/>
      <c r="AX122" s="934"/>
      <c r="AY122" s="935"/>
      <c r="AZ122" s="926" t="s">
        <v>480</v>
      </c>
      <c r="BA122" s="927"/>
      <c r="BB122" s="927"/>
      <c r="BC122" s="927"/>
      <c r="BD122" s="927"/>
      <c r="BE122" s="927"/>
      <c r="BF122" s="927"/>
      <c r="BG122" s="927"/>
      <c r="BH122" s="927"/>
      <c r="BI122" s="927"/>
      <c r="BJ122" s="927"/>
      <c r="BK122" s="927"/>
      <c r="BL122" s="927"/>
      <c r="BM122" s="927"/>
      <c r="BN122" s="927"/>
      <c r="BO122" s="927"/>
      <c r="BP122" s="928"/>
      <c r="BQ122" s="929">
        <v>17561945</v>
      </c>
      <c r="BR122" s="892"/>
      <c r="BS122" s="892"/>
      <c r="BT122" s="892"/>
      <c r="BU122" s="892"/>
      <c r="BV122" s="892">
        <v>17679962</v>
      </c>
      <c r="BW122" s="892"/>
      <c r="BX122" s="892"/>
      <c r="BY122" s="892"/>
      <c r="BZ122" s="892"/>
      <c r="CA122" s="892">
        <v>17704909</v>
      </c>
      <c r="CB122" s="892"/>
      <c r="CC122" s="892"/>
      <c r="CD122" s="892"/>
      <c r="CE122" s="892"/>
      <c r="CF122" s="893">
        <v>214.2</v>
      </c>
      <c r="CG122" s="894"/>
      <c r="CH122" s="894"/>
      <c r="CI122" s="894"/>
      <c r="CJ122" s="894"/>
      <c r="CK122" s="916"/>
      <c r="CL122" s="902"/>
      <c r="CM122" s="902"/>
      <c r="CN122" s="902"/>
      <c r="CO122" s="903"/>
      <c r="CP122" s="882" t="s">
        <v>415</v>
      </c>
      <c r="CQ122" s="883"/>
      <c r="CR122" s="883"/>
      <c r="CS122" s="883"/>
      <c r="CT122" s="883"/>
      <c r="CU122" s="883"/>
      <c r="CV122" s="883"/>
      <c r="CW122" s="883"/>
      <c r="CX122" s="883"/>
      <c r="CY122" s="883"/>
      <c r="CZ122" s="883"/>
      <c r="DA122" s="883"/>
      <c r="DB122" s="883"/>
      <c r="DC122" s="883"/>
      <c r="DD122" s="883"/>
      <c r="DE122" s="883"/>
      <c r="DF122" s="884"/>
      <c r="DG122" s="860">
        <v>1214780</v>
      </c>
      <c r="DH122" s="861"/>
      <c r="DI122" s="861"/>
      <c r="DJ122" s="861"/>
      <c r="DK122" s="861"/>
      <c r="DL122" s="861">
        <v>1131509</v>
      </c>
      <c r="DM122" s="861"/>
      <c r="DN122" s="861"/>
      <c r="DO122" s="861"/>
      <c r="DP122" s="861"/>
      <c r="DQ122" s="861">
        <v>1042109</v>
      </c>
      <c r="DR122" s="861"/>
      <c r="DS122" s="861"/>
      <c r="DT122" s="861"/>
      <c r="DU122" s="861"/>
      <c r="DV122" s="838">
        <v>12.6</v>
      </c>
      <c r="DW122" s="838"/>
      <c r="DX122" s="838"/>
      <c r="DY122" s="838"/>
      <c r="DZ122" s="839"/>
    </row>
    <row r="123" spans="1:130" s="247" customFormat="1" ht="26.25" customHeight="1" x14ac:dyDescent="0.15">
      <c r="A123" s="864"/>
      <c r="B123" s="865"/>
      <c r="C123" s="868" t="s">
        <v>466</v>
      </c>
      <c r="D123" s="869"/>
      <c r="E123" s="869"/>
      <c r="F123" s="869"/>
      <c r="G123" s="869"/>
      <c r="H123" s="869"/>
      <c r="I123" s="869"/>
      <c r="J123" s="869"/>
      <c r="K123" s="869"/>
      <c r="L123" s="869"/>
      <c r="M123" s="869"/>
      <c r="N123" s="869"/>
      <c r="O123" s="869"/>
      <c r="P123" s="869"/>
      <c r="Q123" s="869"/>
      <c r="R123" s="869"/>
      <c r="S123" s="869"/>
      <c r="T123" s="869"/>
      <c r="U123" s="869"/>
      <c r="V123" s="869"/>
      <c r="W123" s="869"/>
      <c r="X123" s="869"/>
      <c r="Y123" s="869"/>
      <c r="Z123" s="870"/>
      <c r="AA123" s="823" t="s">
        <v>421</v>
      </c>
      <c r="AB123" s="824"/>
      <c r="AC123" s="824"/>
      <c r="AD123" s="824"/>
      <c r="AE123" s="825"/>
      <c r="AF123" s="826" t="s">
        <v>131</v>
      </c>
      <c r="AG123" s="824"/>
      <c r="AH123" s="824"/>
      <c r="AI123" s="824"/>
      <c r="AJ123" s="825"/>
      <c r="AK123" s="826" t="s">
        <v>131</v>
      </c>
      <c r="AL123" s="824"/>
      <c r="AM123" s="824"/>
      <c r="AN123" s="824"/>
      <c r="AO123" s="825"/>
      <c r="AP123" s="871" t="s">
        <v>421</v>
      </c>
      <c r="AQ123" s="872"/>
      <c r="AR123" s="872"/>
      <c r="AS123" s="872"/>
      <c r="AT123" s="873"/>
      <c r="AU123" s="936"/>
      <c r="AV123" s="937"/>
      <c r="AW123" s="937"/>
      <c r="AX123" s="937"/>
      <c r="AY123" s="937"/>
      <c r="AZ123" s="278" t="s">
        <v>188</v>
      </c>
      <c r="BA123" s="278"/>
      <c r="BB123" s="278"/>
      <c r="BC123" s="278"/>
      <c r="BD123" s="278"/>
      <c r="BE123" s="278"/>
      <c r="BF123" s="278"/>
      <c r="BG123" s="278"/>
      <c r="BH123" s="278"/>
      <c r="BI123" s="278"/>
      <c r="BJ123" s="278"/>
      <c r="BK123" s="278"/>
      <c r="BL123" s="278"/>
      <c r="BM123" s="278"/>
      <c r="BN123" s="278"/>
      <c r="BO123" s="924" t="s">
        <v>481</v>
      </c>
      <c r="BP123" s="925"/>
      <c r="BQ123" s="879">
        <v>22859599</v>
      </c>
      <c r="BR123" s="880"/>
      <c r="BS123" s="880"/>
      <c r="BT123" s="880"/>
      <c r="BU123" s="880"/>
      <c r="BV123" s="880">
        <v>23020671</v>
      </c>
      <c r="BW123" s="880"/>
      <c r="BX123" s="880"/>
      <c r="BY123" s="880"/>
      <c r="BZ123" s="880"/>
      <c r="CA123" s="880">
        <v>23851188</v>
      </c>
      <c r="CB123" s="880"/>
      <c r="CC123" s="880"/>
      <c r="CD123" s="880"/>
      <c r="CE123" s="880"/>
      <c r="CF123" s="790"/>
      <c r="CG123" s="791"/>
      <c r="CH123" s="791"/>
      <c r="CI123" s="791"/>
      <c r="CJ123" s="881"/>
      <c r="CK123" s="916"/>
      <c r="CL123" s="902"/>
      <c r="CM123" s="902"/>
      <c r="CN123" s="902"/>
      <c r="CO123" s="903"/>
      <c r="CP123" s="882" t="s">
        <v>411</v>
      </c>
      <c r="CQ123" s="883"/>
      <c r="CR123" s="883"/>
      <c r="CS123" s="883"/>
      <c r="CT123" s="883"/>
      <c r="CU123" s="883"/>
      <c r="CV123" s="883"/>
      <c r="CW123" s="883"/>
      <c r="CX123" s="883"/>
      <c r="CY123" s="883"/>
      <c r="CZ123" s="883"/>
      <c r="DA123" s="883"/>
      <c r="DB123" s="883"/>
      <c r="DC123" s="883"/>
      <c r="DD123" s="883"/>
      <c r="DE123" s="883"/>
      <c r="DF123" s="884"/>
      <c r="DG123" s="823">
        <v>400624</v>
      </c>
      <c r="DH123" s="824"/>
      <c r="DI123" s="824"/>
      <c r="DJ123" s="824"/>
      <c r="DK123" s="825"/>
      <c r="DL123" s="826">
        <v>330918</v>
      </c>
      <c r="DM123" s="824"/>
      <c r="DN123" s="824"/>
      <c r="DO123" s="824"/>
      <c r="DP123" s="825"/>
      <c r="DQ123" s="826">
        <v>237684</v>
      </c>
      <c r="DR123" s="824"/>
      <c r="DS123" s="824"/>
      <c r="DT123" s="824"/>
      <c r="DU123" s="825"/>
      <c r="DV123" s="871">
        <v>2.9</v>
      </c>
      <c r="DW123" s="872"/>
      <c r="DX123" s="872"/>
      <c r="DY123" s="872"/>
      <c r="DZ123" s="873"/>
    </row>
    <row r="124" spans="1:130" s="247" customFormat="1" ht="26.25" customHeight="1" thickBot="1" x14ac:dyDescent="0.2">
      <c r="A124" s="864"/>
      <c r="B124" s="865"/>
      <c r="C124" s="868" t="s">
        <v>469</v>
      </c>
      <c r="D124" s="869"/>
      <c r="E124" s="869"/>
      <c r="F124" s="869"/>
      <c r="G124" s="869"/>
      <c r="H124" s="869"/>
      <c r="I124" s="869"/>
      <c r="J124" s="869"/>
      <c r="K124" s="869"/>
      <c r="L124" s="869"/>
      <c r="M124" s="869"/>
      <c r="N124" s="869"/>
      <c r="O124" s="869"/>
      <c r="P124" s="869"/>
      <c r="Q124" s="869"/>
      <c r="R124" s="869"/>
      <c r="S124" s="869"/>
      <c r="T124" s="869"/>
      <c r="U124" s="869"/>
      <c r="V124" s="869"/>
      <c r="W124" s="869"/>
      <c r="X124" s="869"/>
      <c r="Y124" s="869"/>
      <c r="Z124" s="870"/>
      <c r="AA124" s="823" t="s">
        <v>131</v>
      </c>
      <c r="AB124" s="824"/>
      <c r="AC124" s="824"/>
      <c r="AD124" s="824"/>
      <c r="AE124" s="825"/>
      <c r="AF124" s="826" t="s">
        <v>131</v>
      </c>
      <c r="AG124" s="824"/>
      <c r="AH124" s="824"/>
      <c r="AI124" s="824"/>
      <c r="AJ124" s="825"/>
      <c r="AK124" s="826" t="s">
        <v>131</v>
      </c>
      <c r="AL124" s="824"/>
      <c r="AM124" s="824"/>
      <c r="AN124" s="824"/>
      <c r="AO124" s="825"/>
      <c r="AP124" s="871" t="s">
        <v>421</v>
      </c>
      <c r="AQ124" s="872"/>
      <c r="AR124" s="872"/>
      <c r="AS124" s="872"/>
      <c r="AT124" s="873"/>
      <c r="AU124" s="874" t="s">
        <v>482</v>
      </c>
      <c r="AV124" s="875"/>
      <c r="AW124" s="875"/>
      <c r="AX124" s="875"/>
      <c r="AY124" s="875"/>
      <c r="AZ124" s="875"/>
      <c r="BA124" s="875"/>
      <c r="BB124" s="875"/>
      <c r="BC124" s="875"/>
      <c r="BD124" s="875"/>
      <c r="BE124" s="875"/>
      <c r="BF124" s="875"/>
      <c r="BG124" s="875"/>
      <c r="BH124" s="875"/>
      <c r="BI124" s="875"/>
      <c r="BJ124" s="875"/>
      <c r="BK124" s="875"/>
      <c r="BL124" s="875"/>
      <c r="BM124" s="875"/>
      <c r="BN124" s="875"/>
      <c r="BO124" s="875"/>
      <c r="BP124" s="876"/>
      <c r="BQ124" s="877">
        <v>113.8</v>
      </c>
      <c r="BR124" s="878"/>
      <c r="BS124" s="878"/>
      <c r="BT124" s="878"/>
      <c r="BU124" s="878"/>
      <c r="BV124" s="878">
        <v>109.2</v>
      </c>
      <c r="BW124" s="878"/>
      <c r="BX124" s="878"/>
      <c r="BY124" s="878"/>
      <c r="BZ124" s="878"/>
      <c r="CA124" s="878">
        <v>129.5</v>
      </c>
      <c r="CB124" s="878"/>
      <c r="CC124" s="878"/>
      <c r="CD124" s="878"/>
      <c r="CE124" s="878"/>
      <c r="CF124" s="768"/>
      <c r="CG124" s="769"/>
      <c r="CH124" s="769"/>
      <c r="CI124" s="769"/>
      <c r="CJ124" s="909"/>
      <c r="CK124" s="917"/>
      <c r="CL124" s="917"/>
      <c r="CM124" s="917"/>
      <c r="CN124" s="917"/>
      <c r="CO124" s="918"/>
      <c r="CP124" s="882" t="s">
        <v>483</v>
      </c>
      <c r="CQ124" s="883"/>
      <c r="CR124" s="883"/>
      <c r="CS124" s="883"/>
      <c r="CT124" s="883"/>
      <c r="CU124" s="883"/>
      <c r="CV124" s="883"/>
      <c r="CW124" s="883"/>
      <c r="CX124" s="883"/>
      <c r="CY124" s="883"/>
      <c r="CZ124" s="883"/>
      <c r="DA124" s="883"/>
      <c r="DB124" s="883"/>
      <c r="DC124" s="883"/>
      <c r="DD124" s="883"/>
      <c r="DE124" s="883"/>
      <c r="DF124" s="884"/>
      <c r="DG124" s="806">
        <v>11976838</v>
      </c>
      <c r="DH124" s="807"/>
      <c r="DI124" s="807"/>
      <c r="DJ124" s="807"/>
      <c r="DK124" s="808"/>
      <c r="DL124" s="809">
        <v>11440445</v>
      </c>
      <c r="DM124" s="807"/>
      <c r="DN124" s="807"/>
      <c r="DO124" s="807"/>
      <c r="DP124" s="808"/>
      <c r="DQ124" s="809" t="s">
        <v>131</v>
      </c>
      <c r="DR124" s="807"/>
      <c r="DS124" s="807"/>
      <c r="DT124" s="807"/>
      <c r="DU124" s="808"/>
      <c r="DV124" s="895" t="s">
        <v>131</v>
      </c>
      <c r="DW124" s="896"/>
      <c r="DX124" s="896"/>
      <c r="DY124" s="896"/>
      <c r="DZ124" s="897"/>
    </row>
    <row r="125" spans="1:130" s="247" customFormat="1" ht="26.25" customHeight="1" x14ac:dyDescent="0.15">
      <c r="A125" s="864"/>
      <c r="B125" s="865"/>
      <c r="C125" s="868" t="s">
        <v>471</v>
      </c>
      <c r="D125" s="869"/>
      <c r="E125" s="869"/>
      <c r="F125" s="869"/>
      <c r="G125" s="869"/>
      <c r="H125" s="869"/>
      <c r="I125" s="869"/>
      <c r="J125" s="869"/>
      <c r="K125" s="869"/>
      <c r="L125" s="869"/>
      <c r="M125" s="869"/>
      <c r="N125" s="869"/>
      <c r="O125" s="869"/>
      <c r="P125" s="869"/>
      <c r="Q125" s="869"/>
      <c r="R125" s="869"/>
      <c r="S125" s="869"/>
      <c r="T125" s="869"/>
      <c r="U125" s="869"/>
      <c r="V125" s="869"/>
      <c r="W125" s="869"/>
      <c r="X125" s="869"/>
      <c r="Y125" s="869"/>
      <c r="Z125" s="870"/>
      <c r="AA125" s="823" t="s">
        <v>131</v>
      </c>
      <c r="AB125" s="824"/>
      <c r="AC125" s="824"/>
      <c r="AD125" s="824"/>
      <c r="AE125" s="825"/>
      <c r="AF125" s="826" t="s">
        <v>421</v>
      </c>
      <c r="AG125" s="824"/>
      <c r="AH125" s="824"/>
      <c r="AI125" s="824"/>
      <c r="AJ125" s="825"/>
      <c r="AK125" s="826" t="s">
        <v>421</v>
      </c>
      <c r="AL125" s="824"/>
      <c r="AM125" s="824"/>
      <c r="AN125" s="824"/>
      <c r="AO125" s="825"/>
      <c r="AP125" s="871" t="s">
        <v>421</v>
      </c>
      <c r="AQ125" s="872"/>
      <c r="AR125" s="872"/>
      <c r="AS125" s="872"/>
      <c r="AT125" s="873"/>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898" t="s">
        <v>484</v>
      </c>
      <c r="CL125" s="899"/>
      <c r="CM125" s="899"/>
      <c r="CN125" s="899"/>
      <c r="CO125" s="900"/>
      <c r="CP125" s="907" t="s">
        <v>485</v>
      </c>
      <c r="CQ125" s="852"/>
      <c r="CR125" s="852"/>
      <c r="CS125" s="852"/>
      <c r="CT125" s="852"/>
      <c r="CU125" s="852"/>
      <c r="CV125" s="852"/>
      <c r="CW125" s="852"/>
      <c r="CX125" s="852"/>
      <c r="CY125" s="852"/>
      <c r="CZ125" s="852"/>
      <c r="DA125" s="852"/>
      <c r="DB125" s="852"/>
      <c r="DC125" s="852"/>
      <c r="DD125" s="852"/>
      <c r="DE125" s="852"/>
      <c r="DF125" s="853"/>
      <c r="DG125" s="908" t="s">
        <v>421</v>
      </c>
      <c r="DH125" s="889"/>
      <c r="DI125" s="889"/>
      <c r="DJ125" s="889"/>
      <c r="DK125" s="889"/>
      <c r="DL125" s="889" t="s">
        <v>131</v>
      </c>
      <c r="DM125" s="889"/>
      <c r="DN125" s="889"/>
      <c r="DO125" s="889"/>
      <c r="DP125" s="889"/>
      <c r="DQ125" s="889" t="s">
        <v>131</v>
      </c>
      <c r="DR125" s="889"/>
      <c r="DS125" s="889"/>
      <c r="DT125" s="889"/>
      <c r="DU125" s="889"/>
      <c r="DV125" s="890" t="s">
        <v>131</v>
      </c>
      <c r="DW125" s="890"/>
      <c r="DX125" s="890"/>
      <c r="DY125" s="890"/>
      <c r="DZ125" s="891"/>
    </row>
    <row r="126" spans="1:130" s="247" customFormat="1" ht="26.25" customHeight="1" thickBot="1" x14ac:dyDescent="0.2">
      <c r="A126" s="864"/>
      <c r="B126" s="865"/>
      <c r="C126" s="868" t="s">
        <v>473</v>
      </c>
      <c r="D126" s="869"/>
      <c r="E126" s="869"/>
      <c r="F126" s="869"/>
      <c r="G126" s="869"/>
      <c r="H126" s="869"/>
      <c r="I126" s="869"/>
      <c r="J126" s="869"/>
      <c r="K126" s="869"/>
      <c r="L126" s="869"/>
      <c r="M126" s="869"/>
      <c r="N126" s="869"/>
      <c r="O126" s="869"/>
      <c r="P126" s="869"/>
      <c r="Q126" s="869"/>
      <c r="R126" s="869"/>
      <c r="S126" s="869"/>
      <c r="T126" s="869"/>
      <c r="U126" s="869"/>
      <c r="V126" s="869"/>
      <c r="W126" s="869"/>
      <c r="X126" s="869"/>
      <c r="Y126" s="869"/>
      <c r="Z126" s="870"/>
      <c r="AA126" s="823" t="s">
        <v>131</v>
      </c>
      <c r="AB126" s="824"/>
      <c r="AC126" s="824"/>
      <c r="AD126" s="824"/>
      <c r="AE126" s="825"/>
      <c r="AF126" s="826" t="s">
        <v>421</v>
      </c>
      <c r="AG126" s="824"/>
      <c r="AH126" s="824"/>
      <c r="AI126" s="824"/>
      <c r="AJ126" s="825"/>
      <c r="AK126" s="826" t="s">
        <v>131</v>
      </c>
      <c r="AL126" s="824"/>
      <c r="AM126" s="824"/>
      <c r="AN126" s="824"/>
      <c r="AO126" s="825"/>
      <c r="AP126" s="871" t="s">
        <v>421</v>
      </c>
      <c r="AQ126" s="872"/>
      <c r="AR126" s="872"/>
      <c r="AS126" s="872"/>
      <c r="AT126" s="873"/>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01"/>
      <c r="CL126" s="902"/>
      <c r="CM126" s="902"/>
      <c r="CN126" s="902"/>
      <c r="CO126" s="903"/>
      <c r="CP126" s="859" t="s">
        <v>486</v>
      </c>
      <c r="CQ126" s="794"/>
      <c r="CR126" s="794"/>
      <c r="CS126" s="794"/>
      <c r="CT126" s="794"/>
      <c r="CU126" s="794"/>
      <c r="CV126" s="794"/>
      <c r="CW126" s="794"/>
      <c r="CX126" s="794"/>
      <c r="CY126" s="794"/>
      <c r="CZ126" s="794"/>
      <c r="DA126" s="794"/>
      <c r="DB126" s="794"/>
      <c r="DC126" s="794"/>
      <c r="DD126" s="794"/>
      <c r="DE126" s="794"/>
      <c r="DF126" s="795"/>
      <c r="DG126" s="860" t="s">
        <v>131</v>
      </c>
      <c r="DH126" s="861"/>
      <c r="DI126" s="861"/>
      <c r="DJ126" s="861"/>
      <c r="DK126" s="861"/>
      <c r="DL126" s="861" t="s">
        <v>131</v>
      </c>
      <c r="DM126" s="861"/>
      <c r="DN126" s="861"/>
      <c r="DO126" s="861"/>
      <c r="DP126" s="861"/>
      <c r="DQ126" s="861" t="s">
        <v>131</v>
      </c>
      <c r="DR126" s="861"/>
      <c r="DS126" s="861"/>
      <c r="DT126" s="861"/>
      <c r="DU126" s="861"/>
      <c r="DV126" s="838" t="s">
        <v>131</v>
      </c>
      <c r="DW126" s="838"/>
      <c r="DX126" s="838"/>
      <c r="DY126" s="838"/>
      <c r="DZ126" s="839"/>
    </row>
    <row r="127" spans="1:130" s="247" customFormat="1" ht="26.25" customHeight="1" x14ac:dyDescent="0.15">
      <c r="A127" s="866"/>
      <c r="B127" s="867"/>
      <c r="C127" s="885" t="s">
        <v>487</v>
      </c>
      <c r="D127" s="886"/>
      <c r="E127" s="886"/>
      <c r="F127" s="886"/>
      <c r="G127" s="886"/>
      <c r="H127" s="886"/>
      <c r="I127" s="886"/>
      <c r="J127" s="886"/>
      <c r="K127" s="886"/>
      <c r="L127" s="886"/>
      <c r="M127" s="886"/>
      <c r="N127" s="886"/>
      <c r="O127" s="886"/>
      <c r="P127" s="886"/>
      <c r="Q127" s="886"/>
      <c r="R127" s="886"/>
      <c r="S127" s="886"/>
      <c r="T127" s="886"/>
      <c r="U127" s="886"/>
      <c r="V127" s="886"/>
      <c r="W127" s="886"/>
      <c r="X127" s="886"/>
      <c r="Y127" s="886"/>
      <c r="Z127" s="887"/>
      <c r="AA127" s="823" t="s">
        <v>131</v>
      </c>
      <c r="AB127" s="824"/>
      <c r="AC127" s="824"/>
      <c r="AD127" s="824"/>
      <c r="AE127" s="825"/>
      <c r="AF127" s="826" t="s">
        <v>131</v>
      </c>
      <c r="AG127" s="824"/>
      <c r="AH127" s="824"/>
      <c r="AI127" s="824"/>
      <c r="AJ127" s="825"/>
      <c r="AK127" s="826" t="s">
        <v>421</v>
      </c>
      <c r="AL127" s="824"/>
      <c r="AM127" s="824"/>
      <c r="AN127" s="824"/>
      <c r="AO127" s="825"/>
      <c r="AP127" s="871" t="s">
        <v>131</v>
      </c>
      <c r="AQ127" s="872"/>
      <c r="AR127" s="872"/>
      <c r="AS127" s="872"/>
      <c r="AT127" s="873"/>
      <c r="AU127" s="283"/>
      <c r="AV127" s="283"/>
      <c r="AW127" s="283"/>
      <c r="AX127" s="888" t="s">
        <v>488</v>
      </c>
      <c r="AY127" s="856"/>
      <c r="AZ127" s="856"/>
      <c r="BA127" s="856"/>
      <c r="BB127" s="856"/>
      <c r="BC127" s="856"/>
      <c r="BD127" s="856"/>
      <c r="BE127" s="857"/>
      <c r="BF127" s="855" t="s">
        <v>489</v>
      </c>
      <c r="BG127" s="856"/>
      <c r="BH127" s="856"/>
      <c r="BI127" s="856"/>
      <c r="BJ127" s="856"/>
      <c r="BK127" s="856"/>
      <c r="BL127" s="857"/>
      <c r="BM127" s="855" t="s">
        <v>490</v>
      </c>
      <c r="BN127" s="856"/>
      <c r="BO127" s="856"/>
      <c r="BP127" s="856"/>
      <c r="BQ127" s="856"/>
      <c r="BR127" s="856"/>
      <c r="BS127" s="857"/>
      <c r="BT127" s="855" t="s">
        <v>491</v>
      </c>
      <c r="BU127" s="856"/>
      <c r="BV127" s="856"/>
      <c r="BW127" s="856"/>
      <c r="BX127" s="856"/>
      <c r="BY127" s="856"/>
      <c r="BZ127" s="858"/>
      <c r="CA127" s="283"/>
      <c r="CB127" s="283"/>
      <c r="CC127" s="283"/>
      <c r="CD127" s="284"/>
      <c r="CE127" s="284"/>
      <c r="CF127" s="284"/>
      <c r="CG127" s="281"/>
      <c r="CH127" s="281"/>
      <c r="CI127" s="281"/>
      <c r="CJ127" s="282"/>
      <c r="CK127" s="901"/>
      <c r="CL127" s="902"/>
      <c r="CM127" s="902"/>
      <c r="CN127" s="902"/>
      <c r="CO127" s="903"/>
      <c r="CP127" s="859" t="s">
        <v>492</v>
      </c>
      <c r="CQ127" s="794"/>
      <c r="CR127" s="794"/>
      <c r="CS127" s="794"/>
      <c r="CT127" s="794"/>
      <c r="CU127" s="794"/>
      <c r="CV127" s="794"/>
      <c r="CW127" s="794"/>
      <c r="CX127" s="794"/>
      <c r="CY127" s="794"/>
      <c r="CZ127" s="794"/>
      <c r="DA127" s="794"/>
      <c r="DB127" s="794"/>
      <c r="DC127" s="794"/>
      <c r="DD127" s="794"/>
      <c r="DE127" s="794"/>
      <c r="DF127" s="795"/>
      <c r="DG127" s="860" t="s">
        <v>131</v>
      </c>
      <c r="DH127" s="861"/>
      <c r="DI127" s="861"/>
      <c r="DJ127" s="861"/>
      <c r="DK127" s="861"/>
      <c r="DL127" s="861" t="s">
        <v>131</v>
      </c>
      <c r="DM127" s="861"/>
      <c r="DN127" s="861"/>
      <c r="DO127" s="861"/>
      <c r="DP127" s="861"/>
      <c r="DQ127" s="861" t="s">
        <v>131</v>
      </c>
      <c r="DR127" s="861"/>
      <c r="DS127" s="861"/>
      <c r="DT127" s="861"/>
      <c r="DU127" s="861"/>
      <c r="DV127" s="838" t="s">
        <v>421</v>
      </c>
      <c r="DW127" s="838"/>
      <c r="DX127" s="838"/>
      <c r="DY127" s="838"/>
      <c r="DZ127" s="839"/>
    </row>
    <row r="128" spans="1:130" s="247" customFormat="1" ht="26.25" customHeight="1" thickBot="1" x14ac:dyDescent="0.2">
      <c r="A128" s="840" t="s">
        <v>493</v>
      </c>
      <c r="B128" s="841"/>
      <c r="C128" s="841"/>
      <c r="D128" s="841"/>
      <c r="E128" s="841"/>
      <c r="F128" s="841"/>
      <c r="G128" s="841"/>
      <c r="H128" s="841"/>
      <c r="I128" s="841"/>
      <c r="J128" s="841"/>
      <c r="K128" s="841"/>
      <c r="L128" s="841"/>
      <c r="M128" s="841"/>
      <c r="N128" s="841"/>
      <c r="O128" s="841"/>
      <c r="P128" s="841"/>
      <c r="Q128" s="841"/>
      <c r="R128" s="841"/>
      <c r="S128" s="841"/>
      <c r="T128" s="841"/>
      <c r="U128" s="841"/>
      <c r="V128" s="841"/>
      <c r="W128" s="842" t="s">
        <v>494</v>
      </c>
      <c r="X128" s="842"/>
      <c r="Y128" s="842"/>
      <c r="Z128" s="843"/>
      <c r="AA128" s="844">
        <v>63639</v>
      </c>
      <c r="AB128" s="845"/>
      <c r="AC128" s="845"/>
      <c r="AD128" s="845"/>
      <c r="AE128" s="846"/>
      <c r="AF128" s="847">
        <v>59659</v>
      </c>
      <c r="AG128" s="845"/>
      <c r="AH128" s="845"/>
      <c r="AI128" s="845"/>
      <c r="AJ128" s="846"/>
      <c r="AK128" s="847">
        <v>69117</v>
      </c>
      <c r="AL128" s="845"/>
      <c r="AM128" s="845"/>
      <c r="AN128" s="845"/>
      <c r="AO128" s="846"/>
      <c r="AP128" s="848"/>
      <c r="AQ128" s="849"/>
      <c r="AR128" s="849"/>
      <c r="AS128" s="849"/>
      <c r="AT128" s="850"/>
      <c r="AU128" s="283"/>
      <c r="AV128" s="283"/>
      <c r="AW128" s="283"/>
      <c r="AX128" s="851" t="s">
        <v>495</v>
      </c>
      <c r="AY128" s="852"/>
      <c r="AZ128" s="852"/>
      <c r="BA128" s="852"/>
      <c r="BB128" s="852"/>
      <c r="BC128" s="852"/>
      <c r="BD128" s="852"/>
      <c r="BE128" s="853"/>
      <c r="BF128" s="830" t="s">
        <v>131</v>
      </c>
      <c r="BG128" s="831"/>
      <c r="BH128" s="831"/>
      <c r="BI128" s="831"/>
      <c r="BJ128" s="831"/>
      <c r="BK128" s="831"/>
      <c r="BL128" s="854"/>
      <c r="BM128" s="830">
        <v>13.4</v>
      </c>
      <c r="BN128" s="831"/>
      <c r="BO128" s="831"/>
      <c r="BP128" s="831"/>
      <c r="BQ128" s="831"/>
      <c r="BR128" s="831"/>
      <c r="BS128" s="854"/>
      <c r="BT128" s="830">
        <v>20</v>
      </c>
      <c r="BU128" s="831"/>
      <c r="BV128" s="831"/>
      <c r="BW128" s="831"/>
      <c r="BX128" s="831"/>
      <c r="BY128" s="831"/>
      <c r="BZ128" s="832"/>
      <c r="CA128" s="284"/>
      <c r="CB128" s="284"/>
      <c r="CC128" s="284"/>
      <c r="CD128" s="284"/>
      <c r="CE128" s="284"/>
      <c r="CF128" s="284"/>
      <c r="CG128" s="281"/>
      <c r="CH128" s="281"/>
      <c r="CI128" s="281"/>
      <c r="CJ128" s="282"/>
      <c r="CK128" s="904"/>
      <c r="CL128" s="905"/>
      <c r="CM128" s="905"/>
      <c r="CN128" s="905"/>
      <c r="CO128" s="906"/>
      <c r="CP128" s="833" t="s">
        <v>496</v>
      </c>
      <c r="CQ128" s="772"/>
      <c r="CR128" s="772"/>
      <c r="CS128" s="772"/>
      <c r="CT128" s="772"/>
      <c r="CU128" s="772"/>
      <c r="CV128" s="772"/>
      <c r="CW128" s="772"/>
      <c r="CX128" s="772"/>
      <c r="CY128" s="772"/>
      <c r="CZ128" s="772"/>
      <c r="DA128" s="772"/>
      <c r="DB128" s="772"/>
      <c r="DC128" s="772"/>
      <c r="DD128" s="772"/>
      <c r="DE128" s="772"/>
      <c r="DF128" s="773"/>
      <c r="DG128" s="834">
        <v>9017</v>
      </c>
      <c r="DH128" s="835"/>
      <c r="DI128" s="835"/>
      <c r="DJ128" s="835"/>
      <c r="DK128" s="835"/>
      <c r="DL128" s="835">
        <v>7517</v>
      </c>
      <c r="DM128" s="835"/>
      <c r="DN128" s="835"/>
      <c r="DO128" s="835"/>
      <c r="DP128" s="835"/>
      <c r="DQ128" s="835">
        <v>6017</v>
      </c>
      <c r="DR128" s="835"/>
      <c r="DS128" s="835"/>
      <c r="DT128" s="835"/>
      <c r="DU128" s="835"/>
      <c r="DV128" s="836">
        <v>0.1</v>
      </c>
      <c r="DW128" s="836"/>
      <c r="DX128" s="836"/>
      <c r="DY128" s="836"/>
      <c r="DZ128" s="837"/>
    </row>
    <row r="129" spans="1:131" s="247" customFormat="1" ht="26.25" customHeight="1" x14ac:dyDescent="0.15">
      <c r="A129" s="818" t="s">
        <v>108</v>
      </c>
      <c r="B129" s="819"/>
      <c r="C129" s="819"/>
      <c r="D129" s="819"/>
      <c r="E129" s="819"/>
      <c r="F129" s="819"/>
      <c r="G129" s="819"/>
      <c r="H129" s="819"/>
      <c r="I129" s="819"/>
      <c r="J129" s="819"/>
      <c r="K129" s="819"/>
      <c r="L129" s="819"/>
      <c r="M129" s="819"/>
      <c r="N129" s="819"/>
      <c r="O129" s="819"/>
      <c r="P129" s="819"/>
      <c r="Q129" s="819"/>
      <c r="R129" s="819"/>
      <c r="S129" s="819"/>
      <c r="T129" s="819"/>
      <c r="U129" s="819"/>
      <c r="V129" s="819"/>
      <c r="W129" s="820" t="s">
        <v>497</v>
      </c>
      <c r="X129" s="821"/>
      <c r="Y129" s="821"/>
      <c r="Z129" s="822"/>
      <c r="AA129" s="823">
        <v>9587541</v>
      </c>
      <c r="AB129" s="824"/>
      <c r="AC129" s="824"/>
      <c r="AD129" s="824"/>
      <c r="AE129" s="825"/>
      <c r="AF129" s="826">
        <v>9567850</v>
      </c>
      <c r="AG129" s="824"/>
      <c r="AH129" s="824"/>
      <c r="AI129" s="824"/>
      <c r="AJ129" s="825"/>
      <c r="AK129" s="826">
        <v>9592032</v>
      </c>
      <c r="AL129" s="824"/>
      <c r="AM129" s="824"/>
      <c r="AN129" s="824"/>
      <c r="AO129" s="825"/>
      <c r="AP129" s="827"/>
      <c r="AQ129" s="828"/>
      <c r="AR129" s="828"/>
      <c r="AS129" s="828"/>
      <c r="AT129" s="829"/>
      <c r="AU129" s="285"/>
      <c r="AV129" s="285"/>
      <c r="AW129" s="285"/>
      <c r="AX129" s="793" t="s">
        <v>498</v>
      </c>
      <c r="AY129" s="794"/>
      <c r="AZ129" s="794"/>
      <c r="BA129" s="794"/>
      <c r="BB129" s="794"/>
      <c r="BC129" s="794"/>
      <c r="BD129" s="794"/>
      <c r="BE129" s="795"/>
      <c r="BF129" s="813" t="s">
        <v>131</v>
      </c>
      <c r="BG129" s="814"/>
      <c r="BH129" s="814"/>
      <c r="BI129" s="814"/>
      <c r="BJ129" s="814"/>
      <c r="BK129" s="814"/>
      <c r="BL129" s="815"/>
      <c r="BM129" s="813">
        <v>18.399999999999999</v>
      </c>
      <c r="BN129" s="814"/>
      <c r="BO129" s="814"/>
      <c r="BP129" s="814"/>
      <c r="BQ129" s="814"/>
      <c r="BR129" s="814"/>
      <c r="BS129" s="815"/>
      <c r="BT129" s="813">
        <v>30</v>
      </c>
      <c r="BU129" s="816"/>
      <c r="BV129" s="816"/>
      <c r="BW129" s="816"/>
      <c r="BX129" s="816"/>
      <c r="BY129" s="816"/>
      <c r="BZ129" s="817"/>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18" t="s">
        <v>499</v>
      </c>
      <c r="B130" s="819"/>
      <c r="C130" s="819"/>
      <c r="D130" s="819"/>
      <c r="E130" s="819"/>
      <c r="F130" s="819"/>
      <c r="G130" s="819"/>
      <c r="H130" s="819"/>
      <c r="I130" s="819"/>
      <c r="J130" s="819"/>
      <c r="K130" s="819"/>
      <c r="L130" s="819"/>
      <c r="M130" s="819"/>
      <c r="N130" s="819"/>
      <c r="O130" s="819"/>
      <c r="P130" s="819"/>
      <c r="Q130" s="819"/>
      <c r="R130" s="819"/>
      <c r="S130" s="819"/>
      <c r="T130" s="819"/>
      <c r="U130" s="819"/>
      <c r="V130" s="819"/>
      <c r="W130" s="820" t="s">
        <v>500</v>
      </c>
      <c r="X130" s="821"/>
      <c r="Y130" s="821"/>
      <c r="Z130" s="822"/>
      <c r="AA130" s="823">
        <v>1343493</v>
      </c>
      <c r="AB130" s="824"/>
      <c r="AC130" s="824"/>
      <c r="AD130" s="824"/>
      <c r="AE130" s="825"/>
      <c r="AF130" s="826">
        <v>1342793</v>
      </c>
      <c r="AG130" s="824"/>
      <c r="AH130" s="824"/>
      <c r="AI130" s="824"/>
      <c r="AJ130" s="825"/>
      <c r="AK130" s="826">
        <v>1327136</v>
      </c>
      <c r="AL130" s="824"/>
      <c r="AM130" s="824"/>
      <c r="AN130" s="824"/>
      <c r="AO130" s="825"/>
      <c r="AP130" s="827"/>
      <c r="AQ130" s="828"/>
      <c r="AR130" s="828"/>
      <c r="AS130" s="828"/>
      <c r="AT130" s="829"/>
      <c r="AU130" s="285"/>
      <c r="AV130" s="285"/>
      <c r="AW130" s="285"/>
      <c r="AX130" s="793" t="s">
        <v>501</v>
      </c>
      <c r="AY130" s="794"/>
      <c r="AZ130" s="794"/>
      <c r="BA130" s="794"/>
      <c r="BB130" s="794"/>
      <c r="BC130" s="794"/>
      <c r="BD130" s="794"/>
      <c r="BE130" s="795"/>
      <c r="BF130" s="796">
        <v>9.5</v>
      </c>
      <c r="BG130" s="797"/>
      <c r="BH130" s="797"/>
      <c r="BI130" s="797"/>
      <c r="BJ130" s="797"/>
      <c r="BK130" s="797"/>
      <c r="BL130" s="798"/>
      <c r="BM130" s="796">
        <v>25</v>
      </c>
      <c r="BN130" s="797"/>
      <c r="BO130" s="797"/>
      <c r="BP130" s="797"/>
      <c r="BQ130" s="797"/>
      <c r="BR130" s="797"/>
      <c r="BS130" s="798"/>
      <c r="BT130" s="796">
        <v>35</v>
      </c>
      <c r="BU130" s="799"/>
      <c r="BV130" s="799"/>
      <c r="BW130" s="799"/>
      <c r="BX130" s="799"/>
      <c r="BY130" s="799"/>
      <c r="BZ130" s="800"/>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01"/>
      <c r="B131" s="802"/>
      <c r="C131" s="802"/>
      <c r="D131" s="802"/>
      <c r="E131" s="802"/>
      <c r="F131" s="802"/>
      <c r="G131" s="802"/>
      <c r="H131" s="802"/>
      <c r="I131" s="802"/>
      <c r="J131" s="802"/>
      <c r="K131" s="802"/>
      <c r="L131" s="802"/>
      <c r="M131" s="802"/>
      <c r="N131" s="802"/>
      <c r="O131" s="802"/>
      <c r="P131" s="802"/>
      <c r="Q131" s="802"/>
      <c r="R131" s="802"/>
      <c r="S131" s="802"/>
      <c r="T131" s="802"/>
      <c r="U131" s="802"/>
      <c r="V131" s="802"/>
      <c r="W131" s="803" t="s">
        <v>502</v>
      </c>
      <c r="X131" s="804"/>
      <c r="Y131" s="804"/>
      <c r="Z131" s="805"/>
      <c r="AA131" s="806">
        <v>8244048</v>
      </c>
      <c r="AB131" s="807"/>
      <c r="AC131" s="807"/>
      <c r="AD131" s="807"/>
      <c r="AE131" s="808"/>
      <c r="AF131" s="809">
        <v>8225057</v>
      </c>
      <c r="AG131" s="807"/>
      <c r="AH131" s="807"/>
      <c r="AI131" s="807"/>
      <c r="AJ131" s="808"/>
      <c r="AK131" s="809">
        <v>8264896</v>
      </c>
      <c r="AL131" s="807"/>
      <c r="AM131" s="807"/>
      <c r="AN131" s="807"/>
      <c r="AO131" s="808"/>
      <c r="AP131" s="810"/>
      <c r="AQ131" s="811"/>
      <c r="AR131" s="811"/>
      <c r="AS131" s="811"/>
      <c r="AT131" s="812"/>
      <c r="AU131" s="285"/>
      <c r="AV131" s="285"/>
      <c r="AW131" s="285"/>
      <c r="AX131" s="771" t="s">
        <v>503</v>
      </c>
      <c r="AY131" s="772"/>
      <c r="AZ131" s="772"/>
      <c r="BA131" s="772"/>
      <c r="BB131" s="772"/>
      <c r="BC131" s="772"/>
      <c r="BD131" s="772"/>
      <c r="BE131" s="773"/>
      <c r="BF131" s="774">
        <v>129.5</v>
      </c>
      <c r="BG131" s="775"/>
      <c r="BH131" s="775"/>
      <c r="BI131" s="775"/>
      <c r="BJ131" s="775"/>
      <c r="BK131" s="775"/>
      <c r="BL131" s="776"/>
      <c r="BM131" s="774">
        <v>350</v>
      </c>
      <c r="BN131" s="775"/>
      <c r="BO131" s="775"/>
      <c r="BP131" s="775"/>
      <c r="BQ131" s="775"/>
      <c r="BR131" s="775"/>
      <c r="BS131" s="776"/>
      <c r="BT131" s="777"/>
      <c r="BU131" s="778"/>
      <c r="BV131" s="778"/>
      <c r="BW131" s="778"/>
      <c r="BX131" s="778"/>
      <c r="BY131" s="778"/>
      <c r="BZ131" s="779"/>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780" t="s">
        <v>504</v>
      </c>
      <c r="B132" s="781"/>
      <c r="C132" s="781"/>
      <c r="D132" s="781"/>
      <c r="E132" s="781"/>
      <c r="F132" s="781"/>
      <c r="G132" s="781"/>
      <c r="H132" s="781"/>
      <c r="I132" s="781"/>
      <c r="J132" s="781"/>
      <c r="K132" s="781"/>
      <c r="L132" s="781"/>
      <c r="M132" s="781"/>
      <c r="N132" s="781"/>
      <c r="O132" s="781"/>
      <c r="P132" s="781"/>
      <c r="Q132" s="781"/>
      <c r="R132" s="781"/>
      <c r="S132" s="781"/>
      <c r="T132" s="781"/>
      <c r="U132" s="781"/>
      <c r="V132" s="784" t="s">
        <v>505</v>
      </c>
      <c r="W132" s="784"/>
      <c r="X132" s="784"/>
      <c r="Y132" s="784"/>
      <c r="Z132" s="785"/>
      <c r="AA132" s="786">
        <v>10.705141449999999</v>
      </c>
      <c r="AB132" s="787"/>
      <c r="AC132" s="787"/>
      <c r="AD132" s="787"/>
      <c r="AE132" s="788"/>
      <c r="AF132" s="789">
        <v>8.6632834279999997</v>
      </c>
      <c r="AG132" s="787"/>
      <c r="AH132" s="787"/>
      <c r="AI132" s="787"/>
      <c r="AJ132" s="788"/>
      <c r="AK132" s="789">
        <v>9.2640730139999992</v>
      </c>
      <c r="AL132" s="787"/>
      <c r="AM132" s="787"/>
      <c r="AN132" s="787"/>
      <c r="AO132" s="788"/>
      <c r="AP132" s="790"/>
      <c r="AQ132" s="791"/>
      <c r="AR132" s="791"/>
      <c r="AS132" s="791"/>
      <c r="AT132" s="792"/>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782"/>
      <c r="B133" s="783"/>
      <c r="C133" s="783"/>
      <c r="D133" s="783"/>
      <c r="E133" s="783"/>
      <c r="F133" s="783"/>
      <c r="G133" s="783"/>
      <c r="H133" s="783"/>
      <c r="I133" s="783"/>
      <c r="J133" s="783"/>
      <c r="K133" s="783"/>
      <c r="L133" s="783"/>
      <c r="M133" s="783"/>
      <c r="N133" s="783"/>
      <c r="O133" s="783"/>
      <c r="P133" s="783"/>
      <c r="Q133" s="783"/>
      <c r="R133" s="783"/>
      <c r="S133" s="783"/>
      <c r="T133" s="783"/>
      <c r="U133" s="783"/>
      <c r="V133" s="763" t="s">
        <v>506</v>
      </c>
      <c r="W133" s="763"/>
      <c r="X133" s="763"/>
      <c r="Y133" s="763"/>
      <c r="Z133" s="764"/>
      <c r="AA133" s="765">
        <v>10.4</v>
      </c>
      <c r="AB133" s="766"/>
      <c r="AC133" s="766"/>
      <c r="AD133" s="766"/>
      <c r="AE133" s="767"/>
      <c r="AF133" s="765">
        <v>9.8000000000000007</v>
      </c>
      <c r="AG133" s="766"/>
      <c r="AH133" s="766"/>
      <c r="AI133" s="766"/>
      <c r="AJ133" s="767"/>
      <c r="AK133" s="765">
        <v>9.5</v>
      </c>
      <c r="AL133" s="766"/>
      <c r="AM133" s="766"/>
      <c r="AN133" s="766"/>
      <c r="AO133" s="767"/>
      <c r="AP133" s="768"/>
      <c r="AQ133" s="769"/>
      <c r="AR133" s="769"/>
      <c r="AS133" s="769"/>
      <c r="AT133" s="770"/>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djkCr9myDqwBgPaMWUWvWp2kAUOOwy3MJUYvg3SS/Y+7zTrykv7ssaVmY0tH+HSpwv47OlS2gfWX6upelk8emA==" saltValue="s2zNLjThJDsVMm2oScWv0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507</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UcI49JUAKAfWVXCq6BV2PcTS3pt3CMSFxlY8FBOPbk3EMOJ1G3ipwg0OiinExsccBC+4w09pq2eaZwlRurdjhQ==" saltValue="//ZNrAcuz+cOCqu5mfrmV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cEcJoYmcYH5CzolPE0Zh93Hbt3FIcDipkfIO5FFVa6FFA0UlKPOnMqh0h9/5YqQnyHQ5yPVXgyxVItkjbiLIHA==" saltValue="RGhrVeaXCQDHU3aJFdivTQ=="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508</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509</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8" t="s">
        <v>510</v>
      </c>
      <c r="AP7" s="304"/>
      <c r="AQ7" s="305" t="s">
        <v>511</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9"/>
      <c r="AP8" s="310" t="s">
        <v>512</v>
      </c>
      <c r="AQ8" s="311" t="s">
        <v>513</v>
      </c>
      <c r="AR8" s="312" t="s">
        <v>514</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92" t="s">
        <v>515</v>
      </c>
      <c r="AL9" s="1193"/>
      <c r="AM9" s="1193"/>
      <c r="AN9" s="1194"/>
      <c r="AO9" s="313">
        <v>3267099</v>
      </c>
      <c r="AP9" s="313">
        <v>98371</v>
      </c>
      <c r="AQ9" s="314">
        <v>90613</v>
      </c>
      <c r="AR9" s="315">
        <v>8.6</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92" t="s">
        <v>516</v>
      </c>
      <c r="AL10" s="1193"/>
      <c r="AM10" s="1193"/>
      <c r="AN10" s="1194"/>
      <c r="AO10" s="316">
        <v>64251</v>
      </c>
      <c r="AP10" s="316">
        <v>1935</v>
      </c>
      <c r="AQ10" s="317">
        <v>7525</v>
      </c>
      <c r="AR10" s="318">
        <v>-74.3</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92" t="s">
        <v>517</v>
      </c>
      <c r="AL11" s="1193"/>
      <c r="AM11" s="1193"/>
      <c r="AN11" s="1194"/>
      <c r="AO11" s="316">
        <v>258</v>
      </c>
      <c r="AP11" s="316">
        <v>8</v>
      </c>
      <c r="AQ11" s="317">
        <v>9582</v>
      </c>
      <c r="AR11" s="318">
        <v>-99.9</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92" t="s">
        <v>518</v>
      </c>
      <c r="AL12" s="1193"/>
      <c r="AM12" s="1193"/>
      <c r="AN12" s="1194"/>
      <c r="AO12" s="316" t="s">
        <v>519</v>
      </c>
      <c r="AP12" s="316" t="s">
        <v>519</v>
      </c>
      <c r="AQ12" s="317">
        <v>1356</v>
      </c>
      <c r="AR12" s="318" t="s">
        <v>519</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92" t="s">
        <v>520</v>
      </c>
      <c r="AL13" s="1193"/>
      <c r="AM13" s="1193"/>
      <c r="AN13" s="1194"/>
      <c r="AO13" s="316" t="s">
        <v>519</v>
      </c>
      <c r="AP13" s="316" t="s">
        <v>519</v>
      </c>
      <c r="AQ13" s="317">
        <v>2</v>
      </c>
      <c r="AR13" s="318" t="s">
        <v>519</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92" t="s">
        <v>521</v>
      </c>
      <c r="AL14" s="1193"/>
      <c r="AM14" s="1193"/>
      <c r="AN14" s="1194"/>
      <c r="AO14" s="316">
        <v>114297</v>
      </c>
      <c r="AP14" s="316">
        <v>3441</v>
      </c>
      <c r="AQ14" s="317">
        <v>4182</v>
      </c>
      <c r="AR14" s="318">
        <v>-17.7</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92" t="s">
        <v>522</v>
      </c>
      <c r="AL15" s="1193"/>
      <c r="AM15" s="1193"/>
      <c r="AN15" s="1194"/>
      <c r="AO15" s="316">
        <v>60453</v>
      </c>
      <c r="AP15" s="316">
        <v>1820</v>
      </c>
      <c r="AQ15" s="317">
        <v>2331</v>
      </c>
      <c r="AR15" s="318">
        <v>-21.9</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95" t="s">
        <v>523</v>
      </c>
      <c r="AL16" s="1196"/>
      <c r="AM16" s="1196"/>
      <c r="AN16" s="1197"/>
      <c r="AO16" s="316">
        <v>-233272</v>
      </c>
      <c r="AP16" s="316">
        <v>-7024</v>
      </c>
      <c r="AQ16" s="317">
        <v>-8270</v>
      </c>
      <c r="AR16" s="318">
        <v>-15.1</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95" t="s">
        <v>188</v>
      </c>
      <c r="AL17" s="1196"/>
      <c r="AM17" s="1196"/>
      <c r="AN17" s="1197"/>
      <c r="AO17" s="316">
        <v>3273086</v>
      </c>
      <c r="AP17" s="316">
        <v>98551</v>
      </c>
      <c r="AQ17" s="317">
        <v>107322</v>
      </c>
      <c r="AR17" s="318">
        <v>-8.1999999999999993</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524</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525</v>
      </c>
      <c r="AP20" s="324" t="s">
        <v>526</v>
      </c>
      <c r="AQ20" s="325" t="s">
        <v>527</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89" t="s">
        <v>528</v>
      </c>
      <c r="AL21" s="1190"/>
      <c r="AM21" s="1190"/>
      <c r="AN21" s="1191"/>
      <c r="AO21" s="328">
        <v>10.3</v>
      </c>
      <c r="AP21" s="329">
        <v>10.18</v>
      </c>
      <c r="AQ21" s="330">
        <v>0.12</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89" t="s">
        <v>529</v>
      </c>
      <c r="AL22" s="1190"/>
      <c r="AM22" s="1190"/>
      <c r="AN22" s="1191"/>
      <c r="AO22" s="333">
        <v>97.8</v>
      </c>
      <c r="AP22" s="334">
        <v>97.7</v>
      </c>
      <c r="AQ22" s="335">
        <v>0.1</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530</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531</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532</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8" t="s">
        <v>510</v>
      </c>
      <c r="AP30" s="304"/>
      <c r="AQ30" s="305" t="s">
        <v>511</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9"/>
      <c r="AP31" s="310" t="s">
        <v>512</v>
      </c>
      <c r="AQ31" s="311" t="s">
        <v>513</v>
      </c>
      <c r="AR31" s="312" t="s">
        <v>514</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0" t="s">
        <v>533</v>
      </c>
      <c r="AL32" s="1181"/>
      <c r="AM32" s="1181"/>
      <c r="AN32" s="1182"/>
      <c r="AO32" s="343">
        <v>1272178</v>
      </c>
      <c r="AP32" s="343">
        <v>38305</v>
      </c>
      <c r="AQ32" s="344">
        <v>67619</v>
      </c>
      <c r="AR32" s="345">
        <v>-43.4</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0" t="s">
        <v>534</v>
      </c>
      <c r="AL33" s="1181"/>
      <c r="AM33" s="1181"/>
      <c r="AN33" s="1182"/>
      <c r="AO33" s="343" t="s">
        <v>519</v>
      </c>
      <c r="AP33" s="343" t="s">
        <v>519</v>
      </c>
      <c r="AQ33" s="344" t="s">
        <v>519</v>
      </c>
      <c r="AR33" s="345" t="s">
        <v>519</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0" t="s">
        <v>535</v>
      </c>
      <c r="AL34" s="1181"/>
      <c r="AM34" s="1181"/>
      <c r="AN34" s="1182"/>
      <c r="AO34" s="343" t="s">
        <v>519</v>
      </c>
      <c r="AP34" s="343" t="s">
        <v>519</v>
      </c>
      <c r="AQ34" s="344">
        <v>3</v>
      </c>
      <c r="AR34" s="345" t="s">
        <v>519</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0" t="s">
        <v>536</v>
      </c>
      <c r="AL35" s="1181"/>
      <c r="AM35" s="1181"/>
      <c r="AN35" s="1182"/>
      <c r="AO35" s="343">
        <v>889669</v>
      </c>
      <c r="AP35" s="343">
        <v>26788</v>
      </c>
      <c r="AQ35" s="344">
        <v>17835</v>
      </c>
      <c r="AR35" s="345">
        <v>50.2</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0" t="s">
        <v>537</v>
      </c>
      <c r="AL36" s="1181"/>
      <c r="AM36" s="1181"/>
      <c r="AN36" s="1182"/>
      <c r="AO36" s="343" t="s">
        <v>519</v>
      </c>
      <c r="AP36" s="343" t="s">
        <v>519</v>
      </c>
      <c r="AQ36" s="344">
        <v>2401</v>
      </c>
      <c r="AR36" s="345" t="s">
        <v>519</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0" t="s">
        <v>538</v>
      </c>
      <c r="AL37" s="1181"/>
      <c r="AM37" s="1181"/>
      <c r="AN37" s="1182"/>
      <c r="AO37" s="343" t="s">
        <v>519</v>
      </c>
      <c r="AP37" s="343" t="s">
        <v>519</v>
      </c>
      <c r="AQ37" s="344">
        <v>732</v>
      </c>
      <c r="AR37" s="345" t="s">
        <v>519</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83" t="s">
        <v>539</v>
      </c>
      <c r="AL38" s="1184"/>
      <c r="AM38" s="1184"/>
      <c r="AN38" s="1185"/>
      <c r="AO38" s="346">
        <v>72</v>
      </c>
      <c r="AP38" s="346">
        <v>2</v>
      </c>
      <c r="AQ38" s="347">
        <v>5</v>
      </c>
      <c r="AR38" s="335">
        <v>-60</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83" t="s">
        <v>540</v>
      </c>
      <c r="AL39" s="1184"/>
      <c r="AM39" s="1184"/>
      <c r="AN39" s="1185"/>
      <c r="AO39" s="343">
        <v>-69117</v>
      </c>
      <c r="AP39" s="343">
        <v>-2081</v>
      </c>
      <c r="AQ39" s="344">
        <v>-3806</v>
      </c>
      <c r="AR39" s="345">
        <v>-45.3</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0" t="s">
        <v>541</v>
      </c>
      <c r="AL40" s="1181"/>
      <c r="AM40" s="1181"/>
      <c r="AN40" s="1182"/>
      <c r="AO40" s="343">
        <v>-1327136</v>
      </c>
      <c r="AP40" s="343">
        <v>-39960</v>
      </c>
      <c r="AQ40" s="344">
        <v>-59049</v>
      </c>
      <c r="AR40" s="345">
        <v>-32.299999999999997</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86" t="s">
        <v>301</v>
      </c>
      <c r="AL41" s="1187"/>
      <c r="AM41" s="1187"/>
      <c r="AN41" s="1188"/>
      <c r="AO41" s="343">
        <v>765666</v>
      </c>
      <c r="AP41" s="343">
        <v>23054</v>
      </c>
      <c r="AQ41" s="344">
        <v>25740</v>
      </c>
      <c r="AR41" s="345">
        <v>-10.4</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542</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543</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544</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73" t="s">
        <v>510</v>
      </c>
      <c r="AN49" s="1175" t="s">
        <v>545</v>
      </c>
      <c r="AO49" s="1176"/>
      <c r="AP49" s="1176"/>
      <c r="AQ49" s="1176"/>
      <c r="AR49" s="1177"/>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74"/>
      <c r="AN50" s="359" t="s">
        <v>546</v>
      </c>
      <c r="AO50" s="360" t="s">
        <v>547</v>
      </c>
      <c r="AP50" s="361" t="s">
        <v>548</v>
      </c>
      <c r="AQ50" s="362" t="s">
        <v>549</v>
      </c>
      <c r="AR50" s="363" t="s">
        <v>550</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551</v>
      </c>
      <c r="AL51" s="356"/>
      <c r="AM51" s="364">
        <v>1754955</v>
      </c>
      <c r="AN51" s="365">
        <v>50215</v>
      </c>
      <c r="AO51" s="366">
        <v>-46.6</v>
      </c>
      <c r="AP51" s="367">
        <v>85459</v>
      </c>
      <c r="AQ51" s="368">
        <v>-19.8</v>
      </c>
      <c r="AR51" s="369">
        <v>-26.8</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552</v>
      </c>
      <c r="AM52" s="372">
        <v>1350104</v>
      </c>
      <c r="AN52" s="373">
        <v>38631</v>
      </c>
      <c r="AO52" s="374">
        <v>-35.799999999999997</v>
      </c>
      <c r="AP52" s="375">
        <v>44378</v>
      </c>
      <c r="AQ52" s="376">
        <v>-2.6</v>
      </c>
      <c r="AR52" s="377">
        <v>-33.200000000000003</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553</v>
      </c>
      <c r="AL53" s="356"/>
      <c r="AM53" s="364">
        <v>2248973</v>
      </c>
      <c r="AN53" s="365">
        <v>65188</v>
      </c>
      <c r="AO53" s="366">
        <v>29.8</v>
      </c>
      <c r="AP53" s="367">
        <v>83280</v>
      </c>
      <c r="AQ53" s="368">
        <v>-2.5</v>
      </c>
      <c r="AR53" s="369">
        <v>32.299999999999997</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552</v>
      </c>
      <c r="AM54" s="372">
        <v>1658300</v>
      </c>
      <c r="AN54" s="373">
        <v>48067</v>
      </c>
      <c r="AO54" s="374">
        <v>24.4</v>
      </c>
      <c r="AP54" s="375">
        <v>43123</v>
      </c>
      <c r="AQ54" s="376">
        <v>-2.8</v>
      </c>
      <c r="AR54" s="377">
        <v>27.2</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554</v>
      </c>
      <c r="AL55" s="356"/>
      <c r="AM55" s="364">
        <v>2492300</v>
      </c>
      <c r="AN55" s="365">
        <v>73204</v>
      </c>
      <c r="AO55" s="366">
        <v>12.3</v>
      </c>
      <c r="AP55" s="367">
        <v>88968</v>
      </c>
      <c r="AQ55" s="368">
        <v>6.8</v>
      </c>
      <c r="AR55" s="369">
        <v>5.5</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552</v>
      </c>
      <c r="AM56" s="372">
        <v>1763534</v>
      </c>
      <c r="AN56" s="373">
        <v>51799</v>
      </c>
      <c r="AO56" s="374">
        <v>7.8</v>
      </c>
      <c r="AP56" s="375">
        <v>45482</v>
      </c>
      <c r="AQ56" s="376">
        <v>5.5</v>
      </c>
      <c r="AR56" s="377">
        <v>2.2999999999999998</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555</v>
      </c>
      <c r="AL57" s="356"/>
      <c r="AM57" s="364">
        <v>1535364</v>
      </c>
      <c r="AN57" s="365">
        <v>45531</v>
      </c>
      <c r="AO57" s="366">
        <v>-37.799999999999997</v>
      </c>
      <c r="AP57" s="367">
        <v>85173</v>
      </c>
      <c r="AQ57" s="368">
        <v>-4.3</v>
      </c>
      <c r="AR57" s="369">
        <v>-33.5</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552</v>
      </c>
      <c r="AM58" s="372">
        <v>999048</v>
      </c>
      <c r="AN58" s="373">
        <v>29627</v>
      </c>
      <c r="AO58" s="374">
        <v>-42.8</v>
      </c>
      <c r="AP58" s="375">
        <v>43913</v>
      </c>
      <c r="AQ58" s="376">
        <v>-3.4</v>
      </c>
      <c r="AR58" s="377">
        <v>-39.4</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556</v>
      </c>
      <c r="AL59" s="356"/>
      <c r="AM59" s="364">
        <v>1179922</v>
      </c>
      <c r="AN59" s="365">
        <v>35527</v>
      </c>
      <c r="AO59" s="366">
        <v>-22</v>
      </c>
      <c r="AP59" s="367">
        <v>94081</v>
      </c>
      <c r="AQ59" s="368">
        <v>10.5</v>
      </c>
      <c r="AR59" s="369">
        <v>-32.5</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552</v>
      </c>
      <c r="AM60" s="372">
        <v>683305</v>
      </c>
      <c r="AN60" s="373">
        <v>20574</v>
      </c>
      <c r="AO60" s="374">
        <v>-30.6</v>
      </c>
      <c r="AP60" s="375">
        <v>48949</v>
      </c>
      <c r="AQ60" s="376">
        <v>11.5</v>
      </c>
      <c r="AR60" s="377">
        <v>-42.1</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557</v>
      </c>
      <c r="AL61" s="378"/>
      <c r="AM61" s="379">
        <v>1842303</v>
      </c>
      <c r="AN61" s="380">
        <v>53933</v>
      </c>
      <c r="AO61" s="381">
        <v>-12.9</v>
      </c>
      <c r="AP61" s="382">
        <v>87392</v>
      </c>
      <c r="AQ61" s="383">
        <v>-1.9</v>
      </c>
      <c r="AR61" s="369">
        <v>-11</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552</v>
      </c>
      <c r="AM62" s="372">
        <v>1290858</v>
      </c>
      <c r="AN62" s="373">
        <v>37740</v>
      </c>
      <c r="AO62" s="374">
        <v>-15.4</v>
      </c>
      <c r="AP62" s="375">
        <v>45169</v>
      </c>
      <c r="AQ62" s="376">
        <v>1.6</v>
      </c>
      <c r="AR62" s="377">
        <v>-17</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L9CL2mWRv5uhg2cwsZP5mniexnMkQsb4kd7i3iAceA1A2xVjPjGu9ToexggzJyqJC2NXDTTg2FY0/lQ+RthIfg==" saltValue="80cfoL1eJDd9LPfnuZpRu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80" zoomScaleNormal="8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559</v>
      </c>
    </row>
    <row r="120" spans="125:125" ht="13.5" hidden="1" customHeight="1" x14ac:dyDescent="0.15"/>
    <row r="121" spans="125:125" ht="13.5" hidden="1" customHeight="1" x14ac:dyDescent="0.15">
      <c r="DU121" s="291"/>
    </row>
  </sheetData>
  <sheetProtection algorithmName="SHA-512" hashValue="3lUs6NIRAEkPIsCZ/tk6/oHU4EeAuIoPKZtHCj88whqhykYn+FT6dbHi/wZO2WKGgRCL9cOsQB3Exr1QCVOuyg==" saltValue="f9HBsmOy09LSP13b7drlv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80" zoomScaleNormal="8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560</v>
      </c>
    </row>
  </sheetData>
  <sheetProtection algorithmName="SHA-512" hashValue="MGQj7FKRlmWF8eJUfN5yVEOn5qLzexWmUVtpGpncCE8aaVQ8Oq3feJc3iKpRs+e06cDQaPkslvs9g+0vN4WUIA==" saltValue="UDFvLERJiwYSsaSxwkxS5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D37"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561</v>
      </c>
      <c r="G46" s="8" t="s">
        <v>562</v>
      </c>
      <c r="H46" s="8" t="s">
        <v>563</v>
      </c>
      <c r="I46" s="8" t="s">
        <v>564</v>
      </c>
      <c r="J46" s="9" t="s">
        <v>565</v>
      </c>
    </row>
    <row r="47" spans="2:10" ht="57.75" customHeight="1" x14ac:dyDescent="0.15">
      <c r="B47" s="10"/>
      <c r="C47" s="1198" t="s">
        <v>3</v>
      </c>
      <c r="D47" s="1198"/>
      <c r="E47" s="1199"/>
      <c r="F47" s="11">
        <v>22.25</v>
      </c>
      <c r="G47" s="12">
        <v>20.059999999999999</v>
      </c>
      <c r="H47" s="12">
        <v>17.05</v>
      </c>
      <c r="I47" s="12">
        <v>17.2</v>
      </c>
      <c r="J47" s="13">
        <v>17.66</v>
      </c>
    </row>
    <row r="48" spans="2:10" ht="57.75" customHeight="1" x14ac:dyDescent="0.15">
      <c r="B48" s="14"/>
      <c r="C48" s="1200" t="s">
        <v>4</v>
      </c>
      <c r="D48" s="1200"/>
      <c r="E48" s="1201"/>
      <c r="F48" s="15">
        <v>7.0000000000000007E-2</v>
      </c>
      <c r="G48" s="16">
        <v>0.1</v>
      </c>
      <c r="H48" s="16">
        <v>0.12</v>
      </c>
      <c r="I48" s="16">
        <v>0.2</v>
      </c>
      <c r="J48" s="17">
        <v>0.28000000000000003</v>
      </c>
    </row>
    <row r="49" spans="2:10" ht="57.75" customHeight="1" thickBot="1" x14ac:dyDescent="0.2">
      <c r="B49" s="18"/>
      <c r="C49" s="1202" t="s">
        <v>5</v>
      </c>
      <c r="D49" s="1202"/>
      <c r="E49" s="1203"/>
      <c r="F49" s="19" t="s">
        <v>566</v>
      </c>
      <c r="G49" s="20" t="s">
        <v>567</v>
      </c>
      <c r="H49" s="20" t="s">
        <v>568</v>
      </c>
      <c r="I49" s="20">
        <v>0.19</v>
      </c>
      <c r="J49" s="21">
        <v>0.69</v>
      </c>
    </row>
    <row r="50" spans="2:10" ht="13.5" customHeight="1" x14ac:dyDescent="0.15"/>
  </sheetData>
  <sheetProtection algorithmName="SHA-512" hashValue="F3zC3MwEbXdRaSIWiZLhZxFH6lcsJk5XJFjUgmfWV8I00IMA4+4HvyDPXOaJjTyLds0XvsoXChcCxd2SyUWOGQ==" saltValue="zWi3rDqUHrAbY5GynKL1l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