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B0BA3911-08CC-4111-90CD-0627FF14051F}" xr6:coauthVersionLast="36" xr6:coauthVersionMax="44" xr10:uidLastSave="{00000000-0000-0000-0000-000000000000}"/>
  <bookViews>
    <workbookView xWindow="0" yWindow="0" windowWidth="28800" windowHeight="12135" tabRatio="845"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AM38" i="10"/>
  <c r="U38" i="10"/>
  <c r="C38" i="10"/>
  <c r="BE37" i="10"/>
  <c r="AM37" i="10"/>
  <c r="C37" i="10"/>
  <c r="BE36" i="10"/>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l="1"/>
  <c r="BW35" i="10" s="1"/>
  <c r="BW36" i="10" s="1"/>
  <c r="BW37" i="10" s="1"/>
  <c r="BW38" i="10" s="1"/>
  <c r="BW39" i="10" s="1"/>
  <c r="BW40" i="10" s="1"/>
  <c r="CO34" i="10" l="1"/>
  <c r="CO35" i="10" s="1"/>
  <c r="CO36" i="10" s="1"/>
  <c r="CO37" i="10" s="1"/>
  <c r="CO38" i="10" s="1"/>
  <c r="CO39" i="10" s="1"/>
  <c r="CO40" i="10" s="1"/>
</calcChain>
</file>

<file path=xl/sharedStrings.xml><?xml version="1.0" encoding="utf-8"?>
<sst xmlns="http://schemas.openxmlformats.org/spreadsheetml/2006/main" count="1246" uniqueCount="620">
  <si>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</si>
  <si>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</si>
  <si>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</si>
  <si>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</si>
  <si>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</si>
  <si>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</si>
  <si>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</si>
  <si>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</si>
  <si>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</si>
  <si>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</si>
  <si>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</si>
  <si>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</si>
  <si>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</si>
  <si>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</si>
  <si>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</si>
  <si>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</si>
  <si>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</si>
  <si>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</si>
  <si>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</si>
  <si>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</si>
  <si>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</si>
  <si>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</si>
  <si>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</si>
  <si>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</si>
  <si>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</si>
  <si>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</si>
  <si>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</si>
  <si>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</si>
  <si>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</si>
  <si>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</si>
  <si>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</si>
  <si>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</si>
  <si>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</si>
  <si>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</si>
  <si>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</si>
  <si>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</si>
  <si>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</si>
  <si>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</si>
  <si>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</si>
  <si>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</si>
  <si>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</si>
  <si>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</si>
  <si>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</si>
  <si>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</si>
  <si>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</si>
  <si>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</si>
  <si>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</si>
  <si>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</si>
  <si>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</si>
  <si>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</si>
  <si>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</si>
  <si>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</si>
  <si>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</si>
  <si>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</si>
  <si>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</si>
  <si>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</si>
  <si>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</si>
  <si>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</si>
  <si>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</si>
  <si>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</si>
  <si>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</si>
  <si>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</si>
  <si>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</si>
  <si>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</si>
  <si>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</si>
  <si>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</si>
  <si>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</si>
  <si>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</si>
  <si>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</si>
  <si>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</si>
  <si>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</si>
  <si>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</si>
  <si>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</si>
  <si>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</si>
  <si>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</si>
  <si>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</si>
  <si>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</si>
  <si>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</si>
  <si>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</si>
  <si>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</si>
  <si>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</si>
  <si>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</si>
  <si>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</si>
  <si>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</si>
  <si>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</si>
  <si>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</si>
  <si>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</si>
  <si>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</si>
  <si>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</si>
  <si>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</si>
  <si>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</si>
  <si>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</si>
  <si>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</si>
  <si>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</si>
  <si>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</si>
  <si>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</si>
  <si>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</si>
  <si>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</si>
  <si>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</si>
  <si>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</si>
  <si>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</si>
  <si>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</si>
  <si>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</si>
  <si>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</si>
  <si>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</si>
  <si>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</si>
  <si>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</si>
  <si>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</si>
  <si>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</si>
  <si>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</si>
  <si>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</si>
  <si>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</si>
  <si>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</si>
  <si>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</si>
  <si>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</si>
  <si>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</si>
  <si>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</si>
  <si>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</si>
  <si>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</si>
  <si>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</si>
  <si>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</si>
  <si>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</si>
  <si>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</si>
  <si>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</si>
  <si>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</si>
  <si>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</si>
  <si>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</si>
  <si>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</si>
  <si>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</si>
  <si>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</si>
  <si>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</si>
  <si>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</si>
  <si>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</si>
  <si>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</si>
  <si>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</si>
  <si>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</si>
  <si>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</si>
  <si>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</si>
  <si>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</si>
  <si>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</si>
  <si>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</si>
  <si>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</si>
  <si>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</si>
  <si>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</si>
  <si>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</si>
  <si>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</si>
  <si>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</si>
  <si>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</si>
  <si>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</si>
  <si>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</si>
  <si>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</si>
  <si>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</si>
  <si>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</si>
  <si>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</si>
  <si>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</si>
  <si>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</si>
  <si>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</si>
  <si>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</si>
  <si>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</si>
  <si>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</si>
  <si>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</si>
  <si>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</si>
  <si>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</si>
  <si>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</si>
  <si>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</si>
  <si>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</si>
  <si>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</si>
  <si>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</si>
  <si>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</si>
  <si>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</si>
  <si>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</si>
  <si>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</si>
  <si>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</si>
  <si>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</si>
  <si>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</si>
  <si>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</si>
  <si>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</si>
  <si>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</si>
  <si>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</si>
  <si>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</si>
  <si>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</si>
  <si>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</si>
  <si>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</si>
  <si>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</si>
  <si>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</si>
  <si>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</si>
  <si>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</si>
  <si>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</si>
  <si>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</si>
  <si>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</si>
  <si>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</si>
  <si>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</si>
  <si>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</si>
  <si>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</si>
  <si>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</si>
  <si>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</si>
  <si>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</si>
  <si>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</si>
  <si>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</si>
  <si>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</si>
  <si>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</si>
  <si>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</si>
  <si>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</si>
  <si>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</si>
  <si>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</si>
  <si>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</si>
  <si>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</si>
  <si>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</si>
  <si>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</si>
  <si>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</si>
  <si>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</si>
  <si>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</si>
  <si>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</si>
  <si>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</si>
  <si>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</si>
  <si>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</si>
  <si>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京都府綾部市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</si>
  <si>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</si>
  <si>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</si>
  <si>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</si>
  <si>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</si>
  <si>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</si>
  <si>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</si>
  <si>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</si>
  <si>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</si>
  <si>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</si>
  <si>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</si>
  <si>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</si>
  <si>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</si>
  <si>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</si>
  <si>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</si>
  <si>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</si>
  <si>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</si>
  <si>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</si>
  <si>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</si>
  <si>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</si>
  <si>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</si>
  <si>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</si>
  <si>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</si>
  <si>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</si>
  <si>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</si>
  <si>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</si>
  <si>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</si>
  <si>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</si>
  <si>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</si>
  <si>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</si>
  <si>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</si>
  <si>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</si>
  <si>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</si>
  <si>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</si>
  <si>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</si>
  <si>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</si>
  <si>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</si>
  <si>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</si>
  <si>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</si>
  <si>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</si>
  <si>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</si>
  <si>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</si>
  <si>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</si>
  <si>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</si>
  <si>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</si>
  <si>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</si>
  <si>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</si>
  <si>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</si>
  <si>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</si>
  <si>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</si>
  <si>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</si>
  <si>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</si>
  <si>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</si>
  <si>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</si>
  <si>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</si>
  <si>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</si>
  <si>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</si>
  <si>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</si>
  <si>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</si>
  <si>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</si>
  <si>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</si>
  <si>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</si>
  <si>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</si>
  <si>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</si>
  <si>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</si>
  <si>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</si>
  <si>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</si>
  <si>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</si>
  <si>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</si>
  <si>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</si>
  <si>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</si>
  <si>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</si>
  <si>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</si>
  <si>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</si>
  <si>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</si>
  <si>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</si>
  <si>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</si>
  <si>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</si>
  <si>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</si>
  <si>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</si>
  <si>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</si>
  <si>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</si>
  <si>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</si>
  <si>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</si>
  <si>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</si>
  <si>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</si>
  <si>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</si>
  <si>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</si>
  <si>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</si>
  <si>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</si>
  <si>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</si>
  <si>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</si>
  <si>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</si>
  <si>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</si>
  <si>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</si>
  <si>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</si>
  <si>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</si>
  <si>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</si>
  <si>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</si>
  <si>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</si>
  <si>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</si>
  <si>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</si>
  <si>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</si>
  <si>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</si>
  <si>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</si>
  <si>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</si>
  <si>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</si>
  <si>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</si>
  <si>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</si>
  <si>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</si>
  <si>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</si>
  <si>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</si>
  <si>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</si>
  <si>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</si>
  <si>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</si>
  <si>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</si>
  <si>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</si>
  <si>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</si>
  <si>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</si>
  <si>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</si>
  <si>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</si>
  <si>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</si>
  <si>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</si>
  <si>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</si>
  <si>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</si>
  <si>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</si>
  <si>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</si>
  <si>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</si>
  <si>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</si>
  <si>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</si>
  <si>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</si>
  <si>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</si>
  <si>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</si>
  <si>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</si>
  <si>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</si>
  <si>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</si>
  <si>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</si>
  <si>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</si>
  <si>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</si>
  <si>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</si>
  <si>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</si>
  <si>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</si>
  <si>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</si>
  <si>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</si>
  <si>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</si>
  <si>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</si>
  <si>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</si>
  <si>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</si>
  <si>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</si>
  <si>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</si>
  <si>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</si>
  <si>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</si>
  <si>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</si>
  <si>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</si>
  <si>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京都府綾部市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</si>
  <si>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</si>
  <si>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</si>
  <si>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</si>
  <si>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</si>
  <si>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</si>
  <si>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</si>
  <si>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</si>
  <si>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</si>
  <si>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</si>
  <si>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</si>
  <si>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</si>
  <si>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</si>
  <si>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</si>
  <si>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</si>
  <si>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</si>
  <si>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</si>
  <si>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</si>
  <si>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</si>
  <si>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</si>
  <si>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</si>
  <si>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市立診療所等特別会計</t>
    <phoneticPr fontId="5"/>
  </si>
  <si>
    <t>農林業者労働災害共済特別会計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</si>
  <si>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</si>
  <si>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</si>
  <si>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</si>
  <si>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</si>
  <si>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</si>
  <si>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</si>
  <si>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</si>
  <si>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</si>
  <si>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</si>
  <si>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</si>
  <si>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</si>
  <si>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</si>
  <si>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</si>
  <si>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</si>
  <si>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</si>
  <si>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</si>
  <si>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</si>
  <si>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t>
    <phoneticPr fontId="5"/>
  </si>
  <si>
    <t>上水道事業会計</t>
    <phoneticPr fontId="5"/>
  </si>
  <si>
    <t>法適用企業</t>
    <phoneticPr fontId="5"/>
  </si>
  <si>
    <t>下水道事業会計</t>
    <phoneticPr fontId="5"/>
  </si>
  <si>
    <t>法適用企業</t>
    <phoneticPr fontId="5"/>
  </si>
  <si>
    <t>病院事業会計</t>
    <phoneticPr fontId="5"/>
  </si>
  <si>
    <t>簡易水道特別会計</t>
    <phoneticPr fontId="5"/>
  </si>
  <si>
    <t>法非適用企業</t>
    <phoneticPr fontId="5"/>
  </si>
  <si>
    <t>住宅・工業団地事業特別会計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</si>
  <si>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</si>
  <si>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</si>
  <si>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</si>
  <si>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</si>
  <si>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</si>
  <si>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</si>
  <si>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</si>
  <si>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</si>
  <si>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</si>
  <si>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</si>
  <si>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</si>
  <si>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</si>
  <si>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</si>
  <si>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</si>
  <si>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</si>
  <si>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</si>
  <si>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</si>
  <si>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</si>
  <si>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</si>
  <si>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</si>
  <si>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</si>
  <si>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</si>
  <si>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</si>
  <si>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</si>
  <si>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</si>
  <si>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</si>
  <si>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</si>
  <si>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</si>
  <si>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</si>
  <si>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</si>
  <si>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</si>
  <si>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</si>
  <si>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</si>
  <si>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</si>
  <si>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</si>
  <si>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</si>
  <si>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</si>
  <si>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</si>
  <si>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</si>
  <si>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</si>
  <si>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</si>
  <si>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</si>
  <si>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</si>
  <si>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</si>
  <si>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</si>
  <si>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</si>
  <si>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</si>
  <si>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</si>
  <si>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</si>
  <si>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</si>
  <si>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</si>
  <si>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</si>
  <si>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</si>
  <si>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</si>
  <si>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</si>
  <si>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</si>
  <si>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</si>
  <si>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</si>
  <si>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</si>
  <si>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</si>
  <si>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</si>
  <si>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</si>
  <si>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</si>
  <si>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</si>
  <si>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</si>
  <si>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</si>
  <si>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</si>
  <si>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</si>
  <si>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</si>
  <si>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</si>
  <si>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</si>
  <si>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</si>
  <si>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</si>
  <si>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</si>
  <si>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</si>
  <si>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</si>
  <si>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</si>
  <si>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</si>
  <si>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</si>
  <si>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</si>
  <si>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</si>
  <si>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</si>
  <si>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</si>
  <si>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</si>
  <si>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</si>
  <si>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</si>
  <si>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</si>
  <si>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</si>
  <si>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</si>
  <si>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</si>
  <si>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</si>
  <si>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</si>
  <si>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</si>
  <si>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</si>
  <si>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</si>
  <si>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</si>
  <si>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</si>
  <si>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</si>
  <si>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</si>
  <si>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</si>
  <si>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</si>
  <si>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</si>
  <si>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</si>
  <si>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</si>
  <si>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</si>
  <si>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</si>
  <si>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</si>
  <si>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</si>
  <si>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</si>
  <si>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</si>
  <si>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</si>
  <si>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</si>
  <si>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</si>
  <si>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</si>
  <si>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</si>
  <si>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</si>
  <si>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</si>
  <si>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</si>
  <si>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</si>
  <si>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</si>
  <si>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</si>
  <si>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</si>
  <si>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</si>
  <si>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</si>
  <si>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</si>
  <si>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</si>
  <si>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</si>
  <si>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</si>
  <si>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</si>
  <si>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</si>
  <si>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</si>
  <si>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</si>
  <si>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</si>
  <si>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</si>
  <si>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</si>
  <si>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</si>
  <si>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</si>
  <si>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</si>
  <si>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</si>
  <si>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</si>
  <si>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</si>
  <si>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</si>
  <si>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</si>
  <si>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</si>
  <si>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</si>
  <si>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</si>
  <si>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</si>
  <si>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0.28</t>
  </si>
  <si>
    <t>▲ 2.37</t>
  </si>
  <si>
    <t>▲ 2.92</t>
  </si>
  <si>
    <t>病院事業会計</t>
  </si>
  <si>
    <t>上水道事業会計</t>
  </si>
  <si>
    <t>住宅・工業団地事業特別会計</t>
  </si>
  <si>
    <t>介護保険特別会計</t>
  </si>
  <si>
    <t>下水道事業会計</t>
  </si>
  <si>
    <t>一般会計</t>
  </si>
  <si>
    <t>簡易水道特別会計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</si>
  <si>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</si>
  <si>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</si>
  <si>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</si>
  <si>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</si>
  <si>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</si>
  <si>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</si>
  <si>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</si>
  <si>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</si>
  <si>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</si>
  <si>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綾部市体育協会</t>
  </si>
  <si>
    <t>綾部市医療公社</t>
  </si>
  <si>
    <t>エフエムあやべ</t>
  </si>
  <si>
    <t>緑土</t>
  </si>
  <si>
    <t>水夢</t>
  </si>
  <si>
    <t>京都府中丹文化事業団</t>
  </si>
  <si>
    <t>農夢</t>
  </si>
  <si>
    <t>-</t>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</si>
  <si>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</si>
  <si>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京都府自治会館管理組合</t>
    <rPh sb="0" eb="3">
      <t>キョウトフ</t>
    </rPh>
    <rPh sb="3" eb="5">
      <t>ジチ</t>
    </rPh>
    <rPh sb="5" eb="7">
      <t>カイカン</t>
    </rPh>
    <rPh sb="7" eb="9">
      <t>カンリ</t>
    </rPh>
    <rPh sb="9" eb="11">
      <t>クミアイ</t>
    </rPh>
    <phoneticPr fontId="2"/>
  </si>
  <si>
    <t>京都地方税機構</t>
    <rPh sb="0" eb="2">
      <t>キョウト</t>
    </rPh>
    <rPh sb="2" eb="5">
      <t>チホウゼイ</t>
    </rPh>
    <rPh sb="5" eb="7">
      <t>キコウ</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</si>
  <si>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</si>
  <si>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</si>
  <si>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</si>
  <si>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
  </si>
  <si>
    <t>綾部市スポーツ協会</t>
    <phoneticPr fontId="2"/>
  </si>
  <si>
    <t>-</t>
    <phoneticPr fontId="2"/>
  </si>
  <si>
    <t>-</t>
    <phoneticPr fontId="2"/>
  </si>
  <si>
    <t>地域振興基金</t>
    <rPh sb="0" eb="2">
      <t>チイキ</t>
    </rPh>
    <rPh sb="2" eb="4">
      <t>シンコウ</t>
    </rPh>
    <rPh sb="4" eb="6">
      <t>キキン</t>
    </rPh>
    <phoneticPr fontId="2"/>
  </si>
  <si>
    <t>社会福祉事業基金</t>
    <rPh sb="0" eb="2">
      <t>シャカイ</t>
    </rPh>
    <rPh sb="2" eb="4">
      <t>フクシ</t>
    </rPh>
    <rPh sb="4" eb="6">
      <t>ジギョウ</t>
    </rPh>
    <rPh sb="6" eb="8">
      <t>キキン</t>
    </rPh>
    <phoneticPr fontId="2"/>
  </si>
  <si>
    <t>電源立地地域対策基金</t>
    <rPh sb="0" eb="2">
      <t>デンゲン</t>
    </rPh>
    <rPh sb="2" eb="4">
      <t>リッチ</t>
    </rPh>
    <rPh sb="4" eb="6">
      <t>チイキ</t>
    </rPh>
    <rPh sb="6" eb="8">
      <t>タイサク</t>
    </rPh>
    <rPh sb="8" eb="10">
      <t>キキン</t>
    </rPh>
    <phoneticPr fontId="2"/>
  </si>
  <si>
    <t>教育振興基金</t>
    <rPh sb="0" eb="2">
      <t>キョウイク</t>
    </rPh>
    <rPh sb="2" eb="4">
      <t>シンコウ</t>
    </rPh>
    <rPh sb="4" eb="6">
      <t>キキン</t>
    </rPh>
    <phoneticPr fontId="2"/>
  </si>
  <si>
    <t>環境基金</t>
    <rPh sb="0" eb="2">
      <t>カンキョウ</t>
    </rPh>
    <rPh sb="2" eb="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</si>
  <si>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</si>
  <si>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</si>
  <si>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</si>
  <si>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令和元年度に公営企業会計に移行した下水道事業会計に係る公営企業債等繰入見込額の増加等の要因により、前年度から大きく増加し、類似団体内平均値を大きく上回る数値となった。今後は、事業費の見直し等による繰出金の抑制により、財政健全化の推進に努める必要がある。
　また、有形固定資産減価償却率においては、類似団体内平均値よりも高く、綾部市公共施設等総合管理計画に基づき、適切な維持管理と施設の老朽化への対策を実施していく必要がある。</t>
    <rPh sb="1" eb="3">
      <t>ショウライ</t>
    </rPh>
    <rPh sb="3" eb="5">
      <t>フタン</t>
    </rPh>
    <rPh sb="5" eb="7">
      <t>ヒリツ</t>
    </rPh>
    <rPh sb="9" eb="14">
      <t>レイワモトネンド</t>
    </rPh>
    <rPh sb="48" eb="50">
      <t>ゾウカ</t>
    </rPh>
    <rPh sb="50" eb="51">
      <t>トウ</t>
    </rPh>
    <rPh sb="52" eb="54">
      <t>ヨウイン</t>
    </rPh>
    <rPh sb="58" eb="61">
      <t>ゼンネンド</t>
    </rPh>
    <rPh sb="63" eb="64">
      <t>オオ</t>
    </rPh>
    <rPh sb="66" eb="68">
      <t>ゾウカ</t>
    </rPh>
    <rPh sb="70" eb="74">
      <t>ルイジダンタイ</t>
    </rPh>
    <rPh sb="74" eb="75">
      <t>ナイ</t>
    </rPh>
    <rPh sb="75" eb="78">
      <t>ヘイキンチ</t>
    </rPh>
    <rPh sb="79" eb="80">
      <t>オオ</t>
    </rPh>
    <rPh sb="82" eb="84">
      <t>ウワマワ</t>
    </rPh>
    <rPh sb="85" eb="87">
      <t>スウチ</t>
    </rPh>
    <rPh sb="92" eb="94">
      <t>コンゴ</t>
    </rPh>
    <rPh sb="103" eb="104">
      <t>トウ</t>
    </rPh>
    <rPh sb="171" eb="174">
      <t>アヤベシ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</si>
  <si>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</si>
  <si>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</si>
  <si>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</si>
  <si>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</si>
  <si>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</si>
  <si>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</si>
  <si>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実質公債費比率は、地方債の新規発行の抑制や、過年度の償還終了により減少してきており、類似団体内平均値と同値となった。今後も元金償還額を上回らない地方債発行に努め、公債費の抑制に努める。
　また、将来負担比率は、令和元年度に公営企業会計に移行した下水道事業会計に係る公営企業債等繰入見込額の増加等により、類似団体内平均値を大きく上回る数値となった。今後は、事業費の見直し等による繰出金の抑制により、財政健全化の推進に努める必要がある。</t>
    <rPh sb="47" eb="48">
      <t>ナイ</t>
    </rPh>
    <rPh sb="50" eb="51">
      <t>アタイ</t>
    </rPh>
    <rPh sb="59" eb="61">
      <t>コンゴ</t>
    </rPh>
    <rPh sb="62" eb="64">
      <t>ガンキン</t>
    </rPh>
    <rPh sb="64" eb="66">
      <t>ショウカン</t>
    </rPh>
    <rPh sb="66" eb="67">
      <t>ガク</t>
    </rPh>
    <rPh sb="68" eb="70">
      <t>ウワマワ</t>
    </rPh>
    <rPh sb="73" eb="76">
      <t>チホウサイ</t>
    </rPh>
    <rPh sb="76" eb="78">
      <t>ハッコウ</t>
    </rPh>
    <rPh sb="79" eb="80">
      <t>ツト</t>
    </rPh>
    <rPh sb="82" eb="85">
      <t>コウサイヒ</t>
    </rPh>
    <rPh sb="86" eb="88">
      <t>ヨクセイ</t>
    </rPh>
    <rPh sb="89" eb="90">
      <t>ツト</t>
    </rPh>
    <rPh sb="156" eb="157">
      <t>ナイ</t>
    </rPh>
    <rPh sb="159" eb="160">
      <t>アタイ</t>
    </rPh>
    <rPh sb="174" eb="176">
      <t>コンゴ</t>
    </rPh>
    <rPh sb="185" eb="186">
      <t>トウ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</si>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</sst>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4E1E050-DEF1-4A51-A676-A5A374041F8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CAD9-4294-97BC-F5C1266D1E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50215</c:v>
                </c:pt>
                <c:pt idx="1">
                  <c:v>65188</c:v>
                </c:pt>
                <c:pt idx="2">
                  <c:v>73204</c:v>
                </c:pt>
                <c:pt idx="3">
                  <c:v>45531</c:v>
                </c:pt>
                <c:pt idx="4">
                  <c:v>35527</c:v>
                </c:pt>
              </c:numCache>
            </c:numRef>
          </c:val>
          <c:smooth val="0"/>
          <c:extLst>
            <c:ext xmlns:c16="http://schemas.microsoft.com/office/drawing/2014/chart" uri="{C3380CC4-5D6E-409C-BE32-E72D297353CC}">
              <c16:uniqueId val="{00000001-CAD9-4294-97BC-F5C1266D1E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7.0000000000000007E-2</c:v>
                </c:pt>
                <c:pt idx="1">
                  <c:v>0.1</c:v>
                </c:pt>
                <c:pt idx="2">
                  <c:v>0.12</c:v>
                </c:pt>
                <c:pt idx="3">
                  <c:v>0.2</c:v>
                </c:pt>
                <c:pt idx="4">
                  <c:v>0.28000000000000003</c:v>
                </c:pt>
              </c:numCache>
            </c:numRef>
          </c:val>
          <c:extLst>
            <c:ext xmlns:c16="http://schemas.microsoft.com/office/drawing/2014/chart" uri="{C3380CC4-5D6E-409C-BE32-E72D297353CC}">
              <c16:uniqueId val="{00000000-C4FF-4821-A9A6-69A2DA891C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22.25</c:v>
                </c:pt>
                <c:pt idx="1">
                  <c:v>20.059999999999999</c:v>
                </c:pt>
                <c:pt idx="2">
                  <c:v>17.05</c:v>
                </c:pt>
                <c:pt idx="3">
                  <c:v>17.2</c:v>
                </c:pt>
                <c:pt idx="4">
                  <c:v>17.66</c:v>
                </c:pt>
              </c:numCache>
            </c:numRef>
          </c:val>
          <c:extLst>
            <c:ext xmlns:c16="http://schemas.microsoft.com/office/drawing/2014/chart" uri="{C3380CC4-5D6E-409C-BE32-E72D297353CC}">
              <c16:uniqueId val="{00000001-C4FF-4821-A9A6-69A2DA891C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-0.28000000000000003</c:v>
                </c:pt>
                <c:pt idx="1">
                  <c:v>-2.37</c:v>
                </c:pt>
                <c:pt idx="2">
                  <c:v>-2.92</c:v>
                </c:pt>
                <c:pt idx="3">
                  <c:v>0.19</c:v>
                </c:pt>
                <c:pt idx="4">
                  <c:v>0.69</c:v>
                </c:pt>
              </c:numCache>
            </c:numRef>
          </c:val>
          <c:smooth val="0"/>
          <c:extLst>
            <c:ext xmlns:c16="http://schemas.microsoft.com/office/drawing/2014/chart" uri="{C3380CC4-5D6E-409C-BE32-E72D297353CC}">
              <c16:uniqueId val="{00000002-C4FF-4821-A9A6-69A2DA891C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0.02</c:v>
                </c:pt>
                <c:pt idx="4">
                  <c:v>#N/A</c:v>
                </c:pt>
                <c:pt idx="5">
                  <c:v>0.11</c:v>
                </c:pt>
                <c:pt idx="6">
                  <c:v>#N/A</c:v>
                </c:pt>
                <c:pt idx="7">
                  <c:v>2.42</c:v>
                </c:pt>
                <c:pt idx="8">
                  <c:v>#N/A</c:v>
                </c:pt>
                <c:pt idx="9">
                  <c:v>0.02</c:v>
                </c:pt>
              </c:numCache>
            </c:numRef>
          </c:val>
          <c:extLst>
            <c:ext xmlns:c16="http://schemas.microsoft.com/office/drawing/2014/chart" uri="{C3380CC4-5D6E-409C-BE32-E72D297353CC}">
              <c16:uniqueId val="{00000000-3562-41D9-95CD-8DCE514E1B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62-41D9-95CD-8DCE514E1B7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0.11</c:v>
                </c:pt>
                <c:pt idx="4">
                  <c:v>#N/A</c:v>
                </c:pt>
                <c:pt idx="5">
                  <c:v>0.1</c:v>
                </c:pt>
                <c:pt idx="6">
                  <c:v>#N/A</c:v>
                </c:pt>
                <c:pt idx="7">
                  <c:v>0.11</c:v>
                </c:pt>
                <c:pt idx="8">
                  <c:v>#N/A</c:v>
                </c:pt>
                <c:pt idx="9">
                  <c:v>0.1</c:v>
                </c:pt>
              </c:numCache>
            </c:numRef>
          </c:val>
          <c:extLst>
            <c:ext xmlns:c16="http://schemas.microsoft.com/office/drawing/2014/chart" uri="{C3380CC4-5D6E-409C-BE32-E72D297353CC}">
              <c16:uniqueId val="{00000002-3562-41D9-95CD-8DCE514E1B77}"/>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0.22</c:v>
                </c:pt>
              </c:numCache>
            </c:numRef>
          </c:val>
          <c:extLst>
            <c:ext xmlns:c16="http://schemas.microsoft.com/office/drawing/2014/chart" uri="{C3380CC4-5D6E-409C-BE32-E72D297353CC}">
              <c16:uniqueId val="{00000003-3562-41D9-95CD-8DCE514E1B77}"/>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0.08</c:v>
                </c:pt>
                <c:pt idx="4">
                  <c:v>#N/A</c:v>
                </c:pt>
                <c:pt idx="5">
                  <c:v>0.1</c:v>
                </c:pt>
                <c:pt idx="6">
                  <c:v>#N/A</c:v>
                </c:pt>
                <c:pt idx="7">
                  <c:v>0.19</c:v>
                </c:pt>
                <c:pt idx="8">
                  <c:v>#N/A</c:v>
                </c:pt>
                <c:pt idx="9">
                  <c:v>0.25</c:v>
                </c:pt>
              </c:numCache>
            </c:numRef>
          </c:val>
          <c:extLst>
            <c:ext xmlns:c16="http://schemas.microsoft.com/office/drawing/2014/chart" uri="{C3380CC4-5D6E-409C-BE32-E72D297353CC}">
              <c16:uniqueId val="{00000004-3562-41D9-95CD-8DCE514E1B7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0.36</c:v>
                </c:pt>
              </c:numCache>
            </c:numRef>
          </c:val>
          <c:extLst>
            <c:ext xmlns:c16="http://schemas.microsoft.com/office/drawing/2014/chart" uri="{C3380CC4-5D6E-409C-BE32-E72D297353CC}">
              <c16:uniqueId val="{00000005-3562-41D9-95CD-8DCE514E1B7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1.26</c:v>
                </c:pt>
                <c:pt idx="2">
                  <c:v>#N/A</c:v>
                </c:pt>
                <c:pt idx="3">
                  <c:v>2.31</c:v>
                </c:pt>
                <c:pt idx="4">
                  <c:v>#N/A</c:v>
                </c:pt>
                <c:pt idx="5">
                  <c:v>1.5</c:v>
                </c:pt>
                <c:pt idx="6">
                  <c:v>#N/A</c:v>
                </c:pt>
                <c:pt idx="7">
                  <c:v>1.28</c:v>
                </c:pt>
                <c:pt idx="8">
                  <c:v>#N/A</c:v>
                </c:pt>
                <c:pt idx="9">
                  <c:v>0.89</c:v>
                </c:pt>
              </c:numCache>
            </c:numRef>
          </c:val>
          <c:extLst>
            <c:ext xmlns:c16="http://schemas.microsoft.com/office/drawing/2014/chart" uri="{C3380CC4-5D6E-409C-BE32-E72D297353CC}">
              <c16:uniqueId val="{00000006-3562-41D9-95CD-8DCE514E1B77}"/>
            </c:ext>
          </c:extLst>
        </c:ser>
        <c:ser>
          <c:idx val="7"/>
          <c:order val="7"/>
          <c:tx>
            <c:strRef>
              <c:f>データシート!$A$34</c:f>
              <c:strCache>
                <c:ptCount val="1"/>
                <c:pt idx="0">
                  <c:v>住宅・工業団地事業特別会計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6.83</c:v>
                </c:pt>
                <c:pt idx="2">
                  <c:v>#N/A</c:v>
                </c:pt>
                <c:pt idx="3">
                  <c:v>7.05</c:v>
                </c:pt>
                <c:pt idx="4">
                  <c:v>#N/A</c:v>
                </c:pt>
                <c:pt idx="5">
                  <c:v>5.94</c:v>
                </c:pt>
                <c:pt idx="6">
                  <c:v>#N/A</c:v>
                </c:pt>
                <c:pt idx="7">
                  <c:v>7.48</c:v>
                </c:pt>
                <c:pt idx="8">
                  <c:v>#N/A</c:v>
                </c:pt>
                <c:pt idx="9">
                  <c:v>7.68</c:v>
                </c:pt>
              </c:numCache>
            </c:numRef>
          </c:val>
          <c:extLst>
            <c:ext xmlns:c16="http://schemas.microsoft.com/office/drawing/2014/chart" uri="{C3380CC4-5D6E-409C-BE32-E72D297353CC}">
              <c16:uniqueId val="{00000007-3562-41D9-95CD-8DCE514E1B77}"/>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10.6</c:v>
                </c:pt>
                <c:pt idx="2">
                  <c:v>#N/A</c:v>
                </c:pt>
                <c:pt idx="3">
                  <c:v>10.97</c:v>
                </c:pt>
                <c:pt idx="4">
                  <c:v>#N/A</c:v>
                </c:pt>
                <c:pt idx="5">
                  <c:v>9.2100000000000009</c:v>
                </c:pt>
                <c:pt idx="6">
                  <c:v>#N/A</c:v>
                </c:pt>
                <c:pt idx="7">
                  <c:v>9.5399999999999991</c:v>
                </c:pt>
                <c:pt idx="8">
                  <c:v>#N/A</c:v>
                </c:pt>
                <c:pt idx="9">
                  <c:v>11.15</c:v>
                </c:pt>
              </c:numCache>
            </c:numRef>
          </c:val>
          <c:extLst>
            <c:ext xmlns:c16="http://schemas.microsoft.com/office/drawing/2014/chart" uri="{C3380CC4-5D6E-409C-BE32-E72D297353CC}">
              <c16:uniqueId val="{00000008-3562-41D9-95CD-8DCE514E1B7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24.56</c:v>
                </c:pt>
                <c:pt idx="2">
                  <c:v>#N/A</c:v>
                </c:pt>
                <c:pt idx="3">
                  <c:v>16.440000000000001</c:v>
                </c:pt>
                <c:pt idx="4">
                  <c:v>#N/A</c:v>
                </c:pt>
                <c:pt idx="5">
                  <c:v>14.74</c:v>
                </c:pt>
                <c:pt idx="6">
                  <c:v>#N/A</c:v>
                </c:pt>
                <c:pt idx="7">
                  <c:v>15.04</c:v>
                </c:pt>
                <c:pt idx="8">
                  <c:v>#N/A</c:v>
                </c:pt>
                <c:pt idx="9">
                  <c:v>17.7</c:v>
                </c:pt>
              </c:numCache>
            </c:numRef>
          </c:val>
          <c:extLst>
            <c:ext xmlns:c16="http://schemas.microsoft.com/office/drawing/2014/chart" uri="{C3380CC4-5D6E-409C-BE32-E72D297353CC}">
              <c16:uniqueId val="{00000009-3562-41D9-95CD-8DCE514E1B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1419</c:v>
                </c:pt>
                <c:pt idx="5">
                  <c:v>1379</c:v>
                </c:pt>
                <c:pt idx="8">
                  <c:v>1408</c:v>
                </c:pt>
                <c:pt idx="11">
                  <c:v>1403</c:v>
                </c:pt>
                <c:pt idx="14">
                  <c:v>1397</c:v>
                </c:pt>
              </c:numCache>
            </c:numRef>
          </c:val>
          <c:extLst>
            <c:ext xmlns:c16="http://schemas.microsoft.com/office/drawing/2014/chart" uri="{C3380CC4-5D6E-409C-BE32-E72D297353CC}">
              <c16:uniqueId val="{00000000-0C3D-45A3-B687-CAB6303EE4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3D-45A3-B687-CAB6303EE4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C3D-45A3-B687-CAB6303EE4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3D-45A3-B687-CAB6303EE4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716</c:v>
                </c:pt>
                <c:pt idx="3">
                  <c:v>746</c:v>
                </c:pt>
                <c:pt idx="6">
                  <c:v>899</c:v>
                </c:pt>
                <c:pt idx="9">
                  <c:v>828</c:v>
                </c:pt>
                <c:pt idx="12">
                  <c:v>890</c:v>
                </c:pt>
              </c:numCache>
            </c:numRef>
          </c:val>
          <c:extLst>
            <c:ext xmlns:c16="http://schemas.microsoft.com/office/drawing/2014/chart" uri="{C3380CC4-5D6E-409C-BE32-E72D297353CC}">
              <c16:uniqueId val="{00000004-0C3D-45A3-B687-CAB6303EE4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10</c:v>
                </c:pt>
                <c:pt idx="3">
                  <c:v>10</c:v>
                </c:pt>
                <c:pt idx="6">
                  <c:v>0</c:v>
                </c:pt>
                <c:pt idx="9">
                  <c:v>0</c:v>
                </c:pt>
                <c:pt idx="12">
                  <c:v>0</c:v>
                </c:pt>
              </c:numCache>
            </c:numRef>
          </c:val>
          <c:extLst>
            <c:ext xmlns:c16="http://schemas.microsoft.com/office/drawing/2014/chart" uri="{C3380CC4-5D6E-409C-BE32-E72D297353CC}">
              <c16:uniqueId val="{00000005-0C3D-45A3-B687-CAB6303EE4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3D-45A3-B687-CAB6303EE4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1555</c:v>
                </c:pt>
                <c:pt idx="3">
                  <c:v>1460</c:v>
                </c:pt>
                <c:pt idx="6">
                  <c:v>1390</c:v>
                </c:pt>
                <c:pt idx="9">
                  <c:v>1287</c:v>
                </c:pt>
                <c:pt idx="12">
                  <c:v>1272</c:v>
                </c:pt>
              </c:numCache>
            </c:numRef>
          </c:val>
          <c:extLst>
            <c:ext xmlns:c16="http://schemas.microsoft.com/office/drawing/2014/chart" uri="{C3380CC4-5D6E-409C-BE32-E72D297353CC}">
              <c16:uniqueId val="{00000007-0C3D-45A3-B687-CAB6303EE4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862</c:v>
                </c:pt>
                <c:pt idx="2">
                  <c:v>#N/A</c:v>
                </c:pt>
                <c:pt idx="3">
                  <c:v>#N/A</c:v>
                </c:pt>
                <c:pt idx="4">
                  <c:v>837</c:v>
                </c:pt>
                <c:pt idx="5">
                  <c:v>#N/A</c:v>
                </c:pt>
                <c:pt idx="6">
                  <c:v>#N/A</c:v>
                </c:pt>
                <c:pt idx="7">
                  <c:v>881</c:v>
                </c:pt>
                <c:pt idx="8">
                  <c:v>#N/A</c:v>
                </c:pt>
                <c:pt idx="9">
                  <c:v>#N/A</c:v>
                </c:pt>
                <c:pt idx="10">
                  <c:v>712</c:v>
                </c:pt>
                <c:pt idx="11">
                  <c:v>#N/A</c:v>
                </c:pt>
                <c:pt idx="12">
                  <c:v>#N/A</c:v>
                </c:pt>
                <c:pt idx="13">
                  <c:v>765</c:v>
                </c:pt>
                <c:pt idx="14">
                  <c:v>#N/A</c:v>
                </c:pt>
              </c:numCache>
            </c:numRef>
          </c:val>
          <c:smooth val="0"/>
          <c:extLst>
            <c:ext xmlns:c16="http://schemas.microsoft.com/office/drawing/2014/chart" uri="{C3380CC4-5D6E-409C-BE32-E72D297353CC}">
              <c16:uniqueId val="{00000008-0C3D-45A3-B687-CAB6303EE4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17360</c:v>
                </c:pt>
                <c:pt idx="5">
                  <c:v>17534</c:v>
                </c:pt>
                <c:pt idx="8">
                  <c:v>17562</c:v>
                </c:pt>
                <c:pt idx="11">
                  <c:v>17680</c:v>
                </c:pt>
                <c:pt idx="14">
                  <c:v>17705</c:v>
                </c:pt>
              </c:numCache>
            </c:numRef>
          </c:val>
          <c:extLst>
            <c:ext xmlns:c16="http://schemas.microsoft.com/office/drawing/2014/chart" uri="{C3380CC4-5D6E-409C-BE32-E72D297353CC}">
              <c16:uniqueId val="{00000000-8B25-4C52-AF99-061F6CA435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752</c:v>
                </c:pt>
                <c:pt idx="5">
                  <c:v>752</c:v>
                </c:pt>
                <c:pt idx="8">
                  <c:v>966</c:v>
                </c:pt>
                <c:pt idx="11">
                  <c:v>935</c:v>
                </c:pt>
                <c:pt idx="14">
                  <c:v>1072</c:v>
                </c:pt>
              </c:numCache>
            </c:numRef>
          </c:val>
          <c:extLst>
            <c:ext xmlns:c16="http://schemas.microsoft.com/office/drawing/2014/chart" uri="{C3380CC4-5D6E-409C-BE32-E72D297353CC}">
              <c16:uniqueId val="{00000001-8B25-4C52-AF99-061F6CA435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5008</c:v>
                </c:pt>
                <c:pt idx="5">
                  <c:v>4668</c:v>
                </c:pt>
                <c:pt idx="8">
                  <c:v>4332</c:v>
                </c:pt>
                <c:pt idx="11">
                  <c:v>4406</c:v>
                </c:pt>
                <c:pt idx="14">
                  <c:v>5074</c:v>
                </c:pt>
              </c:numCache>
            </c:numRef>
          </c:val>
          <c:extLst>
            <c:ext xmlns:c16="http://schemas.microsoft.com/office/drawing/2014/chart" uri="{C3380CC4-5D6E-409C-BE32-E72D297353CC}">
              <c16:uniqueId val="{00000002-8B25-4C52-AF99-061F6CA435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25-4C52-AF99-061F6CA435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25-4C52-AF99-061F6CA435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c:v>
                </c:pt>
                <c:pt idx="3">
                  <c:v>11</c:v>
                </c:pt>
                <c:pt idx="6">
                  <c:v>9</c:v>
                </c:pt>
                <c:pt idx="9">
                  <c:v>8</c:v>
                </c:pt>
                <c:pt idx="12">
                  <c:v>6</c:v>
                </c:pt>
              </c:numCache>
            </c:numRef>
          </c:val>
          <c:extLst>
            <c:ext xmlns:c16="http://schemas.microsoft.com/office/drawing/2014/chart" uri="{C3380CC4-5D6E-409C-BE32-E72D297353CC}">
              <c16:uniqueId val="{00000005-8B25-4C52-AF99-061F6CA435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2719</c:v>
                </c:pt>
                <c:pt idx="3">
                  <c:v>2768</c:v>
                </c:pt>
                <c:pt idx="6">
                  <c:v>2824</c:v>
                </c:pt>
                <c:pt idx="9">
                  <c:v>2686</c:v>
                </c:pt>
                <c:pt idx="12">
                  <c:v>2624</c:v>
                </c:pt>
              </c:numCache>
            </c:numRef>
          </c:val>
          <c:extLst>
            <c:ext xmlns:c16="http://schemas.microsoft.com/office/drawing/2014/chart" uri="{C3380CC4-5D6E-409C-BE32-E72D297353CC}">
              <c16:uniqueId val="{00000006-8B25-4C52-AF99-061F6CA435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c:v>
                </c:pt>
                <c:pt idx="3">
                  <c:v>8</c:v>
                </c:pt>
                <c:pt idx="6">
                  <c:v>5</c:v>
                </c:pt>
                <c:pt idx="9">
                  <c:v>3</c:v>
                </c:pt>
                <c:pt idx="12">
                  <c:v>2</c:v>
                </c:pt>
              </c:numCache>
            </c:numRef>
          </c:val>
          <c:extLst>
            <c:ext xmlns:c16="http://schemas.microsoft.com/office/drawing/2014/chart" uri="{C3380CC4-5D6E-409C-BE32-E72D297353CC}">
              <c16:uniqueId val="{00000007-8B25-4C52-AF99-061F6CA435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13476</c:v>
                </c:pt>
                <c:pt idx="3">
                  <c:v>13343</c:v>
                </c:pt>
                <c:pt idx="6">
                  <c:v>15504</c:v>
                </c:pt>
                <c:pt idx="9">
                  <c:v>14818</c:v>
                </c:pt>
                <c:pt idx="12">
                  <c:v>17495</c:v>
                </c:pt>
              </c:numCache>
            </c:numRef>
          </c:val>
          <c:extLst>
            <c:ext xmlns:c16="http://schemas.microsoft.com/office/drawing/2014/chart" uri="{C3380CC4-5D6E-409C-BE32-E72D297353CC}">
              <c16:uniqueId val="{00000008-8B25-4C52-AF99-061F6CA435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B25-4C52-AF99-061F6CA435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13330</c:v>
                </c:pt>
                <c:pt idx="3">
                  <c:v>13365</c:v>
                </c:pt>
                <c:pt idx="6">
                  <c:v>13903</c:v>
                </c:pt>
                <c:pt idx="9">
                  <c:v>14491</c:v>
                </c:pt>
                <c:pt idx="12">
                  <c:v>14435</c:v>
                </c:pt>
              </c:numCache>
            </c:numRef>
          </c:val>
          <c:extLst>
            <c:ext xmlns:c16="http://schemas.microsoft.com/office/drawing/2014/chart" uri="{C3380CC4-5D6E-409C-BE32-E72D297353CC}">
              <c16:uniqueId val="{0000000A-8B25-4C52-AF99-061F6CA435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6428</c:v>
                </c:pt>
                <c:pt idx="2">
                  <c:v>#N/A</c:v>
                </c:pt>
                <c:pt idx="3">
                  <c:v>#N/A</c:v>
                </c:pt>
                <c:pt idx="4">
                  <c:v>6540</c:v>
                </c:pt>
                <c:pt idx="5">
                  <c:v>#N/A</c:v>
                </c:pt>
                <c:pt idx="6">
                  <c:v>#N/A</c:v>
                </c:pt>
                <c:pt idx="7">
                  <c:v>9385</c:v>
                </c:pt>
                <c:pt idx="8">
                  <c:v>#N/A</c:v>
                </c:pt>
                <c:pt idx="9">
                  <c:v>#N/A</c:v>
                </c:pt>
                <c:pt idx="10">
                  <c:v>8985</c:v>
                </c:pt>
                <c:pt idx="11">
                  <c:v>#N/A</c:v>
                </c:pt>
                <c:pt idx="12">
                  <c:v>#N/A</c:v>
                </c:pt>
                <c:pt idx="13">
                  <c:v>10711</c:v>
                </c:pt>
                <c:pt idx="14">
                  <c:v>#N/A</c:v>
                </c:pt>
              </c:numCache>
            </c:numRef>
          </c:val>
          <c:smooth val="0"/>
          <c:extLst>
            <c:ext xmlns:c16="http://schemas.microsoft.com/office/drawing/2014/chart" uri="{C3380CC4-5D6E-409C-BE32-E72D297353CC}">
              <c16:uniqueId val="{0000000B-8B25-4C52-AF99-061F6CA435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1635</c:v>
                </c:pt>
                <c:pt idx="1">
                  <c:v>1646</c:v>
                </c:pt>
                <c:pt idx="2">
                  <c:v>1694</c:v>
                </c:pt>
              </c:numCache>
            </c:numRef>
          </c:val>
          <c:extLst>
            <c:ext xmlns:c16="http://schemas.microsoft.com/office/drawing/2014/chart" uri="{C3380CC4-5D6E-409C-BE32-E72D297353CC}">
              <c16:uniqueId val="{00000000-B79B-492A-B74F-F43F36620D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315</c:v>
                </c:pt>
                <c:pt idx="1">
                  <c:v>316</c:v>
                </c:pt>
                <c:pt idx="2">
                  <c:v>318</c:v>
                </c:pt>
              </c:numCache>
            </c:numRef>
          </c:val>
          <c:extLst>
            <c:ext xmlns:c16="http://schemas.microsoft.com/office/drawing/2014/chart" uri="{C3380CC4-5D6E-409C-BE32-E72D297353CC}">
              <c16:uniqueId val="{00000001-B79B-492A-B74F-F43F36620D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1912</c:v>
                </c:pt>
                <c:pt idx="1">
                  <c:v>1952</c:v>
                </c:pt>
                <c:pt idx="2">
                  <c:v>2532</c:v>
                </c:pt>
              </c:numCache>
            </c:numRef>
          </c:val>
          <c:extLst>
            <c:ext xmlns:c16="http://schemas.microsoft.com/office/drawing/2014/chart" uri="{C3380CC4-5D6E-409C-BE32-E72D297353CC}">
              <c16:uniqueId val="{00000002-B79B-492A-B74F-F43F36620D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{86150B7F-F510-49EF-95AD-AA25591E97F1}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85D-4E40-AD1B-EF9860364A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{F405B9CA-5EA5-488B-B815-117701506067}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5D-4E40-AD1B-EF9860364A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{67D03D42-4353-4092-992B-BA9936DD12A7}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5D-4E40-AD1B-EF9860364A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{21188FAD-0E7B-4DA1-BD57-43894E7D3954}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5D-4E40-AD1B-EF9860364A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{B249D811-54B8-444F-8CDA-82F1F11ADD1B}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5D-4E40-AD1B-EF9860364AB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{584FF047-4E2A-4FD4-8F28-F81145058131}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85D-4E40-AD1B-EF9860364AB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{34F84D90-8B7A-43F0-A24E-D14E410F2F56}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85D-4E40-AD1B-EF9860364AB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{7D19BB71-0B92-49E2-B746-B26155CB35E9}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85D-4E40-AD1B-EF9860364AB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{E494F6EC-66BA-4B89-A475-5998D0559E84}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85D-4E40-AD1B-EF9860364A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58.4</c:v>
                </c:pt>
                <c:pt idx="16">
                  <c:v>63.5</c:v>
                </c:pt>
                <c:pt idx="24">
                  <c:v>65.400000000000006</c:v>
                </c:pt>
                <c:pt idx="32">
                  <c:v>66.8</c:v>
                </c:pt>
              </c:numCache>
            </c:numRef>
          </c:xVal>
          <c:yVal>
            <c:numRef>
              <c:f>公会計指標分析・財政指標組合せ分析表!$BP$51:$DC$51</c:f>
              <c:numCache>
                <c:formatCode>#,##0.0;"▲ "#,##0.0</c:formatCode>
                <c:ptCount val="40"/>
                <c:pt idx="0">
                  <c:v>77.5</c:v>
                </c:pt>
                <c:pt idx="8">
                  <c:v>79.400000000000006</c:v>
                </c:pt>
                <c:pt idx="16">
                  <c:v>113.8</c:v>
                </c:pt>
                <c:pt idx="24">
                  <c:v>109.2</c:v>
                </c:pt>
                <c:pt idx="32">
                  <c:v>129.5</c:v>
                </c:pt>
              </c:numCache>
            </c:numRef>
          </c:yVal>
          <c:smooth val="0"/>
          <c:extLst>
            <c:ext xmlns:c16="http://schemas.microsoft.com/office/drawing/2014/chart" uri="{C3380CC4-5D6E-409C-BE32-E72D297353CC}">
              <c16:uniqueId val="{00000009-185D-4E40-AD1B-EF9860364A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{AA22187F-01D3-42A8-B80F-60ADE77851E6}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85D-4E40-AD1B-EF9860364A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{2FEBF75D-4267-4FF8-AD3C-099CFEFC61CC}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5D-4E40-AD1B-EF9860364A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{9EB55DD8-3667-4E84-94B6-89C1988E2017}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5D-4E40-AD1B-EF9860364A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{3113AB15-B704-4C51-88A0-4275D427D385}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5D-4E40-AD1B-EF9860364A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{9F99F5A2-77E7-4E26-8A58-60963B68D028}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5D-4E40-AD1B-EF9860364AB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{CFF3BB3C-6ED3-465F-9953-84BEFABA3DD3}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85D-4E40-AD1B-EF9860364AB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{856E86F1-C325-470C-B450-2E49DBE2D2C1}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85D-4E40-AD1B-EF9860364AB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{433543F4-EB01-4A4C-8FD2-8B0C05679128}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85D-4E40-AD1B-EF9860364AB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{F226346C-81C9-4491-8F4D-706FF48C5F09}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85D-4E40-AD1B-EF9860364A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185D-4E40-AD1B-EF9860364AB4}"/>
            </c:ext>
          </c:extLst>
        </c:ser>
        <c:dLbls>
          <c:showLegendKey val="0"/>
          <c:showVal val="1"/>
          <c:showCatName val="0"/>
          <c:showSerName val="0"/>
          <c:showPercent val="0"/>
          <c:showBubbleSize val="0"/>
        </c:dLbls>
        <c:axId val="46179840"/>
        <c:axId val="46181760"/>
      </c:scatterChart>
      <c:valAx>
        <c:axId val="46179840"/>
        <c:scaling>
          <c:orientation val="minMax"/>
          <c:max val="6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4"/>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{F62DB63E-9392-47F9-BEB5-4C34E6D3BF62}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2AE-4DCA-A61F-10F450DA54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{629199EE-40C1-488D-9F3A-C24BBB8EE41A}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AE-4DCA-A61F-10F450DA54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{06805956-05F5-404A-8C3B-21A0E8DCFC6F}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AE-4DCA-A61F-10F450DA54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{78F47406-8A95-4B06-AC93-7A6B365B3367}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AE-4DCA-A61F-10F450DA54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{D95253E8-3EFE-42E6-9D91-1F7F42BCD880}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AE-4DCA-A61F-10F450DA544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{51406906-C631-4930-8CD1-E5A07C354986}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2AE-4DCA-A61F-10F450DA544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{82FA3573-299D-449A-B1D0-3F1893CE1FBE}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2AE-4DCA-A61F-10F450DA544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{25BD335C-AA6F-4E37-9A4E-08A729762094}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2AE-4DCA-A61F-10F450DA544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{46080E23-05BB-4955-BEC4-33E0F614E0E6}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2AE-4DCA-A61F-10F450DA54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10.9</c:v>
                </c:pt>
                <c:pt idx="16">
                  <c:v>10.4</c:v>
                </c:pt>
                <c:pt idx="24">
                  <c:v>9.8000000000000007</c:v>
                </c:pt>
                <c:pt idx="32">
                  <c:v>9.5</c:v>
                </c:pt>
              </c:numCache>
            </c:numRef>
          </c:xVal>
          <c:yVal>
            <c:numRef>
              <c:f>公会計指標分析・財政指標組合せ分析表!$BP$73:$DC$73</c:f>
              <c:numCache>
                <c:formatCode>#,##0.0;"▲ "#,##0.0</c:formatCode>
                <c:ptCount val="40"/>
                <c:pt idx="0">
                  <c:v>77.5</c:v>
                </c:pt>
                <c:pt idx="8">
                  <c:v>79.400000000000006</c:v>
                </c:pt>
                <c:pt idx="16">
                  <c:v>113.8</c:v>
                </c:pt>
                <c:pt idx="24">
                  <c:v>109.2</c:v>
                </c:pt>
                <c:pt idx="32">
                  <c:v>129.5</c:v>
                </c:pt>
              </c:numCache>
            </c:numRef>
          </c:yVal>
          <c:smooth val="0"/>
          <c:extLst>
            <c:ext xmlns:c16="http://schemas.microsoft.com/office/drawing/2014/chart" uri="{C3380CC4-5D6E-409C-BE32-E72D297353CC}">
              <c16:uniqueId val="{00000009-82AE-4DCA-A61F-10F450DA54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{187AE6F2-AD63-47F0-9EC4-9DB8B9302558}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2AE-4DCA-A61F-10F450DA54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{F21F1434-8D39-4144-9153-F3B951614072}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AE-4DCA-A61F-10F450DA54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{E7D74C01-8597-4D72-9382-FBEA7DF6EFF0}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AE-4DCA-A61F-10F450DA54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{05CC3FCD-5D57-4324-BD87-34E06278F037}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AE-4DCA-A61F-10F450DA54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{9CA0D8BF-9818-473F-89D3-4FF75E166390}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AE-4DCA-A61F-10F450DA544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{FBD3B612-C424-4C30-B29E-82B77B6C45B9}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2AE-4DCA-A61F-10F450DA544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{7FE1E636-E3CF-472C-AFE0-404E6E1BB881}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2AE-4DCA-A61F-10F450DA544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{DE5FACE8-7CEF-4C8C-8EFD-C7301968C400}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2AE-4DCA-A61F-10F450DA544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{6E5B6C7C-E40A-4BF3-8E1F-8C3C36732C92}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2AE-4DCA-A61F-10F450DA54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82AE-4DCA-A61F-10F450DA5442}"/>
            </c:ext>
          </c:extLst>
        </c:ser>
        <c:dLbls>
          <c:showLegendKey val="0"/>
          <c:showVal val="1"/>
          <c:showCatName val="0"/>
          <c:showSerName val="0"/>
          <c:showPercent val="0"/>
          <c:showBubbleSize val="0"/>
        </c:dLbls>
        <c:axId val="84219776"/>
        <c:axId val="84234240"/>
      </c:scatterChart>
      <c:valAx>
        <c:axId val="84219776"/>
        <c:scaling>
          <c:orientation val="minMax"/>
          <c:max val="12.4"/>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4"/>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過去に発行した地方債の元利償還が終了したこと等により元利償還金は減となったが、公営企業債の元利償還金に対する繰入金が増加したことにより、実質公債費比率の分子は前年度比</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％の増となった。</a:t>
          </a:r>
        </a:p>
        <a:p>
          <a:r>
            <a:rPr kumimoji="1" lang="ja-JP" altLang="en-US" sz="1400">
              <a:latin typeface="ＭＳ ゴシック" pitchFamily="49" charset="-128"/>
              <a:ea typeface="ＭＳ ゴシック" pitchFamily="49" charset="-128"/>
            </a:rPr>
            <a:t>　今後も引き続き、実施すべき建設事業を厳選し、地方債発行額の抑制に努める。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a:t>
          </a:r>
          <a:r>
            <a:rPr kumimoji="1" lang="en-US" altLang="ja-JP" sz="1400">
              <a:latin typeface="ＭＳ ゴシック" pitchFamily="49" charset="-128"/>
              <a:ea typeface="ＭＳ ゴシック" pitchFamily="49" charset="-128"/>
            </a:rPr>
            <a:t>19.2</a:t>
          </a:r>
          <a:r>
            <a:rPr kumimoji="1" lang="ja-JP" altLang="en-US" sz="1400">
              <a:latin typeface="ＭＳ ゴシック" pitchFamily="49" charset="-128"/>
              <a:ea typeface="ＭＳ ゴシック" pitchFamily="49" charset="-128"/>
            </a:rPr>
            <a:t>％の増となった。</a:t>
          </a:r>
        </a:p>
        <a:p>
          <a:r>
            <a:rPr kumimoji="1" lang="ja-JP" altLang="en-US" sz="1400">
              <a:latin typeface="ＭＳ ゴシック" pitchFamily="49" charset="-128"/>
              <a:ea typeface="ＭＳ ゴシック" pitchFamily="49" charset="-128"/>
            </a:rPr>
            <a:t>　これは、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財産売却益の基金積立等により充当可能基金は増となったが、令和元年度に法適用化を行った下水道事業会計が赤字決算となり公営企業債等繰入見込額が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増加したこと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施設の老朽化に伴う建設事業に係る起債も見込まれるため、中長期的な見通しのもと計画的に事業を実施し、地方債発行の抑制に努めるとともに、下水道使用料の見直し等により経営改善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京都府綾部市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最も増額の大きかった基金は地域振興基金で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百万円の増、次に増額の大きかった基金は財政調整基金で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一方、減額の大きかった基金は教育振興基金で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百万円の減、次いで開発関連施設基金で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ずれの基金においても、条例に基づき積立て、保管、運用、取崩し等適切に執行し、その基金の設置目的に従い、十分な事業効果が得られるよう有効活用に努め、中長期の財政収支見通しに基づき、計画的な積立て、処分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：地域の振興に要する経費に充てるため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　　　：社会福祉事業の推進を図るため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・電源立地地域対策基金　：公共用施設の整備及び運営、地域活性化事業等に要する経費の財源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　　　　　：教育の振興を目的とし、育英事業等に要する経費に充てるため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　　　　　　　：環境保全の推進に要する経費に充てるため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：消防団活動支援事業費に充当するため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百万円を取り崩したが、寄附金や財産売払収入等を財源に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　　　：寄附金等を財源に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百万円を積み立てたが、新・あやべっ子すこやかプラン改定事業費等に充当するため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・電源立地地域対策基金　：ごみ収集事業費、クリーンセンター大規模改修事業費に充当するため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百万円を取り崩したが、電源立地地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域対策補助金等を財源として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　　　　　：寄附金等を財源に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百万円を積み立てたが、飛び立て！中学生海外派遣事業費、育英事業費等に充当するため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　　　　　　　：ごみ袋の売上収入等を財源に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百万円を積み立てたが、クリーンセンター管理費、資源ごみ回収事業費補助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ずれの基金においても、条例に基づき積立て、保管、運用、取崩し等を適切に執行し、その基金の設置目的に従い、十分な事業効果が得られるよう有効活用に努め、中長期の財政収支見通しに基づき、計画的な積立て、処分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年度からの繰越金と利子、収支差額あわせて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等により財源が不足する事態や、いつ起きるか分からない災害等の突発的な歳出増に備えるため、一定の基金を保有する必要がある。過去の災害による実績や他団体等との比較を踏まえつつ、将来を見据えた持続可能な行財政運営を行っていくため、更なる行財政健全化に取り組み、基金の確保に努めることが重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最後に当該基金を取り崩していない。今後、公共施設マネジメントの推進による公共施設の大規模改修等の進捗により、投資的経費に係る市債の償還額の増加も懸念されることから、地方債現在高の状況や公債費負担の今後の見通しを考慮しつつ、計画的な積立て等について検討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EEB1C6F-8AEC-4F86-8511-738AD92E3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994FC86-700C-455D-8E92-574E1EE5E2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33484C2-F349-4EA2-B19F-3B35C3E1329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7AA708D-4CE5-48AB-88E0-06F2D5421B4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F483188-43EB-48CE-BEEB-8F67E2808CF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C427A44-A882-4F83-A7C2-0816615243C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25AB831-69DA-4112-92A5-F7584949790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1AB581C-BEAC-4330-949E-FA8F7248F84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E374482-0363-40E0-9C0B-95119F2F6AB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950FC3F-BBF8-4BA0-B286-394C5F442A2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19A9308-0D48-43AD-9F8B-332E611D84F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FE5D90E-6263-417D-ACD4-56518702268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33,212
32,741
347.10
17,296,936
17,257,469
26,644
9,592,032
14,435,019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0C2C821-7374-4084-A5DA-D3010C53E47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14E3B43-8C44-4FA8-A9A6-A7EDF446735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1539F69-9E36-4DF7-9FB6-6000C693731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96E85FA-E32E-4FDA-9BE2-875F44ED8DC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2A4FE89-9F5B-4750-8FA8-BB942115501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42729B9-A0BD-48E5-9C7C-11C600FB6DE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7D5DA58-2604-4034-91AF-61556C42043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DAC5E8B-07DA-4F78-9834-A41C89F52BC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E1F9A2A-0A4B-4830-9637-3BAD2B296EA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0855BE3-5E05-4BB4-9F2A-0B9D9F4CA8A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634F81B-BD18-4335-AC57-6A4ECE83DE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462F3F6-9E38-4D62-A451-41C858E17DC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1D08B27-AE76-4921-AEBF-C6731BE13D0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0F5C443-C263-4B01-A0C7-BEAB5958B48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B7952B3-C840-4467-9A5F-1C925DE33AB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678E609-9507-492E-9F40-10B1EF1F69A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FFC211B-3AE4-4336-8609-832B68FBEA4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C83C080-67FC-4784-A6C3-DB20C881244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FAA0F6A-6A9F-4557-A938-692C16C15D4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F11AB0A1-2377-4BDF-B0BF-5F97644D48E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07E0EE2-DEC9-4353-ABED-71DD5AE56BB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7088B16-8487-46A9-B186-BAB0E9DB0D9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AB8E605-4805-4089-A01B-0CDE2EEE50A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4833CC7-D22D-4014-8038-B42C15DDD50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2C6CDB3-2E9E-46C8-B06D-1C89D1C066D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6F2B551-AF8E-41EF-8FD9-5C6D7DBCFA6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EDC5C8F-D938-4953-B241-DC9220EA34A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C33154D-D7BF-40D2-884D-A3B3D9B0FCD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EF2A008-525E-4D2C-A8FB-1D56226A69F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3A4A5A9-9D5B-4C52-B1C6-7FB2AE871C9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7BFAF54-AD09-408C-9C5A-7EAB55ABFEE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EC62509-70FB-4703-990F-0DAAEDC61CD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8DBA6BC-7714-429A-A69E-C46A96E9A0F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F074DD9-9E6C-4401-A3EE-DD35ADAFBCD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AA42801-CAE5-4244-BD9B-9B49623481C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有形固定資産減価償却率は、類似団体・全国平均・京都府平均のいずれも上回る数値となっている。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綾部市</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公共施設等総合管理計画において、公共施設等の延床面積を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％削減するという目標を掲げており、当該計画に基づき老朽化した施設の集約化・複合化や除却を推進していく。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BAB993F-2FCD-4C0A-BC40-21DB3F00F73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BF2055A-69F7-464F-AAC6-A7D5D761589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7EFA4C-1BC5-4CC2-8B8A-9335F951EE0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E165DF26-0A48-4DB1-94E0-EC91CE57B4D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CD3B4CA5-BAAA-4481-A1FB-1D9D1D32AEB4}"/>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7D49B817-0C22-447B-8F00-C77CD120354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32A9101D-C615-4932-95FA-D2A8CE0851C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1CDF8EEC-6262-4978-819B-7D611BCCF93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BE9E11B5-C173-4255-AF98-422CCCAEFB0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60A102EF-DE0C-4A29-A349-83AAFD3F65B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718A7F65-F9BC-4059-A27A-3DE95013F5E4}"/>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2F9E5F86-F52C-44A7-8923-1F377F25870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21830433-ED54-4C75-A2F9-6930E92EA90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FB0081A0-27E3-430F-9E15-4A5071A8FE1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46BDA399-0C67-4603-98B5-B299D15F6CC0}"/>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7317B305-7280-4FAE-A527-252E05333947}"/>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DCF12A1B-68A3-4003-BB8D-ED7E85D0C582}"/>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4759ADFF-945E-43C7-AEB8-AC90DE6ADCB1}"/>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53BC5C0D-DF1B-4D2A-ADF0-4168B6DAB8F1}"/>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a:extLst>
            <a:ext uri="{FF2B5EF4-FFF2-40B4-BE49-F238E27FC236}">
              <a16:creationId xmlns:a16="http://schemas.microsoft.com/office/drawing/2014/main" id="{23D01748-0DA8-42F0-B28E-F6D287D91A7C}"/>
            </a:ext>
          </a:extLst>
        </xdr:cNvPr>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FE0D8D35-287B-4CBF-B7D7-26E4E91335B7}"/>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D5194A30-6A23-444B-AF4B-F445F0FC4A26}"/>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C44B88E7-05CA-4477-A56B-602C09AA1C59}"/>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6A433076-2C4D-4B16-B469-3C27D7DE05F0}"/>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B96FC9E5-2AB3-40C0-AB3A-CFCFEABE7A39}"/>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52EBD21-BB1E-4F88-BE46-FF1977142E3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D32181CA-6333-4B0B-A21F-CD903477A3E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CB1E169-EE9A-4B66-9940-F6CA9BEFA8F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C0D83B0-8366-40F0-9AF5-5BFA1248072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832EC18-5C2E-4962-A956-A6364F98631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169037</xdr:rowOff>
    </xdr:from>
    <xdr:to>
      <xdr:col>23</xdr:col>
      <xdr:colOff>136525</xdr:colOff>
      <xdr:row>30</xdr:row>
      <xdr:rowOff>99187</xdr:rowOff>
    </xdr:to>
    <xdr:sp macro="" textlink="">
      <xdr:nvSpPr>
        <xdr:cNvPr id="79" name="楕円 78">
          <a:extLst>
            <a:ext uri="{FF2B5EF4-FFF2-40B4-BE49-F238E27FC236}">
              <a16:creationId xmlns:a16="http://schemas.microsoft.com/office/drawing/2014/main" id="{D7EC5E2D-B107-4B65-8757-7FA026720A2B}"/>
            </a:ext>
          </a:extLst>
        </xdr:cNvPr>
        <xdr:cNvSpPr/>
      </xdr:nvSpPr>
      <xdr:spPr>
        <a:xfrm>
          <a:off x="47117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147464</xdr:rowOff>
    </xdr:from>
    <xdr:ext cx="405111" cy="259045"/>
    <xdr:sp macro="" textlink="">
      <xdr:nvSpPr>
        <xdr:cNvPr id="80" name="有形固定資産減価償却率該当値テキスト">
          <a:extLst>
            <a:ext uri="{FF2B5EF4-FFF2-40B4-BE49-F238E27FC236}">
              <a16:creationId xmlns:a16="http://schemas.microsoft.com/office/drawing/2014/main" id="{87260906-8321-416F-BDC2-BF21F8A60FC8}"/>
            </a:ext>
          </a:extLst>
        </xdr:cNvPr>
        <xdr:cNvSpPr txBox="1"/>
      </xdr:nvSpPr>
      <xdr:spPr>
        <a:xfrm>
          <a:off x="4813300" y="589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138811</xdr:rowOff>
    </xdr:from>
    <xdr:to>
      <xdr:col>19</xdr:col>
      <xdr:colOff>187325</xdr:colOff>
      <xdr:row>30</xdr:row>
      <xdr:rowOff>68961</xdr:rowOff>
    </xdr:to>
    <xdr:sp macro="" textlink="">
      <xdr:nvSpPr>
        <xdr:cNvPr id="81" name="楕円 80">
          <a:extLst>
            <a:ext uri="{FF2B5EF4-FFF2-40B4-BE49-F238E27FC236}">
              <a16:creationId xmlns:a16="http://schemas.microsoft.com/office/drawing/2014/main" id="{3E8582AA-C348-4179-B2DA-F6BBEC1FC79A}"/>
            </a:ext>
          </a:extLst>
        </xdr:cNvPr>
        <xdr:cNvSpPr/>
      </xdr:nvSpPr>
      <xdr:spPr>
        <a:xfrm>
          <a:off x="4000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18161</xdr:rowOff>
    </xdr:from>
    <xdr:to>
      <xdr:col>23</xdr:col>
      <xdr:colOff>85725</xdr:colOff>
      <xdr:row>30</xdr:row>
      <xdr:rowOff>48387</xdr:rowOff>
    </xdr:to>
    <xdr:cxnSp macro="">
      <xdr:nvCxnSpPr>
        <xdr:cNvPr id="82" name="直線コネクタ 81">
          <a:extLst>
            <a:ext uri="{FF2B5EF4-FFF2-40B4-BE49-F238E27FC236}">
              <a16:creationId xmlns:a16="http://schemas.microsoft.com/office/drawing/2014/main" id="{7CD43F0C-2449-411D-9652-E46A87CD4DBE}"/>
            </a:ext>
          </a:extLst>
        </xdr:cNvPr>
        <xdr:cNvCxnSpPr/>
      </xdr:nvCxnSpPr>
      <xdr:spPr>
        <a:xfrm>
          <a:off x="4051300" y="5933186"/>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97790</xdr:rowOff>
    </xdr:from>
    <xdr:to>
      <xdr:col>15</xdr:col>
      <xdr:colOff>187325</xdr:colOff>
      <xdr:row>30</xdr:row>
      <xdr:rowOff>27940</xdr:rowOff>
    </xdr:to>
    <xdr:sp macro="" textlink="">
      <xdr:nvSpPr>
        <xdr:cNvPr id="83" name="楕円 82">
          <a:extLst>
            <a:ext uri="{FF2B5EF4-FFF2-40B4-BE49-F238E27FC236}">
              <a16:creationId xmlns:a16="http://schemas.microsoft.com/office/drawing/2014/main" id="{23190F61-F711-4588-BF2E-045FEAE602FC}"/>
            </a:ext>
          </a:extLst>
        </xdr:cNvPr>
        <xdr:cNvSpPr/>
      </xdr:nvSpPr>
      <xdr:spPr>
        <a:xfrm>
          <a:off x="3238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148590</xdr:rowOff>
    </xdr:from>
    <xdr:to>
      <xdr:col>19</xdr:col>
      <xdr:colOff>136525</xdr:colOff>
      <xdr:row>30</xdr:row>
      <xdr:rowOff>18161</xdr:rowOff>
    </xdr:to>
    <xdr:cxnSp macro="">
      <xdr:nvCxnSpPr>
        <xdr:cNvPr id="84" name="直線コネクタ 83">
          <a:extLst>
            <a:ext uri="{FF2B5EF4-FFF2-40B4-BE49-F238E27FC236}">
              <a16:creationId xmlns:a16="http://schemas.microsoft.com/office/drawing/2014/main" id="{A2D98DE4-18D9-4A12-80DE-BE1420EEB475}"/>
            </a:ext>
          </a:extLst>
        </xdr:cNvPr>
        <xdr:cNvCxnSpPr/>
      </xdr:nvCxnSpPr>
      <xdr:spPr>
        <a:xfrm>
          <a:off x="3289300" y="5892165"/>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5" name="楕円 84">
          <a:extLst>
            <a:ext uri="{FF2B5EF4-FFF2-40B4-BE49-F238E27FC236}">
              <a16:creationId xmlns:a16="http://schemas.microsoft.com/office/drawing/2014/main" id="{E817701C-4492-41FA-A5FA-EBA81C783DD9}"/>
            </a:ext>
          </a:extLst>
        </xdr:cNvPr>
        <xdr:cNvSpPr/>
      </xdr:nvSpPr>
      <xdr:spPr>
        <a:xfrm>
          <a:off x="24765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38481</xdr:rowOff>
    </xdr:from>
    <xdr:to>
      <xdr:col>15</xdr:col>
      <xdr:colOff>136525</xdr:colOff>
      <xdr:row>29</xdr:row>
      <xdr:rowOff>148590</xdr:rowOff>
    </xdr:to>
    <xdr:cxnSp macro="">
      <xdr:nvCxnSpPr>
        <xdr:cNvPr id="86" name="直線コネクタ 85">
          <a:extLst>
            <a:ext uri="{FF2B5EF4-FFF2-40B4-BE49-F238E27FC236}">
              <a16:creationId xmlns:a16="http://schemas.microsoft.com/office/drawing/2014/main" id="{F7BABECD-57C4-48EC-977D-3A28FC7E8647}"/>
            </a:ext>
          </a:extLst>
        </xdr:cNvPr>
        <xdr:cNvCxnSpPr/>
      </xdr:nvCxnSpPr>
      <xdr:spPr>
        <a:xfrm>
          <a:off x="2527300" y="5782056"/>
          <a:ext cx="762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124587</xdr:rowOff>
    </xdr:from>
    <xdr:to>
      <xdr:col>7</xdr:col>
      <xdr:colOff>187325</xdr:colOff>
      <xdr:row>29</xdr:row>
      <xdr:rowOff>54737</xdr:rowOff>
    </xdr:to>
    <xdr:sp macro="" textlink="">
      <xdr:nvSpPr>
        <xdr:cNvPr id="87" name="楕円 86">
          <a:extLst>
            <a:ext uri="{FF2B5EF4-FFF2-40B4-BE49-F238E27FC236}">
              <a16:creationId xmlns:a16="http://schemas.microsoft.com/office/drawing/2014/main" id="{13855097-4FF3-428B-AA59-3C5C9B0BFAC9}"/>
            </a:ext>
          </a:extLst>
        </xdr:cNvPr>
        <xdr:cNvSpPr/>
      </xdr:nvSpPr>
      <xdr:spPr>
        <a:xfrm>
          <a:off x="17145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3937</xdr:rowOff>
    </xdr:from>
    <xdr:to>
      <xdr:col>11</xdr:col>
      <xdr:colOff>136525</xdr:colOff>
      <xdr:row>29</xdr:row>
      <xdr:rowOff>38481</xdr:rowOff>
    </xdr:to>
    <xdr:cxnSp macro="">
      <xdr:nvCxnSpPr>
        <xdr:cNvPr id="88" name="直線コネクタ 87">
          <a:extLst>
            <a:ext uri="{FF2B5EF4-FFF2-40B4-BE49-F238E27FC236}">
              <a16:creationId xmlns:a16="http://schemas.microsoft.com/office/drawing/2014/main" id="{7080B729-6D7D-4075-9C46-6EC3DE6AC080}"/>
            </a:ext>
          </a:extLst>
        </xdr:cNvPr>
        <xdr:cNvCxnSpPr/>
      </xdr:nvCxnSpPr>
      <xdr:spPr>
        <a:xfrm>
          <a:off x="1765300" y="574751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a:extLst>
            <a:ext uri="{FF2B5EF4-FFF2-40B4-BE49-F238E27FC236}">
              <a16:creationId xmlns:a16="http://schemas.microsoft.com/office/drawing/2014/main" id="{C1D8F3DD-FCDC-4B83-A149-BF44FB15BA9E}"/>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a:extLst>
            <a:ext uri="{FF2B5EF4-FFF2-40B4-BE49-F238E27FC236}">
              <a16:creationId xmlns:a16="http://schemas.microsoft.com/office/drawing/2014/main" id="{77C680BA-FE24-4700-8154-D3D5673773DD}"/>
            </a:ext>
          </a:extLst>
        </xdr:cNvPr>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a:extLst>
            <a:ext uri="{FF2B5EF4-FFF2-40B4-BE49-F238E27FC236}">
              <a16:creationId xmlns:a16="http://schemas.microsoft.com/office/drawing/2014/main" id="{E23302EC-1C27-4006-B896-7F5E95933EB4}"/>
            </a:ext>
          </a:extLst>
        </xdr:cNvPr>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a:extLst>
            <a:ext uri="{FF2B5EF4-FFF2-40B4-BE49-F238E27FC236}">
              <a16:creationId xmlns:a16="http://schemas.microsoft.com/office/drawing/2014/main" id="{761ED2F9-5BD7-4103-9223-B14E41F76C12}"/>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60088</xdr:rowOff>
    </xdr:from>
    <xdr:ext cx="405111" cy="259045"/>
    <xdr:sp macro="" textlink="">
      <xdr:nvSpPr>
        <xdr:cNvPr id="93" name="n_1mainValue有形固定資産減価償却率">
          <a:extLst>
            <a:ext uri="{FF2B5EF4-FFF2-40B4-BE49-F238E27FC236}">
              <a16:creationId xmlns:a16="http://schemas.microsoft.com/office/drawing/2014/main" id="{08A27F90-0545-4C0A-B68D-3CA238413BD5}"/>
            </a:ext>
          </a:extLst>
        </xdr:cNvPr>
        <xdr:cNvSpPr txBox="1"/>
      </xdr:nvSpPr>
      <xdr:spPr>
        <a:xfrm>
          <a:off x="38360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19067</xdr:rowOff>
    </xdr:from>
    <xdr:ext cx="405111" cy="259045"/>
    <xdr:sp macro="" textlink="">
      <xdr:nvSpPr>
        <xdr:cNvPr id="94" name="n_2mainValue有形固定資産減価償却率">
          <a:extLst>
            <a:ext uri="{FF2B5EF4-FFF2-40B4-BE49-F238E27FC236}">
              <a16:creationId xmlns:a16="http://schemas.microsoft.com/office/drawing/2014/main" id="{31A2EA93-891F-4A24-BAF7-64E7A99E3578}"/>
            </a:ext>
          </a:extLst>
        </xdr:cNvPr>
        <xdr:cNvSpPr txBox="1"/>
      </xdr:nvSpPr>
      <xdr:spPr>
        <a:xfrm>
          <a:off x="3086744"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95" name="n_3mainValue有形固定資産減価償却率">
          <a:extLst>
            <a:ext uri="{FF2B5EF4-FFF2-40B4-BE49-F238E27FC236}">
              <a16:creationId xmlns:a16="http://schemas.microsoft.com/office/drawing/2014/main" id="{B4EB6564-B1A9-44A8-BD98-21D98DFA26B1}"/>
            </a:ext>
          </a:extLst>
        </xdr:cNvPr>
        <xdr:cNvSpPr txBox="1"/>
      </xdr:nvSpPr>
      <xdr:spPr>
        <a:xfrm>
          <a:off x="2324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45864</xdr:rowOff>
    </xdr:from>
    <xdr:ext cx="405111" cy="259045"/>
    <xdr:sp macro="" textlink="">
      <xdr:nvSpPr>
        <xdr:cNvPr id="96" name="n_4mainValue有形固定資産減価償却率">
          <a:extLst>
            <a:ext uri="{FF2B5EF4-FFF2-40B4-BE49-F238E27FC236}">
              <a16:creationId xmlns:a16="http://schemas.microsoft.com/office/drawing/2014/main" id="{393B3364-9D78-4FC8-AC36-DFBD16540752}"/>
            </a:ext>
          </a:extLst>
        </xdr:cNvPr>
        <xdr:cNvSpPr txBox="1"/>
      </xdr:nvSpPr>
      <xdr:spPr>
        <a:xfrm>
          <a:off x="1562744" y="578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36912F6E-BE0D-4B9C-B044-1E8AA9D2FD5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2F0BA60F-94DE-434D-AD72-1BDD349C73D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344B71CF-725C-423A-A2E1-7574C8242A3D}"/>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D77F57E4-91EE-4718-ADF5-F20A7DC2D39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53D1B8D0-5988-470C-BD0A-ADDE56B8466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CB149738-73D8-4D64-BE15-2D180699FE3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379440BD-3078-4FE0-8AAB-1FA74BC7EA8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BE8366-C970-4EC1-B873-C62CD599A0A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732E4E16-14F7-481D-91C9-02754951DDC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E1B1FCB9-1BE7-47B0-8AA1-96D719B427A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500282CE-9B6F-48CB-B2DB-3C85C10239D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F3D01A5C-55AB-4A0D-91BE-1981804F9D3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898D7629-D175-40D3-9752-49D7D265FFF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災害復旧事業等により地方債現在高が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傾向であったため、債務償還比率が類似団体・全国平均を上回る数値となっている。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新規発行の抑制により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したものの、公営企業会計に移行した下水道事業会計に係る公営企業債等繰入見込額の増による将来負担額の増加等の要因により、債務償還比率が増加した。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、ハード事業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精査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るとともに、事業費の見直し等による繰出金の抑制に取り組む。</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29C73CD7-3848-4BE6-895F-5CE05B216A9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260A6736-45EC-4F1D-8642-ECE72D31162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B073583D-A8DD-4B9A-98A6-C01B9FFDD61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7B2F0D03-370E-4875-885B-F6C6B36592C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61B52AA4-4F6C-4242-88A7-FAACB2D3BBD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DA14B0FD-5A6F-4670-86A8-24C97F11AD5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F3BB2AC4-C66C-419F-8EE6-085912BEA9F8}"/>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76A06294-5B04-404A-A9E2-7F40B7E95A5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A8993279-E20C-43D4-B751-141F98A922B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CE26BF1-5EC9-46E9-8201-C8B0B711F0E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C2721A6B-7E87-4B6F-8BCE-35C24641ABA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4AE40292-F6DA-4367-A150-AB4860DF1D4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6AD71706-6451-4F6F-9A75-90A8A36C03F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40BECD52-7BA4-49B8-B884-89C5CC09785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E7FF1857-FAAD-4903-A57C-C6716EC8227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6EEFEA0E-44AD-466B-957A-5241541A421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298B112-B97F-4FF8-A25A-A517F2762FF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C3AC8212-F454-4172-9952-372ADED15F38}"/>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48F1803D-9386-4382-9E36-BA63E7E494FB}"/>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3E5FDED3-B456-4DFD-AF15-F56568BC5F9E}"/>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6FBE85E1-45EF-4E07-A2E2-C977BB039409}"/>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6949E22E-CDD2-4903-BAE2-4F1E2EEFBF47}"/>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a:extLst>
            <a:ext uri="{FF2B5EF4-FFF2-40B4-BE49-F238E27FC236}">
              <a16:creationId xmlns:a16="http://schemas.microsoft.com/office/drawing/2014/main" id="{A9E109B0-5B72-40E3-BBA2-4FC5CD3B66EA}"/>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9BBD1F46-5442-4E80-BB7D-B6BAB5FF1AB2}"/>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ACABC926-C344-40F0-8163-D1F76822E0E6}"/>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554E07D4-4951-4653-87ED-B51054A4EE83}"/>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CED23236-B74D-4A5E-AA3E-2E567FEDAAED}"/>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id="{A1897DDB-BEF1-41C2-B8FE-D8ED457D48C5}"/>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CEFA318-92AE-409D-93B7-3B3EE58A9AA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18F2F05-028A-4716-8FF9-D0B974DB952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12FC276-4AC1-4DE9-9034-01EC0E85006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E9436A2-FF1D-4828-8235-F3D7DE6F252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3EA161A-D11C-4B64-AA3E-4341DCE331E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26960</xdr:rowOff>
    </xdr:from>
    <xdr:to>
      <xdr:col>76</xdr:col>
      <xdr:colOff>73025</xdr:colOff>
      <xdr:row>32</xdr:row>
      <xdr:rowOff>128560</xdr:rowOff>
    </xdr:to>
    <xdr:sp macro="" textlink="">
      <xdr:nvSpPr>
        <xdr:cNvPr id="143" name="楕円 142">
          <a:extLst>
            <a:ext uri="{FF2B5EF4-FFF2-40B4-BE49-F238E27FC236}">
              <a16:creationId xmlns:a16="http://schemas.microsoft.com/office/drawing/2014/main" id="{1935C7C5-A44B-4A9C-A5D2-5F915FDD3DD2}"/>
            </a:ext>
          </a:extLst>
        </xdr:cNvPr>
        <xdr:cNvSpPr/>
      </xdr:nvSpPr>
      <xdr:spPr>
        <a:xfrm>
          <a:off x="14744700" y="62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5387</xdr:rowOff>
    </xdr:from>
    <xdr:ext cx="560923" cy="259045"/>
    <xdr:sp macro="" textlink="">
      <xdr:nvSpPr>
        <xdr:cNvPr id="144" name="債務償還比率該当値テキスト">
          <a:extLst>
            <a:ext uri="{FF2B5EF4-FFF2-40B4-BE49-F238E27FC236}">
              <a16:creationId xmlns:a16="http://schemas.microsoft.com/office/drawing/2014/main" id="{EF1BEF26-5F98-4855-8347-D7BA1CA7FFCC}"/>
            </a:ext>
          </a:extLst>
        </xdr:cNvPr>
        <xdr:cNvSpPr txBox="1"/>
      </xdr:nvSpPr>
      <xdr:spPr>
        <a:xfrm>
          <a:off x="14846300" y="62633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89124</xdr:rowOff>
    </xdr:from>
    <xdr:to>
      <xdr:col>72</xdr:col>
      <xdr:colOff>123825</xdr:colOff>
      <xdr:row>32</xdr:row>
      <xdr:rowOff>19274</xdr:rowOff>
    </xdr:to>
    <xdr:sp macro="" textlink="">
      <xdr:nvSpPr>
        <xdr:cNvPr id="145" name="楕円 144">
          <a:extLst>
            <a:ext uri="{FF2B5EF4-FFF2-40B4-BE49-F238E27FC236}">
              <a16:creationId xmlns:a16="http://schemas.microsoft.com/office/drawing/2014/main" id="{22319E0D-4176-4320-9C37-2B0945B461D8}"/>
            </a:ext>
          </a:extLst>
        </xdr:cNvPr>
        <xdr:cNvSpPr/>
      </xdr:nvSpPr>
      <xdr:spPr>
        <a:xfrm>
          <a:off x="14033500" y="61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139924</xdr:rowOff>
    </xdr:from>
    <xdr:to>
      <xdr:col>76</xdr:col>
      <xdr:colOff>22225</xdr:colOff>
      <xdr:row>32</xdr:row>
      <xdr:rowOff>77760</xdr:rowOff>
    </xdr:to>
    <xdr:cxnSp macro="">
      <xdr:nvCxnSpPr>
        <xdr:cNvPr id="146" name="直線コネクタ 145">
          <a:extLst>
            <a:ext uri="{FF2B5EF4-FFF2-40B4-BE49-F238E27FC236}">
              <a16:creationId xmlns:a16="http://schemas.microsoft.com/office/drawing/2014/main" id="{FDA1A935-F141-44E6-8F00-1F5B45841717}"/>
            </a:ext>
          </a:extLst>
        </xdr:cNvPr>
        <xdr:cNvCxnSpPr/>
      </xdr:nvCxnSpPr>
      <xdr:spPr>
        <a:xfrm>
          <a:off x="14084300" y="6226399"/>
          <a:ext cx="711200" cy="10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121200</xdr:rowOff>
    </xdr:from>
    <xdr:to>
      <xdr:col>68</xdr:col>
      <xdr:colOff>123825</xdr:colOff>
      <xdr:row>32</xdr:row>
      <xdr:rowOff>51350</xdr:rowOff>
    </xdr:to>
    <xdr:sp macro="" textlink="">
      <xdr:nvSpPr>
        <xdr:cNvPr id="147" name="楕円 146">
          <a:extLst>
            <a:ext uri="{FF2B5EF4-FFF2-40B4-BE49-F238E27FC236}">
              <a16:creationId xmlns:a16="http://schemas.microsoft.com/office/drawing/2014/main" id="{5DD4552F-94C3-495B-A6A6-FC9B6FDFA087}"/>
            </a:ext>
          </a:extLst>
        </xdr:cNvPr>
        <xdr:cNvSpPr/>
      </xdr:nvSpPr>
      <xdr:spPr>
        <a:xfrm>
          <a:off x="13271500" y="62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139924</xdr:rowOff>
    </xdr:from>
    <xdr:to>
      <xdr:col>72</xdr:col>
      <xdr:colOff>73025</xdr:colOff>
      <xdr:row>32</xdr:row>
      <xdr:rowOff>550</xdr:rowOff>
    </xdr:to>
    <xdr:cxnSp macro="">
      <xdr:nvCxnSpPr>
        <xdr:cNvPr id="148" name="直線コネクタ 147">
          <a:extLst>
            <a:ext uri="{FF2B5EF4-FFF2-40B4-BE49-F238E27FC236}">
              <a16:creationId xmlns:a16="http://schemas.microsoft.com/office/drawing/2014/main" id="{D995E750-F364-4E3D-8BAB-9687CB6D69B2}"/>
            </a:ext>
          </a:extLst>
        </xdr:cNvPr>
        <xdr:cNvCxnSpPr/>
      </xdr:nvCxnSpPr>
      <xdr:spPr>
        <a:xfrm flipV="1">
          <a:off x="13322300" y="6226399"/>
          <a:ext cx="762000" cy="3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62460</xdr:rowOff>
    </xdr:from>
    <xdr:to>
      <xdr:col>64</xdr:col>
      <xdr:colOff>123825</xdr:colOff>
      <xdr:row>30</xdr:row>
      <xdr:rowOff>164060</xdr:rowOff>
    </xdr:to>
    <xdr:sp macro="" textlink="">
      <xdr:nvSpPr>
        <xdr:cNvPr id="149" name="楕円 148">
          <a:extLst>
            <a:ext uri="{FF2B5EF4-FFF2-40B4-BE49-F238E27FC236}">
              <a16:creationId xmlns:a16="http://schemas.microsoft.com/office/drawing/2014/main" id="{80D7D842-61F8-4597-B34E-55A1830D6002}"/>
            </a:ext>
          </a:extLst>
        </xdr:cNvPr>
        <xdr:cNvSpPr/>
      </xdr:nvSpPr>
      <xdr:spPr>
        <a:xfrm>
          <a:off x="12509500" y="597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113260</xdr:rowOff>
    </xdr:from>
    <xdr:to>
      <xdr:col>68</xdr:col>
      <xdr:colOff>73025</xdr:colOff>
      <xdr:row>32</xdr:row>
      <xdr:rowOff>550</xdr:rowOff>
    </xdr:to>
    <xdr:cxnSp macro="">
      <xdr:nvCxnSpPr>
        <xdr:cNvPr id="150" name="直線コネクタ 149">
          <a:extLst>
            <a:ext uri="{FF2B5EF4-FFF2-40B4-BE49-F238E27FC236}">
              <a16:creationId xmlns:a16="http://schemas.microsoft.com/office/drawing/2014/main" id="{BF9DF2A9-2880-4177-A51F-24F3397BEDAB}"/>
            </a:ext>
          </a:extLst>
        </xdr:cNvPr>
        <xdr:cNvCxnSpPr/>
      </xdr:nvCxnSpPr>
      <xdr:spPr>
        <a:xfrm>
          <a:off x="12560300" y="6028285"/>
          <a:ext cx="762000" cy="23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22878</xdr:rowOff>
    </xdr:from>
    <xdr:to>
      <xdr:col>60</xdr:col>
      <xdr:colOff>123825</xdr:colOff>
      <xdr:row>30</xdr:row>
      <xdr:rowOff>124478</xdr:rowOff>
    </xdr:to>
    <xdr:sp macro="" textlink="">
      <xdr:nvSpPr>
        <xdr:cNvPr id="151" name="楕円 150">
          <a:extLst>
            <a:ext uri="{FF2B5EF4-FFF2-40B4-BE49-F238E27FC236}">
              <a16:creationId xmlns:a16="http://schemas.microsoft.com/office/drawing/2014/main" id="{08CB9D3A-985A-48BA-BB7D-6BBCCC125CF1}"/>
            </a:ext>
          </a:extLst>
        </xdr:cNvPr>
        <xdr:cNvSpPr/>
      </xdr:nvSpPr>
      <xdr:spPr>
        <a:xfrm>
          <a:off x="11747500" y="59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73678</xdr:rowOff>
    </xdr:from>
    <xdr:to>
      <xdr:col>64</xdr:col>
      <xdr:colOff>73025</xdr:colOff>
      <xdr:row>30</xdr:row>
      <xdr:rowOff>113260</xdr:rowOff>
    </xdr:to>
    <xdr:cxnSp macro="">
      <xdr:nvCxnSpPr>
        <xdr:cNvPr id="152" name="直線コネクタ 151">
          <a:extLst>
            <a:ext uri="{FF2B5EF4-FFF2-40B4-BE49-F238E27FC236}">
              <a16:creationId xmlns:a16="http://schemas.microsoft.com/office/drawing/2014/main" id="{CA8647E2-3AED-4AF6-906D-A3F2EFA5F2E2}"/>
            </a:ext>
          </a:extLst>
        </xdr:cNvPr>
        <xdr:cNvCxnSpPr/>
      </xdr:nvCxnSpPr>
      <xdr:spPr>
        <a:xfrm>
          <a:off x="11798300" y="598870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a:extLst>
            <a:ext uri="{FF2B5EF4-FFF2-40B4-BE49-F238E27FC236}">
              <a16:creationId xmlns:a16="http://schemas.microsoft.com/office/drawing/2014/main" id="{2105BB98-1193-4393-9725-3262BEA2F1CD}"/>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a:extLst>
            <a:ext uri="{FF2B5EF4-FFF2-40B4-BE49-F238E27FC236}">
              <a16:creationId xmlns:a16="http://schemas.microsoft.com/office/drawing/2014/main" id="{C229F0F4-2CF7-4231-99AE-2C54228A8FCA}"/>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a:extLst>
            <a:ext uri="{FF2B5EF4-FFF2-40B4-BE49-F238E27FC236}">
              <a16:creationId xmlns:a16="http://schemas.microsoft.com/office/drawing/2014/main" id="{FFBAACA1-0A57-4CB2-B9B0-876515A55B60}"/>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id="{58354A75-1C0E-4367-A411-0BB63B9E89D7}"/>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10401</xdr:rowOff>
    </xdr:from>
    <xdr:ext cx="469744" cy="259045"/>
    <xdr:sp macro="" textlink="">
      <xdr:nvSpPr>
        <xdr:cNvPr id="157" name="n_1mainValue債務償還比率">
          <a:extLst>
            <a:ext uri="{FF2B5EF4-FFF2-40B4-BE49-F238E27FC236}">
              <a16:creationId xmlns:a16="http://schemas.microsoft.com/office/drawing/2014/main" id="{31C73E89-B30D-4DA4-927E-A22F42FF94EE}"/>
            </a:ext>
          </a:extLst>
        </xdr:cNvPr>
        <xdr:cNvSpPr txBox="1"/>
      </xdr:nvSpPr>
      <xdr:spPr>
        <a:xfrm>
          <a:off x="13836727" y="626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42477</xdr:rowOff>
    </xdr:from>
    <xdr:ext cx="469744" cy="259045"/>
    <xdr:sp macro="" textlink="">
      <xdr:nvSpPr>
        <xdr:cNvPr id="158" name="n_2mainValue債務償還比率">
          <a:extLst>
            <a:ext uri="{FF2B5EF4-FFF2-40B4-BE49-F238E27FC236}">
              <a16:creationId xmlns:a16="http://schemas.microsoft.com/office/drawing/2014/main" id="{EC921BD5-1BE1-4EF0-8834-7C23EA4EFFB0}"/>
            </a:ext>
          </a:extLst>
        </xdr:cNvPr>
        <xdr:cNvSpPr txBox="1"/>
      </xdr:nvSpPr>
      <xdr:spPr>
        <a:xfrm>
          <a:off x="13087427" y="63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155187</xdr:rowOff>
    </xdr:from>
    <xdr:ext cx="469744" cy="259045"/>
    <xdr:sp macro="" textlink="">
      <xdr:nvSpPr>
        <xdr:cNvPr id="159" name="n_3mainValue債務償還比率">
          <a:extLst>
            <a:ext uri="{FF2B5EF4-FFF2-40B4-BE49-F238E27FC236}">
              <a16:creationId xmlns:a16="http://schemas.microsoft.com/office/drawing/2014/main" id="{057901E5-797F-4298-91DE-32A87F6C4D9C}"/>
            </a:ext>
          </a:extLst>
        </xdr:cNvPr>
        <xdr:cNvSpPr txBox="1"/>
      </xdr:nvSpPr>
      <xdr:spPr>
        <a:xfrm>
          <a:off x="12325427" y="607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115605</xdr:rowOff>
    </xdr:from>
    <xdr:ext cx="469744" cy="259045"/>
    <xdr:sp macro="" textlink="">
      <xdr:nvSpPr>
        <xdr:cNvPr id="160" name="n_4mainValue債務償還比率">
          <a:extLst>
            <a:ext uri="{FF2B5EF4-FFF2-40B4-BE49-F238E27FC236}">
              <a16:creationId xmlns:a16="http://schemas.microsoft.com/office/drawing/2014/main" id="{EBCA7E3A-3D35-4CFE-8A69-71BACFEAA00D}"/>
            </a:ext>
          </a:extLst>
        </xdr:cNvPr>
        <xdr:cNvSpPr txBox="1"/>
      </xdr:nvSpPr>
      <xdr:spPr>
        <a:xfrm>
          <a:off x="11563427" y="603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6132A0C4-47EA-4118-8CE4-2C0ED81F659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BA16C724-8669-4036-8275-E550E67EB73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BB8AC4F-ADD1-4AF3-9B73-1ED3EF6BDCB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4F14D24E-255F-475C-954A-450BB38D944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C5CE9EEF-01FD-4FB1-9072-9C0D00354E4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48B12C53-576B-4D7D-B571-33C9F83AFDB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9EFE25F-6C93-44F8-A344-661FC7C14C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6E0F95-200C-4705-A898-FC1F507F553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CD5BC31-4D0E-4800-BB8E-0DC44DCFEBD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0B3635-328F-4BC5-B8A0-B6986480B3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77A883-92A8-4A10-9B69-AC1752A8B7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9E8E89-71C8-484D-B698-C968A55B5D3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04ADA0-4834-4A33-B32A-C0A8C02129C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84252E-9B23-4A8B-9B75-8D5A3CECEA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960093C-2916-42A4-9CFF-269C2276D95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7DFA972-EDFD-4602-8E2F-95A3DE1694C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33,212
32,741
347.10
17,296,936
17,257,469
26,644
9,592,032
14,435,019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407AE6-13E9-467D-B41A-4867463299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8E50702-4B25-418A-9559-63D133FFF7E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045575-F9C3-4855-A9E7-E96E15FC840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44B2458-4F28-448C-9550-AF1E464649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6DA645-8D63-45D0-A693-2FEF72DE062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5372913-0B40-4A3E-B90C-D3F4CFCF1D3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0047512-4AFC-48B4-A9A6-1FA4E98CD4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59BB46-6696-45FC-BA80-401A7205307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B15316-3D62-41FF-A343-A80B7DF0C56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278117-1C38-4516-9E89-1A96D7E91E5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B8C0DB0-6ABC-474B-B1FF-BE57C3650D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2C75032-9F7A-4F3B-B7B0-2F5E070A65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9F460D-0BBD-4FE0-9725-0A6BD64AB7A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82BC0CD-E0AE-4160-8551-026287B861C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603FBC-801C-440D-BFDA-2FD7D690D2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2DCC17B-D077-42E3-BD58-2B9CACDC331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EE4F49B-7977-4F62-9291-06E4110115E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9A828FA-1A9B-4B85-B369-688EF77CE8B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350DF8B-C470-4E49-B56D-5E8BF38FB2A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85032FE-12E8-4290-B2BD-B62ABA0EA29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038596F-8E94-43B2-B6BB-82334672674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0213B66-256E-482E-8D9A-29A5BB4796D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F3E9F7A-1114-4E47-B28A-17D6DA477DA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D50A1A4-8718-4618-9704-F4800881A8D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C365DB3-D060-4359-A2A2-EA316E6E80D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AA7F126-6829-43AE-A1D8-A156C91DC2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EBC9EC-CE86-4B84-BABE-972B65B1622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CED5BCD-99F9-466E-9D41-1D55C51420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B2E0D59-B02F-4648-908F-9CE2D6FF982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73BB0B6-A3A9-4CAE-BFE3-9BA0CAEB4CA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9F05B91-BDFE-46E9-936B-3F7EEE720AC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934127F-D6A4-4CB2-B22D-CF6AAEF62FC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0E7B8A2-7EA7-4C69-B167-DD894ED16C6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3993D2E-2962-4649-8EFD-3D0ACD08760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36D5D70-94D1-4C37-B8BA-5C6FE64CFE5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DC83E9B-B7CF-4A33-A1D3-4B6D5A4EB14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C297D38-9587-4444-A4AA-B8AABAD3EDC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C5459E3-6236-4534-A9D3-E6AD090E1BE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A302807-214B-42A3-BCF0-867CD50DF1A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45576B3-5ACA-4BC2-BC44-80477F4F2E1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9DBA297-5A53-46BB-AE59-7A428A2E403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D54F479-3A41-4CEA-8D11-82BE463F523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FC90D0D-55F8-4EF1-AD6F-043C8097D88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F507C91-75A0-4651-B112-0BB6A3A2323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DAFF743-A896-4477-A999-5B15F9F01C1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3820A5E-F135-468B-9690-A51754EABF0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956BCCF7-B7B8-445F-B9C4-F19375B59438}"/>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B84666FF-0196-4C2E-8DC8-5801C7E7F108}"/>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53E267C3-A7D4-4859-99B1-F2D77CE701E9}"/>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8D9D5F0E-6E49-4C82-9055-7FC42C22ED2C}"/>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F6BB2D92-F687-4E2A-9635-AF6BDDBBE9F6}"/>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B5D231D3-075B-4723-B7F2-DA29F6B67898}"/>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40BD67F7-94F2-4384-9603-200A2078D07E}"/>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135C60B7-756D-462A-B8ED-294166B28722}"/>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EFED496A-C262-4378-AAF2-29E2903A06DB}"/>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7592E94D-DC0E-495B-970B-330EEE6AF30A}"/>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B51B3186-1AA5-41E6-981F-BA184EA96EE6}"/>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4942D65-95E4-4783-9E83-A7ADD85F2EC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F4779C1-19C6-4C87-95B1-B006481C71F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073F3F6-D9DE-4622-AD59-6A1172618D2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0434737-3B72-40A0-8599-3C5F6FDEC17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A147F7C-3588-4729-A1BE-5D9F90F8C60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46627</xdr:rowOff>
    </xdr:from>
    <xdr:to>
      <xdr:col>24</xdr:col>
      <xdr:colOff>114300</xdr:colOff>
      <xdr:row>39</xdr:row>
      <xdr:rowOff>148227</xdr:rowOff>
    </xdr:to>
    <xdr:sp macro="" textlink="">
      <xdr:nvSpPr>
        <xdr:cNvPr id="74" name="楕円 73">
          <a:extLst>
            <a:ext uri="{FF2B5EF4-FFF2-40B4-BE49-F238E27FC236}">
              <a16:creationId xmlns:a16="http://schemas.microsoft.com/office/drawing/2014/main" id="{428BC47F-023B-4BC9-922B-61A46D9A0C56}"/>
            </a:ext>
          </a:extLst>
        </xdr:cNvPr>
        <xdr:cNvSpPr/>
      </xdr:nvSpPr>
      <xdr:spPr>
        <a:xfrm>
          <a:off x="4584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25054</xdr:rowOff>
    </xdr:from>
    <xdr:ext cx="405111" cy="259045"/>
    <xdr:sp macro="" textlink="">
      <xdr:nvSpPr>
        <xdr:cNvPr id="75" name="【道路】&#10;有形固定資産減価償却率該当値テキスト">
          <a:extLst>
            <a:ext uri="{FF2B5EF4-FFF2-40B4-BE49-F238E27FC236}">
              <a16:creationId xmlns:a16="http://schemas.microsoft.com/office/drawing/2014/main" id="{5659CC90-DC30-4ECE-ADF4-EEEBEC0EC99E}"/>
            </a:ext>
          </a:extLst>
        </xdr:cNvPr>
        <xdr:cNvSpPr txBox="1"/>
      </xdr:nvSpPr>
      <xdr:spPr>
        <a:xfrm>
          <a:off x="4673600"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xdr:rowOff>
    </xdr:from>
    <xdr:to>
      <xdr:col>20</xdr:col>
      <xdr:colOff>38100</xdr:colOff>
      <xdr:row>39</xdr:row>
      <xdr:rowOff>113937</xdr:rowOff>
    </xdr:to>
    <xdr:sp macro="" textlink="">
      <xdr:nvSpPr>
        <xdr:cNvPr id="76" name="楕円 75">
          <a:extLst>
            <a:ext uri="{FF2B5EF4-FFF2-40B4-BE49-F238E27FC236}">
              <a16:creationId xmlns:a16="http://schemas.microsoft.com/office/drawing/2014/main" id="{DD2860C6-5142-429D-B74B-54003A654412}"/>
            </a:ext>
          </a:extLst>
        </xdr:cNvPr>
        <xdr:cNvSpPr/>
      </xdr:nvSpPr>
      <xdr:spPr>
        <a:xfrm>
          <a:off x="3746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63137</xdr:rowOff>
    </xdr:from>
    <xdr:to>
      <xdr:col>24</xdr:col>
      <xdr:colOff>63500</xdr:colOff>
      <xdr:row>39</xdr:row>
      <xdr:rowOff>97427</xdr:rowOff>
    </xdr:to>
    <xdr:cxnSp macro="">
      <xdr:nvCxnSpPr>
        <xdr:cNvPr id="77" name="直線コネクタ 76">
          <a:extLst>
            <a:ext uri="{FF2B5EF4-FFF2-40B4-BE49-F238E27FC236}">
              <a16:creationId xmlns:a16="http://schemas.microsoft.com/office/drawing/2014/main" id="{C43AED30-7BAB-4892-92AC-86AC855166D2}"/>
            </a:ext>
          </a:extLst>
        </xdr:cNvPr>
        <xdr:cNvCxnSpPr/>
      </xdr:nvCxnSpPr>
      <xdr:spPr>
        <a:xfrm>
          <a:off x="3797300" y="67496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151130</xdr:rowOff>
    </xdr:from>
    <xdr:to>
      <xdr:col>15</xdr:col>
      <xdr:colOff>101600</xdr:colOff>
      <xdr:row>39</xdr:row>
      <xdr:rowOff>81280</xdr:rowOff>
    </xdr:to>
    <xdr:sp macro="" textlink="">
      <xdr:nvSpPr>
        <xdr:cNvPr id="78" name="楕円 77">
          <a:extLst>
            <a:ext uri="{FF2B5EF4-FFF2-40B4-BE49-F238E27FC236}">
              <a16:creationId xmlns:a16="http://schemas.microsoft.com/office/drawing/2014/main" id="{B28C764D-5979-4576-845F-04F4B62A6614}"/>
            </a:ext>
          </a:extLst>
        </xdr:cNvPr>
        <xdr:cNvSpPr/>
      </xdr:nvSpPr>
      <xdr:spPr>
        <a:xfrm>
          <a:off x="2857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30480</xdr:rowOff>
    </xdr:from>
    <xdr:to>
      <xdr:col>19</xdr:col>
      <xdr:colOff>177800</xdr:colOff>
      <xdr:row>39</xdr:row>
      <xdr:rowOff>63137</xdr:rowOff>
    </xdr:to>
    <xdr:cxnSp macro="">
      <xdr:nvCxnSpPr>
        <xdr:cNvPr id="79" name="直線コネクタ 78">
          <a:extLst>
            <a:ext uri="{FF2B5EF4-FFF2-40B4-BE49-F238E27FC236}">
              <a16:creationId xmlns:a16="http://schemas.microsoft.com/office/drawing/2014/main" id="{11C8C749-EF53-4D96-A177-AC9D09B8FD18}"/>
            </a:ext>
          </a:extLst>
        </xdr:cNvPr>
        <xdr:cNvCxnSpPr/>
      </xdr:nvCxnSpPr>
      <xdr:spPr>
        <a:xfrm>
          <a:off x="2908300" y="67170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118473</xdr:rowOff>
    </xdr:from>
    <xdr:to>
      <xdr:col>10</xdr:col>
      <xdr:colOff>165100</xdr:colOff>
      <xdr:row>39</xdr:row>
      <xdr:rowOff>48623</xdr:rowOff>
    </xdr:to>
    <xdr:sp macro="" textlink="">
      <xdr:nvSpPr>
        <xdr:cNvPr id="80" name="楕円 79">
          <a:extLst>
            <a:ext uri="{FF2B5EF4-FFF2-40B4-BE49-F238E27FC236}">
              <a16:creationId xmlns:a16="http://schemas.microsoft.com/office/drawing/2014/main" id="{E0C077E2-2C89-4B58-B574-3F55992F80D0}"/>
            </a:ext>
          </a:extLst>
        </xdr:cNvPr>
        <xdr:cNvSpPr/>
      </xdr:nvSpPr>
      <xdr:spPr>
        <a:xfrm>
          <a:off x="1968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169273</xdr:rowOff>
    </xdr:from>
    <xdr:to>
      <xdr:col>15</xdr:col>
      <xdr:colOff>50800</xdr:colOff>
      <xdr:row>39</xdr:row>
      <xdr:rowOff>30480</xdr:rowOff>
    </xdr:to>
    <xdr:cxnSp macro="">
      <xdr:nvCxnSpPr>
        <xdr:cNvPr id="81" name="直線コネクタ 80">
          <a:extLst>
            <a:ext uri="{FF2B5EF4-FFF2-40B4-BE49-F238E27FC236}">
              <a16:creationId xmlns:a16="http://schemas.microsoft.com/office/drawing/2014/main" id="{6A676B9B-3745-4BDD-89B2-D0448AC60F1F}"/>
            </a:ext>
          </a:extLst>
        </xdr:cNvPr>
        <xdr:cNvCxnSpPr/>
      </xdr:nvCxnSpPr>
      <xdr:spPr>
        <a:xfrm>
          <a:off x="2019300" y="66843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110309</xdr:rowOff>
    </xdr:from>
    <xdr:to>
      <xdr:col>6</xdr:col>
      <xdr:colOff>38100</xdr:colOff>
      <xdr:row>39</xdr:row>
      <xdr:rowOff>40459</xdr:rowOff>
    </xdr:to>
    <xdr:sp macro="" textlink="">
      <xdr:nvSpPr>
        <xdr:cNvPr id="82" name="楕円 81">
          <a:extLst>
            <a:ext uri="{FF2B5EF4-FFF2-40B4-BE49-F238E27FC236}">
              <a16:creationId xmlns:a16="http://schemas.microsoft.com/office/drawing/2014/main" id="{CA05BD90-40C3-4CB6-9848-B90213692E17}"/>
            </a:ext>
          </a:extLst>
        </xdr:cNvPr>
        <xdr:cNvSpPr/>
      </xdr:nvSpPr>
      <xdr:spPr>
        <a:xfrm>
          <a:off x="1079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161109</xdr:rowOff>
    </xdr:from>
    <xdr:to>
      <xdr:col>10</xdr:col>
      <xdr:colOff>114300</xdr:colOff>
      <xdr:row>38</xdr:row>
      <xdr:rowOff>169273</xdr:rowOff>
    </xdr:to>
    <xdr:cxnSp macro="">
      <xdr:nvCxnSpPr>
        <xdr:cNvPr id="83" name="直線コネクタ 82">
          <a:extLst>
            <a:ext uri="{FF2B5EF4-FFF2-40B4-BE49-F238E27FC236}">
              <a16:creationId xmlns:a16="http://schemas.microsoft.com/office/drawing/2014/main" id="{F04A2C58-8ED4-48C0-B293-82BA00A8F7A3}"/>
            </a:ext>
          </a:extLst>
        </xdr:cNvPr>
        <xdr:cNvCxnSpPr/>
      </xdr:nvCxnSpPr>
      <xdr:spPr>
        <a:xfrm>
          <a:off x="1130300" y="667620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a:extLst>
            <a:ext uri="{FF2B5EF4-FFF2-40B4-BE49-F238E27FC236}">
              <a16:creationId xmlns:a16="http://schemas.microsoft.com/office/drawing/2014/main" id="{1C8208A9-8349-4707-94B6-84C0BDBE5C70}"/>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a:extLst>
            <a:ext uri="{FF2B5EF4-FFF2-40B4-BE49-F238E27FC236}">
              <a16:creationId xmlns:a16="http://schemas.microsoft.com/office/drawing/2014/main" id="{6209AF0B-F5F8-4A6A-B2C1-592AE1DB60D6}"/>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a:extLst>
            <a:ext uri="{FF2B5EF4-FFF2-40B4-BE49-F238E27FC236}">
              <a16:creationId xmlns:a16="http://schemas.microsoft.com/office/drawing/2014/main" id="{721E533A-0CC1-40E8-A622-B0AF8E4D4CB5}"/>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a:extLst>
            <a:ext uri="{FF2B5EF4-FFF2-40B4-BE49-F238E27FC236}">
              <a16:creationId xmlns:a16="http://schemas.microsoft.com/office/drawing/2014/main" id="{3FB338BE-831A-4490-A0F6-1453284876C1}"/>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105064</xdr:rowOff>
    </xdr:from>
    <xdr:ext cx="405111" cy="259045"/>
    <xdr:sp macro="" textlink="">
      <xdr:nvSpPr>
        <xdr:cNvPr id="88" name="n_1mainValue【道路】&#10;有形固定資産減価償却率">
          <a:extLst>
            <a:ext uri="{FF2B5EF4-FFF2-40B4-BE49-F238E27FC236}">
              <a16:creationId xmlns:a16="http://schemas.microsoft.com/office/drawing/2014/main" id="{FB5990B4-C441-4265-8922-FAA6DE09DB4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9" name="n_2mainValue【道路】&#10;有形固定資産減価償却率">
          <a:extLst>
            <a:ext uri="{FF2B5EF4-FFF2-40B4-BE49-F238E27FC236}">
              <a16:creationId xmlns:a16="http://schemas.microsoft.com/office/drawing/2014/main" id="{401F483F-A5EE-46BC-B6E9-9C48076176F0}"/>
            </a:ext>
          </a:extLst>
        </xdr:cNvPr>
        <xdr:cNvSpPr txBox="1"/>
      </xdr:nvSpPr>
      <xdr:spPr>
        <a:xfrm>
          <a:off x="2705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39750</xdr:rowOff>
    </xdr:from>
    <xdr:ext cx="405111" cy="259045"/>
    <xdr:sp macro="" textlink="">
      <xdr:nvSpPr>
        <xdr:cNvPr id="90" name="n_3mainValue【道路】&#10;有形固定資産減価償却率">
          <a:extLst>
            <a:ext uri="{FF2B5EF4-FFF2-40B4-BE49-F238E27FC236}">
              <a16:creationId xmlns:a16="http://schemas.microsoft.com/office/drawing/2014/main" id="{4B84F72D-7438-4F02-8AA5-F3C3C142FC1A}"/>
            </a:ext>
          </a:extLst>
        </xdr:cNvPr>
        <xdr:cNvSpPr txBox="1"/>
      </xdr:nvSpPr>
      <xdr:spPr>
        <a:xfrm>
          <a:off x="1816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31586</xdr:rowOff>
    </xdr:from>
    <xdr:ext cx="405111" cy="259045"/>
    <xdr:sp macro="" textlink="">
      <xdr:nvSpPr>
        <xdr:cNvPr id="91" name="n_4mainValue【道路】&#10;有形固定資産減価償却率">
          <a:extLst>
            <a:ext uri="{FF2B5EF4-FFF2-40B4-BE49-F238E27FC236}">
              <a16:creationId xmlns:a16="http://schemas.microsoft.com/office/drawing/2014/main" id="{27A5DFC9-7D22-47D7-ABB2-829B5AF0CEAB}"/>
            </a:ext>
          </a:extLst>
        </xdr:cNvPr>
        <xdr:cNvSpPr txBox="1"/>
      </xdr:nvSpPr>
      <xdr:spPr>
        <a:xfrm>
          <a:off x="927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3E6489A-D6C4-48B5-AE3B-63B8D1923AF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733986F-509D-41B6-A6C2-48B751770A7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B8A8CF3-7F23-4BFF-A8A4-D6C79CC720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04775A0-309C-4DAD-A5BD-5D697DCDD7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22118DA-8427-4721-BC2C-E4D811BC2D1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6B61EC6-C8F4-41D6-9E8A-516EAF18496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D3F4E1B-AF5B-4822-ABDD-EB4F381D640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73F062F-56A8-41BF-8C9D-02B3E4C31BA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7B924937-DD05-4CB0-994F-03B98CA4FCE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F2A6421-EDDB-402B-87DF-7BC859D80EF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E8DAC518-AC37-47D4-B88A-9BA51656979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D091877F-8C4A-44B0-80F4-8E07F9962EA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C8B42F46-6A5B-45CE-955D-F91D138A226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B92EB823-F053-40C1-B86E-3E7233132169}"/>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D9294B23-91DF-496D-A3CC-2B9FCC7ACA0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A34AD698-3E82-46AD-829D-5FB6681610EF}"/>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DF4C5C2E-079F-4AC1-862B-BF884E096DC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B98B39D5-156D-44D5-99C2-0A455036581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A393065F-9092-4643-AE86-B939F054D5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1E725308-B639-41B7-A4B1-7E21A1451EE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A493A71F-A3FF-437B-AEAA-C0A9FAEB6AA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672C2BE5-1328-4B7E-8E16-4FC61F53A964}"/>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D94C591D-4066-4FBB-B5D1-D0A6A1F5D25C}"/>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C404FF08-2DE9-4A00-9BFE-0AA2343AB165}"/>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9C916093-B2AA-466E-86D2-00CE5972F623}"/>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F809A9F3-362D-48F7-B500-5A3E99FA3E4C}"/>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id="{927690E2-AA6A-4ED0-AF28-81DE725020B7}"/>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A2686C62-AE7B-4D8A-9D32-EA4885F36195}"/>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1E71A0EC-8943-47D3-935E-DDCDA74DEF93}"/>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86503B28-B220-41EC-86AA-538813EDF8A9}"/>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98546C02-E49C-463D-B735-6BD93297E377}"/>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33687870-64A8-4B05-82DE-2EFA7268330E}"/>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585439C-0298-439C-9D74-DDDBAC7F99B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D696600-56FF-4B41-A89D-2CB823205F9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F2FF3A8-A4E9-4348-AB6B-629EC2D8EAF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7144321-CE47-40B8-8492-D71444C0E73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11883A0-01B5-4A44-AE80-1A7A62EB72E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43990</xdr:rowOff>
    </xdr:from>
    <xdr:to>
      <xdr:col>55</xdr:col>
      <xdr:colOff>50800</xdr:colOff>
      <xdr:row>40</xdr:row>
      <xdr:rowOff>145590</xdr:rowOff>
    </xdr:to>
    <xdr:sp macro="" textlink="">
      <xdr:nvSpPr>
        <xdr:cNvPr id="129" name="楕円 128">
          <a:extLst>
            <a:ext uri="{FF2B5EF4-FFF2-40B4-BE49-F238E27FC236}">
              <a16:creationId xmlns:a16="http://schemas.microsoft.com/office/drawing/2014/main" id="{1297EDE8-A821-4385-A5E8-2454B357D186}"/>
            </a:ext>
          </a:extLst>
        </xdr:cNvPr>
        <xdr:cNvSpPr/>
      </xdr:nvSpPr>
      <xdr:spPr>
        <a:xfrm>
          <a:off x="10426700" y="690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22417</xdr:rowOff>
    </xdr:from>
    <xdr:ext cx="534377" cy="259045"/>
    <xdr:sp macro="" textlink="">
      <xdr:nvSpPr>
        <xdr:cNvPr id="130" name="【道路】&#10;一人当たり延長該当値テキスト">
          <a:extLst>
            <a:ext uri="{FF2B5EF4-FFF2-40B4-BE49-F238E27FC236}">
              <a16:creationId xmlns:a16="http://schemas.microsoft.com/office/drawing/2014/main" id="{823EEA81-3371-412B-8CBB-FA6EA3217295}"/>
            </a:ext>
          </a:extLst>
        </xdr:cNvPr>
        <xdr:cNvSpPr txBox="1"/>
      </xdr:nvSpPr>
      <xdr:spPr>
        <a:xfrm>
          <a:off x="10515600" y="68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47163</xdr:rowOff>
    </xdr:from>
    <xdr:to>
      <xdr:col>50</xdr:col>
      <xdr:colOff>165100</xdr:colOff>
      <xdr:row>40</xdr:row>
      <xdr:rowOff>148763</xdr:rowOff>
    </xdr:to>
    <xdr:sp macro="" textlink="">
      <xdr:nvSpPr>
        <xdr:cNvPr id="131" name="楕円 130">
          <a:extLst>
            <a:ext uri="{FF2B5EF4-FFF2-40B4-BE49-F238E27FC236}">
              <a16:creationId xmlns:a16="http://schemas.microsoft.com/office/drawing/2014/main" id="{9A2512E2-2A2E-41B8-B423-068EB53EDB8D}"/>
            </a:ext>
          </a:extLst>
        </xdr:cNvPr>
        <xdr:cNvSpPr/>
      </xdr:nvSpPr>
      <xdr:spPr>
        <a:xfrm>
          <a:off x="9588500" y="69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94790</xdr:rowOff>
    </xdr:from>
    <xdr:to>
      <xdr:col>55</xdr:col>
      <xdr:colOff>0</xdr:colOff>
      <xdr:row>40</xdr:row>
      <xdr:rowOff>97963</xdr:rowOff>
    </xdr:to>
    <xdr:cxnSp macro="">
      <xdr:nvCxnSpPr>
        <xdr:cNvPr id="132" name="直線コネクタ 131">
          <a:extLst>
            <a:ext uri="{FF2B5EF4-FFF2-40B4-BE49-F238E27FC236}">
              <a16:creationId xmlns:a16="http://schemas.microsoft.com/office/drawing/2014/main" id="{65D1625B-9C38-4F7B-98E0-E5E5C3907C3E}"/>
            </a:ext>
          </a:extLst>
        </xdr:cNvPr>
        <xdr:cNvCxnSpPr/>
      </xdr:nvCxnSpPr>
      <xdr:spPr>
        <a:xfrm flipV="1">
          <a:off x="9639300" y="6952790"/>
          <a:ext cx="838200" cy="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49275</xdr:rowOff>
    </xdr:from>
    <xdr:to>
      <xdr:col>46</xdr:col>
      <xdr:colOff>38100</xdr:colOff>
      <xdr:row>40</xdr:row>
      <xdr:rowOff>150875</xdr:rowOff>
    </xdr:to>
    <xdr:sp macro="" textlink="">
      <xdr:nvSpPr>
        <xdr:cNvPr id="133" name="楕円 132">
          <a:extLst>
            <a:ext uri="{FF2B5EF4-FFF2-40B4-BE49-F238E27FC236}">
              <a16:creationId xmlns:a16="http://schemas.microsoft.com/office/drawing/2014/main" id="{5823BEE6-C00C-4741-ACC7-5B277F25DBFE}"/>
            </a:ext>
          </a:extLst>
        </xdr:cNvPr>
        <xdr:cNvSpPr/>
      </xdr:nvSpPr>
      <xdr:spPr>
        <a:xfrm>
          <a:off x="8699500" y="69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97963</xdr:rowOff>
    </xdr:from>
    <xdr:to>
      <xdr:col>50</xdr:col>
      <xdr:colOff>114300</xdr:colOff>
      <xdr:row>40</xdr:row>
      <xdr:rowOff>100075</xdr:rowOff>
    </xdr:to>
    <xdr:cxnSp macro="">
      <xdr:nvCxnSpPr>
        <xdr:cNvPr id="134" name="直線コネクタ 133">
          <a:extLst>
            <a:ext uri="{FF2B5EF4-FFF2-40B4-BE49-F238E27FC236}">
              <a16:creationId xmlns:a16="http://schemas.microsoft.com/office/drawing/2014/main" id="{2CFE6ABD-A589-461D-A38E-EEFA9E9E4AB5}"/>
            </a:ext>
          </a:extLst>
        </xdr:cNvPr>
        <xdr:cNvCxnSpPr/>
      </xdr:nvCxnSpPr>
      <xdr:spPr>
        <a:xfrm flipV="1">
          <a:off x="8750300" y="6955963"/>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52722</xdr:rowOff>
    </xdr:from>
    <xdr:to>
      <xdr:col>41</xdr:col>
      <xdr:colOff>101600</xdr:colOff>
      <xdr:row>40</xdr:row>
      <xdr:rowOff>154322</xdr:rowOff>
    </xdr:to>
    <xdr:sp macro="" textlink="">
      <xdr:nvSpPr>
        <xdr:cNvPr id="135" name="楕円 134">
          <a:extLst>
            <a:ext uri="{FF2B5EF4-FFF2-40B4-BE49-F238E27FC236}">
              <a16:creationId xmlns:a16="http://schemas.microsoft.com/office/drawing/2014/main" id="{D1A193BC-85F0-468E-93D8-86342088CF09}"/>
            </a:ext>
          </a:extLst>
        </xdr:cNvPr>
        <xdr:cNvSpPr/>
      </xdr:nvSpPr>
      <xdr:spPr>
        <a:xfrm>
          <a:off x="7810500" y="69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100075</xdr:rowOff>
    </xdr:from>
    <xdr:to>
      <xdr:col>45</xdr:col>
      <xdr:colOff>177800</xdr:colOff>
      <xdr:row>40</xdr:row>
      <xdr:rowOff>103522</xdr:rowOff>
    </xdr:to>
    <xdr:cxnSp macro="">
      <xdr:nvCxnSpPr>
        <xdr:cNvPr id="136" name="直線コネクタ 135">
          <a:extLst>
            <a:ext uri="{FF2B5EF4-FFF2-40B4-BE49-F238E27FC236}">
              <a16:creationId xmlns:a16="http://schemas.microsoft.com/office/drawing/2014/main" id="{F482F1E2-AD53-4C47-A2D5-9BF78B39AA94}"/>
            </a:ext>
          </a:extLst>
        </xdr:cNvPr>
        <xdr:cNvCxnSpPr/>
      </xdr:nvCxnSpPr>
      <xdr:spPr>
        <a:xfrm flipV="1">
          <a:off x="7861300" y="695807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55310</xdr:rowOff>
    </xdr:from>
    <xdr:to>
      <xdr:col>36</xdr:col>
      <xdr:colOff>165100</xdr:colOff>
      <xdr:row>40</xdr:row>
      <xdr:rowOff>156910</xdr:rowOff>
    </xdr:to>
    <xdr:sp macro="" textlink="">
      <xdr:nvSpPr>
        <xdr:cNvPr id="137" name="楕円 136">
          <a:extLst>
            <a:ext uri="{FF2B5EF4-FFF2-40B4-BE49-F238E27FC236}">
              <a16:creationId xmlns:a16="http://schemas.microsoft.com/office/drawing/2014/main" id="{67F4D3FB-CB82-4A04-8F2B-A6D684541599}"/>
            </a:ext>
          </a:extLst>
        </xdr:cNvPr>
        <xdr:cNvSpPr/>
      </xdr:nvSpPr>
      <xdr:spPr>
        <a:xfrm>
          <a:off x="6921500" y="69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103522</xdr:rowOff>
    </xdr:from>
    <xdr:to>
      <xdr:col>41</xdr:col>
      <xdr:colOff>50800</xdr:colOff>
      <xdr:row>40</xdr:row>
      <xdr:rowOff>106110</xdr:rowOff>
    </xdr:to>
    <xdr:cxnSp macro="">
      <xdr:nvCxnSpPr>
        <xdr:cNvPr id="138" name="直線コネクタ 137">
          <a:extLst>
            <a:ext uri="{FF2B5EF4-FFF2-40B4-BE49-F238E27FC236}">
              <a16:creationId xmlns:a16="http://schemas.microsoft.com/office/drawing/2014/main" id="{8A911BD6-825C-4729-93CA-77DB4EB94BFD}"/>
            </a:ext>
          </a:extLst>
        </xdr:cNvPr>
        <xdr:cNvCxnSpPr/>
      </xdr:nvCxnSpPr>
      <xdr:spPr>
        <a:xfrm flipV="1">
          <a:off x="6972300" y="6961522"/>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id="{8C21444D-7CB1-4D7F-98B6-A9C1A4DAE9E9}"/>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id="{0D15D36D-24B7-4103-AF18-D3D5F5F181F9}"/>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id="{0261937C-2CB0-448B-BA63-2723048C32AF}"/>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a:extLst>
            <a:ext uri="{FF2B5EF4-FFF2-40B4-BE49-F238E27FC236}">
              <a16:creationId xmlns:a16="http://schemas.microsoft.com/office/drawing/2014/main" id="{568D77E6-241C-480B-8664-7828D409F1E6}"/>
            </a:ext>
          </a:extLst>
        </xdr:cNvPr>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139890</xdr:rowOff>
    </xdr:from>
    <xdr:ext cx="534377" cy="259045"/>
    <xdr:sp macro="" textlink="">
      <xdr:nvSpPr>
        <xdr:cNvPr id="143" name="n_1mainValue【道路】&#10;一人当たり延長">
          <a:extLst>
            <a:ext uri="{FF2B5EF4-FFF2-40B4-BE49-F238E27FC236}">
              <a16:creationId xmlns:a16="http://schemas.microsoft.com/office/drawing/2014/main" id="{B9B188DD-1C0F-487B-9B82-9B05FA3A8BA9}"/>
            </a:ext>
          </a:extLst>
        </xdr:cNvPr>
        <xdr:cNvSpPr txBox="1"/>
      </xdr:nvSpPr>
      <xdr:spPr>
        <a:xfrm>
          <a:off x="9359411" y="699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142002</xdr:rowOff>
    </xdr:from>
    <xdr:ext cx="534377" cy="259045"/>
    <xdr:sp macro="" textlink="">
      <xdr:nvSpPr>
        <xdr:cNvPr id="144" name="n_2mainValue【道路】&#10;一人当たり延長">
          <a:extLst>
            <a:ext uri="{FF2B5EF4-FFF2-40B4-BE49-F238E27FC236}">
              <a16:creationId xmlns:a16="http://schemas.microsoft.com/office/drawing/2014/main" id="{81B2DC72-7845-45F7-9630-25D892451B9D}"/>
            </a:ext>
          </a:extLst>
        </xdr:cNvPr>
        <xdr:cNvSpPr txBox="1"/>
      </xdr:nvSpPr>
      <xdr:spPr>
        <a:xfrm>
          <a:off x="8483111" y="700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145449</xdr:rowOff>
    </xdr:from>
    <xdr:ext cx="534377" cy="259045"/>
    <xdr:sp macro="" textlink="">
      <xdr:nvSpPr>
        <xdr:cNvPr id="145" name="n_3mainValue【道路】&#10;一人当たり延長">
          <a:extLst>
            <a:ext uri="{FF2B5EF4-FFF2-40B4-BE49-F238E27FC236}">
              <a16:creationId xmlns:a16="http://schemas.microsoft.com/office/drawing/2014/main" id="{6DA5D254-A903-4A82-A339-502D2763365F}"/>
            </a:ext>
          </a:extLst>
        </xdr:cNvPr>
        <xdr:cNvSpPr txBox="1"/>
      </xdr:nvSpPr>
      <xdr:spPr>
        <a:xfrm>
          <a:off x="7594111" y="700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1987</xdr:rowOff>
    </xdr:from>
    <xdr:ext cx="534377" cy="259045"/>
    <xdr:sp macro="" textlink="">
      <xdr:nvSpPr>
        <xdr:cNvPr id="146" name="n_4mainValue【道路】&#10;一人当たり延長">
          <a:extLst>
            <a:ext uri="{FF2B5EF4-FFF2-40B4-BE49-F238E27FC236}">
              <a16:creationId xmlns:a16="http://schemas.microsoft.com/office/drawing/2014/main" id="{BBE9B7ED-D68B-4001-AC7A-45E6A6448A7A}"/>
            </a:ext>
          </a:extLst>
        </xdr:cNvPr>
        <xdr:cNvSpPr txBox="1"/>
      </xdr:nvSpPr>
      <xdr:spPr>
        <a:xfrm>
          <a:off x="6705111" y="668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BB754FEB-7782-4533-B4A2-F7462C1F3EB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33E317C-FC70-4AE1-82CE-09900668488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81754AF-2361-4195-9F59-4EF3057F0DA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E0CF5D4-F565-49A6-A0FC-8336BD8AB74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A2033E1-9C5A-4079-8433-6E16B7B7D57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55A7408-B38C-4596-8097-0568E53065C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0ACA425-5475-4E1E-A362-37DBE3E5D7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785F43E-489D-45F9-BEDD-B5F8B78A19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FD442345-0C0C-4454-861B-A68C07A99EB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F0EF692-758E-41F3-BC87-B89D08BF834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D6398A0A-D17F-432B-A7A6-5A071142448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2E5C2C39-6910-4E4F-B1BD-C41C8764382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601EEF98-EA9A-46C3-8DF3-2159055F96E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4BF9FCB9-45C5-49D2-87E8-1E56466BEE6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EA658DB4-06C6-491A-8981-191E5FABABB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9DECF8FD-00C2-4EC7-A897-5CDC1BEAE2D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7010E1C-A36C-4150-BA5A-A6996412C8C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2CBF1D50-2501-4FD1-8A2F-1CF0E406387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A4C46CAD-8B83-41B0-BC10-F14A594C7FB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FF1F22D8-2B93-4A73-836C-6140CC1D80E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733F57C0-BEB4-4738-866B-66C3F32B8157}"/>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B48BC883-14BA-4362-A1F5-455BDBA9E1A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8B347C99-B797-4B3B-AB1B-7AF7D45C152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F6283F3F-3F25-4FA3-AE81-FC9C583D5757}"/>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8D71E4CC-CA8D-4153-8D5E-CC65F92508F4}"/>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F8FAD8DB-0B89-40FF-8E6E-C59501FEE863}"/>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D3AD2EE3-9524-4A0A-8764-4D9213906ED4}"/>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8E47B661-A347-4C91-B966-E4CB3A7D7DDE}"/>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30AC5D94-F7E3-47C1-91B4-90EA82C81D11}"/>
            </a:ext>
          </a:extLst>
        </xdr:cNvPr>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24DA1F97-C81A-48E9-AF6A-F529E62AA22B}"/>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5803E17B-F0F5-41F1-994E-792D9E5FC5A4}"/>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01BB89EC-9238-4828-9BB4-9F0534580C6D}"/>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1CA9C61F-1D09-48E7-BCAA-3858A67D0BD5}"/>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id="{AC80AA12-2AFB-42D7-82FB-AA26A0DF94E2}"/>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0537B29-6143-4116-BC63-1FBBD5DDEDD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2832811-BCEA-48BC-AD05-7F4E13B01D7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A817F71-A21C-45A2-85F3-0B66C5106B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8A1FAC6-B80F-44A7-847F-A26CF281700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1F10585-C0B9-4603-946A-01C34ED1AE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86" name="楕円 185">
          <a:extLst>
            <a:ext uri="{FF2B5EF4-FFF2-40B4-BE49-F238E27FC236}">
              <a16:creationId xmlns:a16="http://schemas.microsoft.com/office/drawing/2014/main" id="{B9F423EC-C1DD-4E77-8C04-99FF9A83EABC}"/>
            </a:ext>
          </a:extLst>
        </xdr:cNvPr>
        <xdr:cNvSpPr/>
      </xdr:nvSpPr>
      <xdr:spPr>
        <a:xfrm>
          <a:off x="45847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169562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4B9CF4D2-27F2-4365-BC20-28A5BB85DC14}"/>
            </a:ext>
          </a:extLst>
        </xdr:cNvPr>
        <xdr:cNvSpPr txBox="1"/>
      </xdr:nvSpPr>
      <xdr:spPr>
        <a:xfrm>
          <a:off x="4673600"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164465</xdr:rowOff>
    </xdr:from>
    <xdr:to>
      <xdr:col>20</xdr:col>
      <xdr:colOff>38100</xdr:colOff>
      <xdr:row>62</xdr:row>
      <xdr:rowOff>94615</xdr:rowOff>
    </xdr:to>
    <xdr:sp macro="" textlink="">
      <xdr:nvSpPr>
        <xdr:cNvPr id="188" name="楕円 187">
          <a:extLst>
            <a:ext uri="{FF2B5EF4-FFF2-40B4-BE49-F238E27FC236}">
              <a16:creationId xmlns:a16="http://schemas.microsoft.com/office/drawing/2014/main" id="{F3DE7904-315E-4953-B072-D593C0A50AB9}"/>
            </a:ext>
          </a:extLst>
        </xdr:cNvPr>
        <xdr:cNvSpPr/>
      </xdr:nvSpPr>
      <xdr:spPr>
        <a:xfrm>
          <a:off x="3746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43815</xdr:rowOff>
    </xdr:from>
    <xdr:to>
      <xdr:col>24</xdr:col>
      <xdr:colOff>63500</xdr:colOff>
      <xdr:row>62</xdr:row>
      <xdr:rowOff>70485</xdr:rowOff>
    </xdr:to>
    <xdr:cxnSp macro="">
      <xdr:nvCxnSpPr>
        <xdr:cNvPr id="189" name="直線コネクタ 188">
          <a:extLst>
            <a:ext uri="{FF2B5EF4-FFF2-40B4-BE49-F238E27FC236}">
              <a16:creationId xmlns:a16="http://schemas.microsoft.com/office/drawing/2014/main" id="{FB3B5020-90D8-46BD-A42A-FDD6B2218DCE}"/>
            </a:ext>
          </a:extLst>
        </xdr:cNvPr>
        <xdr:cNvCxnSpPr/>
      </xdr:nvCxnSpPr>
      <xdr:spPr>
        <a:xfrm>
          <a:off x="3797300" y="106737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137795</xdr:rowOff>
    </xdr:from>
    <xdr:to>
      <xdr:col>15</xdr:col>
      <xdr:colOff>101600</xdr:colOff>
      <xdr:row>62</xdr:row>
      <xdr:rowOff>67945</xdr:rowOff>
    </xdr:to>
    <xdr:sp macro="" textlink="">
      <xdr:nvSpPr>
        <xdr:cNvPr id="190" name="楕円 189">
          <a:extLst>
            <a:ext uri="{FF2B5EF4-FFF2-40B4-BE49-F238E27FC236}">
              <a16:creationId xmlns:a16="http://schemas.microsoft.com/office/drawing/2014/main" id="{47E16646-4BD1-40B1-9934-0143450610A2}"/>
            </a:ext>
          </a:extLst>
        </xdr:cNvPr>
        <xdr:cNvSpPr/>
      </xdr:nvSpPr>
      <xdr:spPr>
        <a:xfrm>
          <a:off x="2857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17145</xdr:rowOff>
    </xdr:from>
    <xdr:to>
      <xdr:col>19</xdr:col>
      <xdr:colOff>177800</xdr:colOff>
      <xdr:row>62</xdr:row>
      <xdr:rowOff>43815</xdr:rowOff>
    </xdr:to>
    <xdr:cxnSp macro="">
      <xdr:nvCxnSpPr>
        <xdr:cNvPr id="191" name="直線コネクタ 190">
          <a:extLst>
            <a:ext uri="{FF2B5EF4-FFF2-40B4-BE49-F238E27FC236}">
              <a16:creationId xmlns:a16="http://schemas.microsoft.com/office/drawing/2014/main" id="{88A05913-42FA-4EE7-ADCB-5D212F05E581}"/>
            </a:ext>
          </a:extLst>
        </xdr:cNvPr>
        <xdr:cNvCxnSpPr/>
      </xdr:nvCxnSpPr>
      <xdr:spPr>
        <a:xfrm>
          <a:off x="2908300" y="106470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109220</xdr:rowOff>
    </xdr:from>
    <xdr:to>
      <xdr:col>10</xdr:col>
      <xdr:colOff>165100</xdr:colOff>
      <xdr:row>62</xdr:row>
      <xdr:rowOff>39370</xdr:rowOff>
    </xdr:to>
    <xdr:sp macro="" textlink="">
      <xdr:nvSpPr>
        <xdr:cNvPr id="192" name="楕円 191">
          <a:extLst>
            <a:ext uri="{FF2B5EF4-FFF2-40B4-BE49-F238E27FC236}">
              <a16:creationId xmlns:a16="http://schemas.microsoft.com/office/drawing/2014/main" id="{6896A147-FDA8-4923-8AF3-9FFADBEE92A9}"/>
            </a:ext>
          </a:extLst>
        </xdr:cNvPr>
        <xdr:cNvSpPr/>
      </xdr:nvSpPr>
      <xdr:spPr>
        <a:xfrm>
          <a:off x="196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160020</xdr:rowOff>
    </xdr:from>
    <xdr:to>
      <xdr:col>15</xdr:col>
      <xdr:colOff>50800</xdr:colOff>
      <xdr:row>62</xdr:row>
      <xdr:rowOff>17145</xdr:rowOff>
    </xdr:to>
    <xdr:cxnSp macro="">
      <xdr:nvCxnSpPr>
        <xdr:cNvPr id="193" name="直線コネクタ 192">
          <a:extLst>
            <a:ext uri="{FF2B5EF4-FFF2-40B4-BE49-F238E27FC236}">
              <a16:creationId xmlns:a16="http://schemas.microsoft.com/office/drawing/2014/main" id="{553BE6CA-D3D7-477F-B5EC-1D0F9F4E94D5}"/>
            </a:ext>
          </a:extLst>
        </xdr:cNvPr>
        <xdr:cNvCxnSpPr/>
      </xdr:nvCxnSpPr>
      <xdr:spPr>
        <a:xfrm>
          <a:off x="2019300" y="106184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84455</xdr:rowOff>
    </xdr:from>
    <xdr:to>
      <xdr:col>6</xdr:col>
      <xdr:colOff>38100</xdr:colOff>
      <xdr:row>62</xdr:row>
      <xdr:rowOff>14605</xdr:rowOff>
    </xdr:to>
    <xdr:sp macro="" textlink="">
      <xdr:nvSpPr>
        <xdr:cNvPr id="194" name="楕円 193">
          <a:extLst>
            <a:ext uri="{FF2B5EF4-FFF2-40B4-BE49-F238E27FC236}">
              <a16:creationId xmlns:a16="http://schemas.microsoft.com/office/drawing/2014/main" id="{2A2A2614-8128-45EF-8B25-3481BABA166F}"/>
            </a:ext>
          </a:extLst>
        </xdr:cNvPr>
        <xdr:cNvSpPr/>
      </xdr:nvSpPr>
      <xdr:spPr>
        <a:xfrm>
          <a:off x="1079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135255</xdr:rowOff>
    </xdr:from>
    <xdr:to>
      <xdr:col>10</xdr:col>
      <xdr:colOff>114300</xdr:colOff>
      <xdr:row>61</xdr:row>
      <xdr:rowOff>160020</xdr:rowOff>
    </xdr:to>
    <xdr:cxnSp macro="">
      <xdr:nvCxnSpPr>
        <xdr:cNvPr id="195" name="直線コネクタ 194">
          <a:extLst>
            <a:ext uri="{FF2B5EF4-FFF2-40B4-BE49-F238E27FC236}">
              <a16:creationId xmlns:a16="http://schemas.microsoft.com/office/drawing/2014/main" id="{1DE0EE55-3A2F-4D92-8504-680C49546BBC}"/>
            </a:ext>
          </a:extLst>
        </xdr:cNvPr>
        <xdr:cNvCxnSpPr/>
      </xdr:nvCxnSpPr>
      <xdr:spPr>
        <a:xfrm>
          <a:off x="1130300" y="105937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D40A8AAA-8028-4128-88F2-AEE5F5E7E6AD}"/>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EEDA5964-918F-4E6C-9A11-E12F10031AE5}"/>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1AA32E50-3BA0-49D5-B39F-1847678DDAC7}"/>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B52C4615-37A3-45DF-B114-2E190AAEAAA5}"/>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85742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7C8B213C-77B9-4862-92F1-37C4DD3A6EFB}"/>
            </a:ext>
          </a:extLst>
        </xdr:cNvPr>
        <xdr:cNvSpPr txBox="1"/>
      </xdr:nvSpPr>
      <xdr:spPr>
        <a:xfrm>
          <a:off x="35820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59072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43473BBD-A85F-4D93-9E6E-4A2E29703040}"/>
            </a:ext>
          </a:extLst>
        </xdr:cNvPr>
        <xdr:cNvSpPr txBox="1"/>
      </xdr:nvSpPr>
      <xdr:spPr>
        <a:xfrm>
          <a:off x="2705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30497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C10ADE49-9EA6-4BE3-856F-8CAF29F93C44}"/>
            </a:ext>
          </a:extLst>
        </xdr:cNvPr>
        <xdr:cNvSpPr txBox="1"/>
      </xdr:nvSpPr>
      <xdr:spPr>
        <a:xfrm>
          <a:off x="1816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919C7540-4DAE-4115-9003-F791E9DC528B}"/>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D827D6D-E2E2-4236-A681-2FCB98B693E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3C559BA4-C561-4A29-AC41-3A45E901554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A807C47C-D190-4CEB-90FF-70AC44E415C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CC569CD9-392B-4AE8-AD6F-0F4B9E5A02F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BE20425-4219-4110-BC3B-A98FC6DA009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41175F56-2964-4106-9FBA-541BDEE7C4F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F6249158-6BCE-48EA-AF07-B43789CEEEF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4B4F1EA9-B426-4FA9-83B6-93C8AEDBD2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EE43C55D-F654-439E-82A8-CA1CC99F01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1422B8DA-FDC9-4305-949C-A25FD5384D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810B8092-C085-4F6B-82E0-980620E3726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599278E-0E3A-4A05-8D94-A30D113E183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8928A7B7-E023-478D-8CF9-A803AE04BFC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6F16DDEC-63BD-4FD5-A82D-739E4B7984E1}"/>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DB195F1C-2847-4E0E-9A41-1F599EAAA7A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53E256D-5F44-4143-9E21-E24C099D2C5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8B7F99C2-F4D2-4A0C-A5A9-5F07064DE51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B3EF37F7-30D3-4864-8B12-606A5ADDCBF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7D1EBDBD-F039-490D-831E-5876FA83ABD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A10A060A-549F-4BE8-BA1D-C6E1EC5FE79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1278C663-DF76-42D6-B634-F5CE7FA38D8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4E49ACAB-436E-4FF0-A50B-49AA12900189}"/>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B800C8C6-CDA5-4291-A614-7D91BAD2662D}"/>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EC038DC3-2B2A-457A-B43F-5769CD52189C}"/>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D4BF7F1E-0E48-4675-8E87-B306570954BE}"/>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2520FB1A-1623-4176-B283-144B6A9C9387}"/>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5E362BE8-19E7-460E-9781-4DEF866AA9B4}"/>
            </a:ext>
          </a:extLst>
        </xdr:cNvPr>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403532ED-C972-4067-AC92-E1504EC85DE5}"/>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37CF980C-C5E2-4C37-B73C-F6E9854F1B03}"/>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9166AF83-92CD-48DC-9D02-73DA4A20438B}"/>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B83930F3-54DE-4E91-A1C4-73695C11B561}"/>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id="{882DE9DD-CCC6-44DF-8602-53D015D394EB}"/>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4A632CF4-F7BB-4D80-9BE9-C02284116CD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A104409-CCB5-428A-8F37-9F028A88D4D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D5B8289-23BB-489F-9891-DA105B2FBDD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AA9346C-5D8E-4350-B62D-2FFED2D825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C8BCC06-577E-477C-B35B-27F69F833D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103340</xdr:rowOff>
    </xdr:from>
    <xdr:to>
      <xdr:col>55</xdr:col>
      <xdr:colOff>50800</xdr:colOff>
      <xdr:row>61</xdr:row>
      <xdr:rowOff>33490</xdr:rowOff>
    </xdr:to>
    <xdr:sp macro="" textlink="">
      <xdr:nvSpPr>
        <xdr:cNvPr id="241" name="楕円 240">
          <a:extLst>
            <a:ext uri="{FF2B5EF4-FFF2-40B4-BE49-F238E27FC236}">
              <a16:creationId xmlns:a16="http://schemas.microsoft.com/office/drawing/2014/main" id="{03B703B1-46C7-4485-A35D-AE8511B24425}"/>
            </a:ext>
          </a:extLst>
        </xdr:cNvPr>
        <xdr:cNvSpPr/>
      </xdr:nvSpPr>
      <xdr:spPr>
        <a:xfrm>
          <a:off x="10426700" y="103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126217</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7E0E32DC-E39E-494A-9EF0-25FCE52B6A1E}"/>
            </a:ext>
          </a:extLst>
        </xdr:cNvPr>
        <xdr:cNvSpPr txBox="1"/>
      </xdr:nvSpPr>
      <xdr:spPr>
        <a:xfrm>
          <a:off x="10515600" y="1024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112001</xdr:rowOff>
    </xdr:from>
    <xdr:to>
      <xdr:col>50</xdr:col>
      <xdr:colOff>165100</xdr:colOff>
      <xdr:row>61</xdr:row>
      <xdr:rowOff>42151</xdr:rowOff>
    </xdr:to>
    <xdr:sp macro="" textlink="">
      <xdr:nvSpPr>
        <xdr:cNvPr id="243" name="楕円 242">
          <a:extLst>
            <a:ext uri="{FF2B5EF4-FFF2-40B4-BE49-F238E27FC236}">
              <a16:creationId xmlns:a16="http://schemas.microsoft.com/office/drawing/2014/main" id="{CFC7B3CD-1EC5-4E81-9E8C-A18E264A3C18}"/>
            </a:ext>
          </a:extLst>
        </xdr:cNvPr>
        <xdr:cNvSpPr/>
      </xdr:nvSpPr>
      <xdr:spPr>
        <a:xfrm>
          <a:off x="9588500" y="103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154140</xdr:rowOff>
    </xdr:from>
    <xdr:to>
      <xdr:col>55</xdr:col>
      <xdr:colOff>0</xdr:colOff>
      <xdr:row>60</xdr:row>
      <xdr:rowOff>162801</xdr:rowOff>
    </xdr:to>
    <xdr:cxnSp macro="">
      <xdr:nvCxnSpPr>
        <xdr:cNvPr id="244" name="直線コネクタ 243">
          <a:extLst>
            <a:ext uri="{FF2B5EF4-FFF2-40B4-BE49-F238E27FC236}">
              <a16:creationId xmlns:a16="http://schemas.microsoft.com/office/drawing/2014/main" id="{C79CE13B-F584-4DCA-845C-0260241297B6}"/>
            </a:ext>
          </a:extLst>
        </xdr:cNvPr>
        <xdr:cNvCxnSpPr/>
      </xdr:nvCxnSpPr>
      <xdr:spPr>
        <a:xfrm flipV="1">
          <a:off x="9639300" y="10441140"/>
          <a:ext cx="838200" cy="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117746</xdr:rowOff>
    </xdr:from>
    <xdr:to>
      <xdr:col>46</xdr:col>
      <xdr:colOff>38100</xdr:colOff>
      <xdr:row>61</xdr:row>
      <xdr:rowOff>47896</xdr:rowOff>
    </xdr:to>
    <xdr:sp macro="" textlink="">
      <xdr:nvSpPr>
        <xdr:cNvPr id="245" name="楕円 244">
          <a:extLst>
            <a:ext uri="{FF2B5EF4-FFF2-40B4-BE49-F238E27FC236}">
              <a16:creationId xmlns:a16="http://schemas.microsoft.com/office/drawing/2014/main" id="{4006C014-CDFB-435B-83CE-A3337BA9EF73}"/>
            </a:ext>
          </a:extLst>
        </xdr:cNvPr>
        <xdr:cNvSpPr/>
      </xdr:nvSpPr>
      <xdr:spPr>
        <a:xfrm>
          <a:off x="8699500" y="104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162801</xdr:rowOff>
    </xdr:from>
    <xdr:to>
      <xdr:col>50</xdr:col>
      <xdr:colOff>114300</xdr:colOff>
      <xdr:row>60</xdr:row>
      <xdr:rowOff>168546</xdr:rowOff>
    </xdr:to>
    <xdr:cxnSp macro="">
      <xdr:nvCxnSpPr>
        <xdr:cNvPr id="246" name="直線コネクタ 245">
          <a:extLst>
            <a:ext uri="{FF2B5EF4-FFF2-40B4-BE49-F238E27FC236}">
              <a16:creationId xmlns:a16="http://schemas.microsoft.com/office/drawing/2014/main" id="{BC7E36BD-A6A0-45E9-A96A-0A7217B3EBCC}"/>
            </a:ext>
          </a:extLst>
        </xdr:cNvPr>
        <xdr:cNvCxnSpPr/>
      </xdr:nvCxnSpPr>
      <xdr:spPr>
        <a:xfrm flipV="1">
          <a:off x="8750300" y="1044980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125323</xdr:rowOff>
    </xdr:from>
    <xdr:to>
      <xdr:col>41</xdr:col>
      <xdr:colOff>101600</xdr:colOff>
      <xdr:row>61</xdr:row>
      <xdr:rowOff>55473</xdr:rowOff>
    </xdr:to>
    <xdr:sp macro="" textlink="">
      <xdr:nvSpPr>
        <xdr:cNvPr id="247" name="楕円 246">
          <a:extLst>
            <a:ext uri="{FF2B5EF4-FFF2-40B4-BE49-F238E27FC236}">
              <a16:creationId xmlns:a16="http://schemas.microsoft.com/office/drawing/2014/main" id="{E7CBD540-99B7-4C8E-92F3-2AFB592177CB}"/>
            </a:ext>
          </a:extLst>
        </xdr:cNvPr>
        <xdr:cNvSpPr/>
      </xdr:nvSpPr>
      <xdr:spPr>
        <a:xfrm>
          <a:off x="7810500" y="104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168546</xdr:rowOff>
    </xdr:from>
    <xdr:to>
      <xdr:col>45</xdr:col>
      <xdr:colOff>177800</xdr:colOff>
      <xdr:row>61</xdr:row>
      <xdr:rowOff>4673</xdr:rowOff>
    </xdr:to>
    <xdr:cxnSp macro="">
      <xdr:nvCxnSpPr>
        <xdr:cNvPr id="248" name="直線コネクタ 247">
          <a:extLst>
            <a:ext uri="{FF2B5EF4-FFF2-40B4-BE49-F238E27FC236}">
              <a16:creationId xmlns:a16="http://schemas.microsoft.com/office/drawing/2014/main" id="{C7BC6222-C894-435C-90F3-ECA22C50B08F}"/>
            </a:ext>
          </a:extLst>
        </xdr:cNvPr>
        <xdr:cNvCxnSpPr/>
      </xdr:nvCxnSpPr>
      <xdr:spPr>
        <a:xfrm flipV="1">
          <a:off x="7861300" y="10455546"/>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133496</xdr:rowOff>
    </xdr:from>
    <xdr:to>
      <xdr:col>36</xdr:col>
      <xdr:colOff>165100</xdr:colOff>
      <xdr:row>61</xdr:row>
      <xdr:rowOff>63646</xdr:rowOff>
    </xdr:to>
    <xdr:sp macro="" textlink="">
      <xdr:nvSpPr>
        <xdr:cNvPr id="249" name="楕円 248">
          <a:extLst>
            <a:ext uri="{FF2B5EF4-FFF2-40B4-BE49-F238E27FC236}">
              <a16:creationId xmlns:a16="http://schemas.microsoft.com/office/drawing/2014/main" id="{58E8C679-B4E7-4F1C-8063-BBADC3BBA5FA}"/>
            </a:ext>
          </a:extLst>
        </xdr:cNvPr>
        <xdr:cNvSpPr/>
      </xdr:nvSpPr>
      <xdr:spPr>
        <a:xfrm>
          <a:off x="6921500" y="104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4673</xdr:rowOff>
    </xdr:from>
    <xdr:to>
      <xdr:col>41</xdr:col>
      <xdr:colOff>50800</xdr:colOff>
      <xdr:row>61</xdr:row>
      <xdr:rowOff>12846</xdr:rowOff>
    </xdr:to>
    <xdr:cxnSp macro="">
      <xdr:nvCxnSpPr>
        <xdr:cNvPr id="250" name="直線コネクタ 249">
          <a:extLst>
            <a:ext uri="{FF2B5EF4-FFF2-40B4-BE49-F238E27FC236}">
              <a16:creationId xmlns:a16="http://schemas.microsoft.com/office/drawing/2014/main" id="{A4EA9075-9209-4D2C-9908-8653BCB3F4AD}"/>
            </a:ext>
          </a:extLst>
        </xdr:cNvPr>
        <xdr:cNvCxnSpPr/>
      </xdr:nvCxnSpPr>
      <xdr:spPr>
        <a:xfrm flipV="1">
          <a:off x="6972300" y="10463123"/>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19FC8184-8CEB-4901-BE65-B4281AAC1998}"/>
            </a:ext>
          </a:extLst>
        </xdr:cNvPr>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35FAE62-9D88-4AFB-8E46-0EC9184427C9}"/>
            </a:ext>
          </a:extLst>
        </xdr:cNvPr>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6BA81BE3-DEAC-4667-9CC3-6CA271C06275}"/>
            </a:ext>
          </a:extLst>
        </xdr:cNvPr>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3DB93D56-B33D-46DD-86B1-863883A1DD28}"/>
            </a:ext>
          </a:extLst>
        </xdr:cNvPr>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58678</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B1D2DD01-231A-4B8B-8D40-6790B63AFE00}"/>
            </a:ext>
          </a:extLst>
        </xdr:cNvPr>
        <xdr:cNvSpPr txBox="1"/>
      </xdr:nvSpPr>
      <xdr:spPr>
        <a:xfrm>
          <a:off x="9327095" y="101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64423</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D9320050-E1B5-48AD-9AF0-128749CA0CA1}"/>
            </a:ext>
          </a:extLst>
        </xdr:cNvPr>
        <xdr:cNvSpPr txBox="1"/>
      </xdr:nvSpPr>
      <xdr:spPr>
        <a:xfrm>
          <a:off x="8450795" y="1017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72000</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B94A7855-0121-46BF-97DF-9F5109E257D3}"/>
            </a:ext>
          </a:extLst>
        </xdr:cNvPr>
        <xdr:cNvSpPr txBox="1"/>
      </xdr:nvSpPr>
      <xdr:spPr>
        <a:xfrm>
          <a:off x="7561795" y="101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80173</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3F6E9E6F-C7DF-4CB8-842E-CF47AE4B8FC2}"/>
            </a:ext>
          </a:extLst>
        </xdr:cNvPr>
        <xdr:cNvSpPr txBox="1"/>
      </xdr:nvSpPr>
      <xdr:spPr>
        <a:xfrm>
          <a:off x="6672795" y="101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E376C678-3963-45F0-9F2B-5FDF6C1BE81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58290ABA-264C-49EC-BC51-53EE80EF0F8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96AA4457-F341-4D00-B6A6-587BC2F734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7CCD3365-8101-4B22-A5A3-C81C8EF52A7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3C7F13D3-B9C7-43E0-9CED-C909B141AF3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A3E0D710-A9D2-44EC-9434-21D1755C4BD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DB9D8925-6423-41F4-B7F8-96D38F5BF7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4BE091A-14C8-45F1-9328-BC64C8B57BB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BDD578F6-4256-4CB1-96EA-DE62CB83785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A00A761B-06BC-4353-BA71-1F0D8585C84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D00BB5EE-DBEF-4AD3-B9EB-8F00AE79775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BBC84FCE-4CA4-4A94-9143-CC477216FC5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9EDAE6F1-A684-49BA-AE3C-620EF2EEE6F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947302E0-26E4-437A-86E7-8FF4B594B61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3C8E90EC-6BFA-4751-ABD5-273B8095C5E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EF2CDA72-7E69-4770-90C8-F0FB7624F8F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54D4C624-953B-4A6F-BCAB-BC931E896F3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F1723838-7E5B-47C6-9AB5-6B48A5BDA81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B1F69FBC-6790-4577-8170-2D3EE171C32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E7751DD4-BDD2-439F-907A-0284F0EE783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E06BDCD-745D-47B1-B742-553B15A7A53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A8BA784F-F85B-458B-AD2D-CCC1B26EBC9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AA34CFA-E50E-467D-9057-AA2406437AC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CF82A744-DB56-4E92-B2D5-E5819939909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2E73D971-73F7-4770-B2BD-7EA0A2F751DC}"/>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812E78FF-5F69-479B-A14C-39335A73D63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9D077201-339E-42E9-923E-F8BB98FCB7A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AE8615A0-FD1E-41B2-A91D-8B0DF09F4B1C}"/>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23D0E088-F626-45D9-AED3-CDB18BB575EE}"/>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92492980-1889-4C42-BDEA-4493120D0241}"/>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B34BE227-23D3-4F12-9C64-88B4F357B0A4}"/>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9081BFF2-DB41-404B-8319-69036E1F5172}"/>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D1C7131B-B866-4E87-8C59-4BD518F81D02}"/>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5CA84B9D-92DE-4C94-888A-FA9755ED8466}"/>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id="{8CD3D68B-4515-4BDB-935A-C4DF0A5584A0}"/>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3BD84442-5407-42F8-A5D9-07E725BC03F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532BBCBA-7DED-448E-BBBD-F1E20B94FCB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6B5DE95-61DA-42D0-9ACE-EC3C0738062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7A4743C-CE36-47F3-8571-FA2E4B191AC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E9784D3-8083-4D66-AEDC-2E67F60B2C1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122555</xdr:rowOff>
    </xdr:from>
    <xdr:to>
      <xdr:col>24</xdr:col>
      <xdr:colOff>114300</xdr:colOff>
      <xdr:row>86</xdr:row>
      <xdr:rowOff>52705</xdr:rowOff>
    </xdr:to>
    <xdr:sp macro="" textlink="">
      <xdr:nvSpPr>
        <xdr:cNvPr id="299" name="楕円 298">
          <a:extLst>
            <a:ext uri="{FF2B5EF4-FFF2-40B4-BE49-F238E27FC236}">
              <a16:creationId xmlns:a16="http://schemas.microsoft.com/office/drawing/2014/main" id="{744EE96E-A05C-44C8-8A27-AB3A1D7449F6}"/>
            </a:ext>
          </a:extLst>
        </xdr:cNvPr>
        <xdr:cNvSpPr/>
      </xdr:nvSpPr>
      <xdr:spPr>
        <a:xfrm>
          <a:off x="45847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37482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29C8F3FF-9441-47C9-B1D0-75240F57B872}"/>
            </a:ext>
          </a:extLst>
        </xdr:cNvPr>
        <xdr:cNvSpPr txBox="1"/>
      </xdr:nvSpPr>
      <xdr:spPr>
        <a:xfrm>
          <a:off x="4673600" y="1461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111125</xdr:rowOff>
    </xdr:from>
    <xdr:to>
      <xdr:col>20</xdr:col>
      <xdr:colOff>38100</xdr:colOff>
      <xdr:row>86</xdr:row>
      <xdr:rowOff>41275</xdr:rowOff>
    </xdr:to>
    <xdr:sp macro="" textlink="">
      <xdr:nvSpPr>
        <xdr:cNvPr id="301" name="楕円 300">
          <a:extLst>
            <a:ext uri="{FF2B5EF4-FFF2-40B4-BE49-F238E27FC236}">
              <a16:creationId xmlns:a16="http://schemas.microsoft.com/office/drawing/2014/main" id="{E37AA164-23BE-4D85-9908-829EF80620A1}"/>
            </a:ext>
          </a:extLst>
        </xdr:cNvPr>
        <xdr:cNvSpPr/>
      </xdr:nvSpPr>
      <xdr:spPr>
        <a:xfrm>
          <a:off x="3746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161925</xdr:rowOff>
    </xdr:from>
    <xdr:to>
      <xdr:col>24</xdr:col>
      <xdr:colOff>63500</xdr:colOff>
      <xdr:row>86</xdr:row>
      <xdr:rowOff>1905</xdr:rowOff>
    </xdr:to>
    <xdr:cxnSp macro="">
      <xdr:nvCxnSpPr>
        <xdr:cNvPr id="302" name="直線コネクタ 301">
          <a:extLst>
            <a:ext uri="{FF2B5EF4-FFF2-40B4-BE49-F238E27FC236}">
              <a16:creationId xmlns:a16="http://schemas.microsoft.com/office/drawing/2014/main" id="{9F11E83C-A15D-408D-B516-7CD112A0C988}"/>
            </a:ext>
          </a:extLst>
        </xdr:cNvPr>
        <xdr:cNvCxnSpPr/>
      </xdr:nvCxnSpPr>
      <xdr:spPr>
        <a:xfrm>
          <a:off x="3797300" y="147351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80645</xdr:rowOff>
    </xdr:from>
    <xdr:to>
      <xdr:col>15</xdr:col>
      <xdr:colOff>101600</xdr:colOff>
      <xdr:row>86</xdr:row>
      <xdr:rowOff>10795</xdr:rowOff>
    </xdr:to>
    <xdr:sp macro="" textlink="">
      <xdr:nvSpPr>
        <xdr:cNvPr id="303" name="楕円 302">
          <a:extLst>
            <a:ext uri="{FF2B5EF4-FFF2-40B4-BE49-F238E27FC236}">
              <a16:creationId xmlns:a16="http://schemas.microsoft.com/office/drawing/2014/main" id="{497F76B4-7277-4AE7-98E1-FB27CD99D76C}"/>
            </a:ext>
          </a:extLst>
        </xdr:cNvPr>
        <xdr:cNvSpPr/>
      </xdr:nvSpPr>
      <xdr:spPr>
        <a:xfrm>
          <a:off x="2857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131445</xdr:rowOff>
    </xdr:from>
    <xdr:to>
      <xdr:col>19</xdr:col>
      <xdr:colOff>177800</xdr:colOff>
      <xdr:row>85</xdr:row>
      <xdr:rowOff>161925</xdr:rowOff>
    </xdr:to>
    <xdr:cxnSp macro="">
      <xdr:nvCxnSpPr>
        <xdr:cNvPr id="304" name="直線コネクタ 303">
          <a:extLst>
            <a:ext uri="{FF2B5EF4-FFF2-40B4-BE49-F238E27FC236}">
              <a16:creationId xmlns:a16="http://schemas.microsoft.com/office/drawing/2014/main" id="{BC3E850A-E5C9-4B0F-8842-AA688D8BEF77}"/>
            </a:ext>
          </a:extLst>
        </xdr:cNvPr>
        <xdr:cNvCxnSpPr/>
      </xdr:nvCxnSpPr>
      <xdr:spPr>
        <a:xfrm>
          <a:off x="2908300" y="147046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17780</xdr:rowOff>
    </xdr:from>
    <xdr:to>
      <xdr:col>10</xdr:col>
      <xdr:colOff>165100</xdr:colOff>
      <xdr:row>85</xdr:row>
      <xdr:rowOff>119380</xdr:rowOff>
    </xdr:to>
    <xdr:sp macro="" textlink="">
      <xdr:nvSpPr>
        <xdr:cNvPr id="305" name="楕円 304">
          <a:extLst>
            <a:ext uri="{FF2B5EF4-FFF2-40B4-BE49-F238E27FC236}">
              <a16:creationId xmlns:a16="http://schemas.microsoft.com/office/drawing/2014/main" id="{467D745C-F829-4B8C-9DEE-B7C79A551F81}"/>
            </a:ext>
          </a:extLst>
        </xdr:cNvPr>
        <xdr:cNvSpPr/>
      </xdr:nvSpPr>
      <xdr:spPr>
        <a:xfrm>
          <a:off x="1968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68580</xdr:rowOff>
    </xdr:from>
    <xdr:to>
      <xdr:col>15</xdr:col>
      <xdr:colOff>50800</xdr:colOff>
      <xdr:row>85</xdr:row>
      <xdr:rowOff>131445</xdr:rowOff>
    </xdr:to>
    <xdr:cxnSp macro="">
      <xdr:nvCxnSpPr>
        <xdr:cNvPr id="306" name="直線コネクタ 305">
          <a:extLst>
            <a:ext uri="{FF2B5EF4-FFF2-40B4-BE49-F238E27FC236}">
              <a16:creationId xmlns:a16="http://schemas.microsoft.com/office/drawing/2014/main" id="{6BC8D84E-F23F-4AAD-B922-8B57F046167C}"/>
            </a:ext>
          </a:extLst>
        </xdr:cNvPr>
        <xdr:cNvCxnSpPr/>
      </xdr:nvCxnSpPr>
      <xdr:spPr>
        <a:xfrm>
          <a:off x="2019300" y="146418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103505</xdr:rowOff>
    </xdr:from>
    <xdr:to>
      <xdr:col>6</xdr:col>
      <xdr:colOff>38100</xdr:colOff>
      <xdr:row>80</xdr:row>
      <xdr:rowOff>33655</xdr:rowOff>
    </xdr:to>
    <xdr:sp macro="" textlink="">
      <xdr:nvSpPr>
        <xdr:cNvPr id="307" name="楕円 306">
          <a:extLst>
            <a:ext uri="{FF2B5EF4-FFF2-40B4-BE49-F238E27FC236}">
              <a16:creationId xmlns:a16="http://schemas.microsoft.com/office/drawing/2014/main" id="{74742E08-4EC7-44C7-A304-FA3FBE8ACCAB}"/>
            </a:ext>
          </a:extLst>
        </xdr:cNvPr>
        <xdr:cNvSpPr/>
      </xdr:nvSpPr>
      <xdr:spPr>
        <a:xfrm>
          <a:off x="1079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154305</xdr:rowOff>
    </xdr:from>
    <xdr:to>
      <xdr:col>10</xdr:col>
      <xdr:colOff>114300</xdr:colOff>
      <xdr:row>85</xdr:row>
      <xdr:rowOff>68580</xdr:rowOff>
    </xdr:to>
    <xdr:cxnSp macro="">
      <xdr:nvCxnSpPr>
        <xdr:cNvPr id="308" name="直線コネクタ 307">
          <a:extLst>
            <a:ext uri="{FF2B5EF4-FFF2-40B4-BE49-F238E27FC236}">
              <a16:creationId xmlns:a16="http://schemas.microsoft.com/office/drawing/2014/main" id="{C01B7F0B-F906-42F3-A9BE-512323251763}"/>
            </a:ext>
          </a:extLst>
        </xdr:cNvPr>
        <xdr:cNvCxnSpPr/>
      </xdr:nvCxnSpPr>
      <xdr:spPr>
        <a:xfrm>
          <a:off x="1130300" y="13698855"/>
          <a:ext cx="889000" cy="94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a:extLst>
            <a:ext uri="{FF2B5EF4-FFF2-40B4-BE49-F238E27FC236}">
              <a16:creationId xmlns:a16="http://schemas.microsoft.com/office/drawing/2014/main" id="{0EDA5F63-F846-4108-B01F-208F8CDDB2C9}"/>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a:extLst>
            <a:ext uri="{FF2B5EF4-FFF2-40B4-BE49-F238E27FC236}">
              <a16:creationId xmlns:a16="http://schemas.microsoft.com/office/drawing/2014/main" id="{53BE07E9-9E89-4283-B26D-806E555D0174}"/>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C799C791-380C-448A-9256-43353387692F}"/>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2" name="n_4aveValue【公営住宅】&#10;有形固定資産減価償却率">
          <a:extLst>
            <a:ext uri="{FF2B5EF4-FFF2-40B4-BE49-F238E27FC236}">
              <a16:creationId xmlns:a16="http://schemas.microsoft.com/office/drawing/2014/main" id="{2B21FEB3-9B95-4691-915A-DA8731EAD98A}"/>
            </a:ext>
          </a:extLst>
        </xdr:cNvPr>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32402</xdr:rowOff>
    </xdr:from>
    <xdr:ext cx="405111" cy="259045"/>
    <xdr:sp macro="" textlink="">
      <xdr:nvSpPr>
        <xdr:cNvPr id="313" name="n_1mainValue【公営住宅】&#10;有形固定資産減価償却率">
          <a:extLst>
            <a:ext uri="{FF2B5EF4-FFF2-40B4-BE49-F238E27FC236}">
              <a16:creationId xmlns:a16="http://schemas.microsoft.com/office/drawing/2014/main" id="{C09F8A16-17DA-4DD1-9726-28EA70C516C3}"/>
            </a:ext>
          </a:extLst>
        </xdr:cNvPr>
        <xdr:cNvSpPr txBox="1"/>
      </xdr:nvSpPr>
      <xdr:spPr>
        <a:xfrm>
          <a:off x="3582044"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1922</xdr:rowOff>
    </xdr:from>
    <xdr:ext cx="405111" cy="259045"/>
    <xdr:sp macro="" textlink="">
      <xdr:nvSpPr>
        <xdr:cNvPr id="314" name="n_2mainValue【公営住宅】&#10;有形固定資産減価償却率">
          <a:extLst>
            <a:ext uri="{FF2B5EF4-FFF2-40B4-BE49-F238E27FC236}">
              <a16:creationId xmlns:a16="http://schemas.microsoft.com/office/drawing/2014/main" id="{24A73E2F-722D-4EB9-B9C1-EA90DAD3E034}"/>
            </a:ext>
          </a:extLst>
        </xdr:cNvPr>
        <xdr:cNvSpPr txBox="1"/>
      </xdr:nvSpPr>
      <xdr:spPr>
        <a:xfrm>
          <a:off x="2705744"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110507</xdr:rowOff>
    </xdr:from>
    <xdr:ext cx="405111" cy="259045"/>
    <xdr:sp macro="" textlink="">
      <xdr:nvSpPr>
        <xdr:cNvPr id="315" name="n_3mainValue【公営住宅】&#10;有形固定資産減価償却率">
          <a:extLst>
            <a:ext uri="{FF2B5EF4-FFF2-40B4-BE49-F238E27FC236}">
              <a16:creationId xmlns:a16="http://schemas.microsoft.com/office/drawing/2014/main" id="{A561D493-A587-4956-A997-3B34BEE4014A}"/>
            </a:ext>
          </a:extLst>
        </xdr:cNvPr>
        <xdr:cNvSpPr txBox="1"/>
      </xdr:nvSpPr>
      <xdr:spPr>
        <a:xfrm>
          <a:off x="1816744"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50182</xdr:rowOff>
    </xdr:from>
    <xdr:ext cx="405111" cy="259045"/>
    <xdr:sp macro="" textlink="">
      <xdr:nvSpPr>
        <xdr:cNvPr id="316" name="n_4mainValue【公営住宅】&#10;有形固定資産減価償却率">
          <a:extLst>
            <a:ext uri="{FF2B5EF4-FFF2-40B4-BE49-F238E27FC236}">
              <a16:creationId xmlns:a16="http://schemas.microsoft.com/office/drawing/2014/main" id="{17F84371-3032-4618-9568-52152522CE3D}"/>
            </a:ext>
          </a:extLst>
        </xdr:cNvPr>
        <xdr:cNvSpPr txBox="1"/>
      </xdr:nvSpPr>
      <xdr:spPr>
        <a:xfrm>
          <a:off x="927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97FBCEFB-A15F-4D38-B4CC-CC160C1BB27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25767670-B020-471C-9A6D-1D077E848CF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7768551C-3BEF-4AAA-B3D4-539FEFA81F1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EBAFC0C9-8209-4773-A663-897C89F3FB0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646FD429-75B9-480C-9C7B-E1C46CB05B2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BF05966C-BC0A-41B5-8273-2D2A2870C1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4E448996-C8C1-4BD8-936E-D16110C815A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492B3D6F-7EC1-46CC-8566-94E3A11FB9C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5BA7A8C8-C57E-4909-AB8C-5133CE302E5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D35AB907-FDBA-4A14-B699-F8D3890B9E3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615288D2-A3AF-4612-A699-C1255AF069C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1709FEF9-875B-4FFC-A36E-7916010893F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2158A0F2-2B59-482B-8852-AC4DC3FFAD5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21C8144D-7ABA-43F9-B831-004967262AF3}"/>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1D431F2-A29E-48B7-9320-3DC9581ED78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5A996C6C-263B-4C02-8773-D76FF7D2DF43}"/>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6A665B4D-5DB1-4236-B287-3F78C66F079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5E831A0D-9E54-4328-9BED-06A3266BDF4C}"/>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F43122F2-21D7-4651-BF60-FC09A9CEAD7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F8845AB7-31CD-4C41-9FD8-99EDC8A9DE0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17933F0E-627A-43F4-9AAD-A9B81858251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443E08CE-719C-4B84-B53D-08F5EB10A8EC}"/>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6660090F-D20E-4A70-A201-6CE4ACD72834}"/>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4040220C-B9DB-4B4F-B8D1-E6DB26092E40}"/>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8AEECBA2-CC1A-459D-99A9-F462DCC3AA87}"/>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E3AEC15E-EECD-4532-9221-F01473348B14}"/>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a16="http://schemas.microsoft.com/office/drawing/2014/main" id="{3ED5D8D6-DF43-43BC-8ACB-95B2E18CB8B2}"/>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E0013100-06E0-4310-B68B-11989EECA6B2}"/>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51E91073-0D29-4C3A-A6EB-6FF900C6947E}"/>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92A5D238-C650-4E33-937B-A5F6E9A5E668}"/>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35508654-D038-4E07-B15E-B1A6076C610C}"/>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id="{F176A0D7-FB05-422C-BE1B-987A80E82223}"/>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DEC97556-04E3-4660-9D83-C0FB2074224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DD680873-6B50-47C8-ACA7-15217C7B862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E5A910DC-655D-4AD1-98A0-875D27C2464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6DCAC3CD-D775-45A3-ABAC-AD0EB07BFA5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F112E91-B511-4290-8E00-D8BB3564E72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135251</xdr:rowOff>
    </xdr:from>
    <xdr:to>
      <xdr:col>55</xdr:col>
      <xdr:colOff>50800</xdr:colOff>
      <xdr:row>86</xdr:row>
      <xdr:rowOff>65401</xdr:rowOff>
    </xdr:to>
    <xdr:sp macro="" textlink="">
      <xdr:nvSpPr>
        <xdr:cNvPr id="354" name="楕円 353">
          <a:extLst>
            <a:ext uri="{FF2B5EF4-FFF2-40B4-BE49-F238E27FC236}">
              <a16:creationId xmlns:a16="http://schemas.microsoft.com/office/drawing/2014/main" id="{925CAD38-DA6D-45F6-B24C-64CEE87E903A}"/>
            </a:ext>
          </a:extLst>
        </xdr:cNvPr>
        <xdr:cNvSpPr/>
      </xdr:nvSpPr>
      <xdr:spPr>
        <a:xfrm>
          <a:off x="10426700" y="147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5" name="【公営住宅】&#10;一人当たり面積該当値テキスト">
          <a:extLst>
            <a:ext uri="{FF2B5EF4-FFF2-40B4-BE49-F238E27FC236}">
              <a16:creationId xmlns:a16="http://schemas.microsoft.com/office/drawing/2014/main" id="{A225EE18-D09D-45D2-8A4E-1B633420CF63}"/>
            </a:ext>
          </a:extLst>
        </xdr:cNvPr>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135113</xdr:rowOff>
    </xdr:from>
    <xdr:to>
      <xdr:col>50</xdr:col>
      <xdr:colOff>165100</xdr:colOff>
      <xdr:row>86</xdr:row>
      <xdr:rowOff>65263</xdr:rowOff>
    </xdr:to>
    <xdr:sp macro="" textlink="">
      <xdr:nvSpPr>
        <xdr:cNvPr id="356" name="楕円 355">
          <a:extLst>
            <a:ext uri="{FF2B5EF4-FFF2-40B4-BE49-F238E27FC236}">
              <a16:creationId xmlns:a16="http://schemas.microsoft.com/office/drawing/2014/main" id="{D7CA70D8-0539-4AC7-A30E-6A352C81ADFF}"/>
            </a:ext>
          </a:extLst>
        </xdr:cNvPr>
        <xdr:cNvSpPr/>
      </xdr:nvSpPr>
      <xdr:spPr>
        <a:xfrm>
          <a:off x="9588500" y="147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14463</xdr:rowOff>
    </xdr:from>
    <xdr:to>
      <xdr:col>55</xdr:col>
      <xdr:colOff>0</xdr:colOff>
      <xdr:row>86</xdr:row>
      <xdr:rowOff>14601</xdr:rowOff>
    </xdr:to>
    <xdr:cxnSp macro="">
      <xdr:nvCxnSpPr>
        <xdr:cNvPr id="357" name="直線コネクタ 356">
          <a:extLst>
            <a:ext uri="{FF2B5EF4-FFF2-40B4-BE49-F238E27FC236}">
              <a16:creationId xmlns:a16="http://schemas.microsoft.com/office/drawing/2014/main" id="{B1EAF289-9FD0-4CBC-8871-2C17A6D7E2A7}"/>
            </a:ext>
          </a:extLst>
        </xdr:cNvPr>
        <xdr:cNvCxnSpPr/>
      </xdr:nvCxnSpPr>
      <xdr:spPr>
        <a:xfrm>
          <a:off x="9639300" y="14759163"/>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135159</xdr:rowOff>
    </xdr:from>
    <xdr:to>
      <xdr:col>46</xdr:col>
      <xdr:colOff>38100</xdr:colOff>
      <xdr:row>86</xdr:row>
      <xdr:rowOff>65309</xdr:rowOff>
    </xdr:to>
    <xdr:sp macro="" textlink="">
      <xdr:nvSpPr>
        <xdr:cNvPr id="358" name="楕円 357">
          <a:extLst>
            <a:ext uri="{FF2B5EF4-FFF2-40B4-BE49-F238E27FC236}">
              <a16:creationId xmlns:a16="http://schemas.microsoft.com/office/drawing/2014/main" id="{C2059734-DAA9-443D-BC35-50448DE61FB7}"/>
            </a:ext>
          </a:extLst>
        </xdr:cNvPr>
        <xdr:cNvSpPr/>
      </xdr:nvSpPr>
      <xdr:spPr>
        <a:xfrm>
          <a:off x="8699500" y="1470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14463</xdr:rowOff>
    </xdr:from>
    <xdr:to>
      <xdr:col>50</xdr:col>
      <xdr:colOff>114300</xdr:colOff>
      <xdr:row>86</xdr:row>
      <xdr:rowOff>14509</xdr:rowOff>
    </xdr:to>
    <xdr:cxnSp macro="">
      <xdr:nvCxnSpPr>
        <xdr:cNvPr id="359" name="直線コネクタ 358">
          <a:extLst>
            <a:ext uri="{FF2B5EF4-FFF2-40B4-BE49-F238E27FC236}">
              <a16:creationId xmlns:a16="http://schemas.microsoft.com/office/drawing/2014/main" id="{78F50A96-7B74-4CB6-BDC9-F76959E7BE38}"/>
            </a:ext>
          </a:extLst>
        </xdr:cNvPr>
        <xdr:cNvCxnSpPr/>
      </xdr:nvCxnSpPr>
      <xdr:spPr>
        <a:xfrm flipV="1">
          <a:off x="8750300" y="1475916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136164</xdr:rowOff>
    </xdr:from>
    <xdr:to>
      <xdr:col>41</xdr:col>
      <xdr:colOff>101600</xdr:colOff>
      <xdr:row>86</xdr:row>
      <xdr:rowOff>66314</xdr:rowOff>
    </xdr:to>
    <xdr:sp macro="" textlink="">
      <xdr:nvSpPr>
        <xdr:cNvPr id="360" name="楕円 359">
          <a:extLst>
            <a:ext uri="{FF2B5EF4-FFF2-40B4-BE49-F238E27FC236}">
              <a16:creationId xmlns:a16="http://schemas.microsoft.com/office/drawing/2014/main" id="{80B666E8-27E3-445A-88E9-F757BD519915}"/>
            </a:ext>
          </a:extLst>
        </xdr:cNvPr>
        <xdr:cNvSpPr/>
      </xdr:nvSpPr>
      <xdr:spPr>
        <a:xfrm>
          <a:off x="7810500" y="147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14509</xdr:rowOff>
    </xdr:from>
    <xdr:to>
      <xdr:col>45</xdr:col>
      <xdr:colOff>177800</xdr:colOff>
      <xdr:row>86</xdr:row>
      <xdr:rowOff>15514</xdr:rowOff>
    </xdr:to>
    <xdr:cxnSp macro="">
      <xdr:nvCxnSpPr>
        <xdr:cNvPr id="361" name="直線コネクタ 360">
          <a:extLst>
            <a:ext uri="{FF2B5EF4-FFF2-40B4-BE49-F238E27FC236}">
              <a16:creationId xmlns:a16="http://schemas.microsoft.com/office/drawing/2014/main" id="{DE900718-D575-4116-B629-4C42C7CF88B1}"/>
            </a:ext>
          </a:extLst>
        </xdr:cNvPr>
        <xdr:cNvCxnSpPr/>
      </xdr:nvCxnSpPr>
      <xdr:spPr>
        <a:xfrm flipV="1">
          <a:off x="7861300" y="14759209"/>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136119</xdr:rowOff>
    </xdr:from>
    <xdr:to>
      <xdr:col>36</xdr:col>
      <xdr:colOff>165100</xdr:colOff>
      <xdr:row>86</xdr:row>
      <xdr:rowOff>66269</xdr:rowOff>
    </xdr:to>
    <xdr:sp macro="" textlink="">
      <xdr:nvSpPr>
        <xdr:cNvPr id="362" name="楕円 361">
          <a:extLst>
            <a:ext uri="{FF2B5EF4-FFF2-40B4-BE49-F238E27FC236}">
              <a16:creationId xmlns:a16="http://schemas.microsoft.com/office/drawing/2014/main" id="{5F579176-75F4-46A6-8DA8-695A880AB4A1}"/>
            </a:ext>
          </a:extLst>
        </xdr:cNvPr>
        <xdr:cNvSpPr/>
      </xdr:nvSpPr>
      <xdr:spPr>
        <a:xfrm>
          <a:off x="6921500" y="147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15469</xdr:rowOff>
    </xdr:from>
    <xdr:to>
      <xdr:col>41</xdr:col>
      <xdr:colOff>50800</xdr:colOff>
      <xdr:row>86</xdr:row>
      <xdr:rowOff>15514</xdr:rowOff>
    </xdr:to>
    <xdr:cxnSp macro="">
      <xdr:nvCxnSpPr>
        <xdr:cNvPr id="363" name="直線コネクタ 362">
          <a:extLst>
            <a:ext uri="{FF2B5EF4-FFF2-40B4-BE49-F238E27FC236}">
              <a16:creationId xmlns:a16="http://schemas.microsoft.com/office/drawing/2014/main" id="{FEF06BB9-909D-42BD-A0B8-5FC3776BA1F0}"/>
            </a:ext>
          </a:extLst>
        </xdr:cNvPr>
        <xdr:cNvCxnSpPr/>
      </xdr:nvCxnSpPr>
      <xdr:spPr>
        <a:xfrm>
          <a:off x="6972300" y="1476016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a16="http://schemas.microsoft.com/office/drawing/2014/main" id="{01D630F1-6DB7-4EBA-9315-313740D513BE}"/>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a:extLst>
            <a:ext uri="{FF2B5EF4-FFF2-40B4-BE49-F238E27FC236}">
              <a16:creationId xmlns:a16="http://schemas.microsoft.com/office/drawing/2014/main" id="{2C639595-2C6C-4F15-BC33-B609970F0231}"/>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id="{E4A21EC6-FD90-48D7-9996-485F36684F78}"/>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a16="http://schemas.microsoft.com/office/drawing/2014/main" id="{B2FB8875-DA14-4AD2-86E8-ECAA36A49FD3}"/>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56390</xdr:rowOff>
    </xdr:from>
    <xdr:ext cx="469744" cy="259045"/>
    <xdr:sp macro="" textlink="">
      <xdr:nvSpPr>
        <xdr:cNvPr id="368" name="n_1mainValue【公営住宅】&#10;一人当たり面積">
          <a:extLst>
            <a:ext uri="{FF2B5EF4-FFF2-40B4-BE49-F238E27FC236}">
              <a16:creationId xmlns:a16="http://schemas.microsoft.com/office/drawing/2014/main" id="{86B4C146-F0C1-45A8-969C-4A0BB919B000}"/>
            </a:ext>
          </a:extLst>
        </xdr:cNvPr>
        <xdr:cNvSpPr txBox="1"/>
      </xdr:nvSpPr>
      <xdr:spPr>
        <a:xfrm>
          <a:off x="9391727" y="1480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56436</xdr:rowOff>
    </xdr:from>
    <xdr:ext cx="469744" cy="259045"/>
    <xdr:sp macro="" textlink="">
      <xdr:nvSpPr>
        <xdr:cNvPr id="369" name="n_2mainValue【公営住宅】&#10;一人当たり面積">
          <a:extLst>
            <a:ext uri="{FF2B5EF4-FFF2-40B4-BE49-F238E27FC236}">
              <a16:creationId xmlns:a16="http://schemas.microsoft.com/office/drawing/2014/main" id="{2AE8189A-5A54-4141-B695-7F8431D3E906}"/>
            </a:ext>
          </a:extLst>
        </xdr:cNvPr>
        <xdr:cNvSpPr txBox="1"/>
      </xdr:nvSpPr>
      <xdr:spPr>
        <a:xfrm>
          <a:off x="8515427" y="1480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57441</xdr:rowOff>
    </xdr:from>
    <xdr:ext cx="469744" cy="259045"/>
    <xdr:sp macro="" textlink="">
      <xdr:nvSpPr>
        <xdr:cNvPr id="370" name="n_3mainValue【公営住宅】&#10;一人当たり面積">
          <a:extLst>
            <a:ext uri="{FF2B5EF4-FFF2-40B4-BE49-F238E27FC236}">
              <a16:creationId xmlns:a16="http://schemas.microsoft.com/office/drawing/2014/main" id="{D86989B8-F122-4046-9431-7D47B346444D}"/>
            </a:ext>
          </a:extLst>
        </xdr:cNvPr>
        <xdr:cNvSpPr txBox="1"/>
      </xdr:nvSpPr>
      <xdr:spPr>
        <a:xfrm>
          <a:off x="7626427" y="1480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57396</xdr:rowOff>
    </xdr:from>
    <xdr:ext cx="469744" cy="259045"/>
    <xdr:sp macro="" textlink="">
      <xdr:nvSpPr>
        <xdr:cNvPr id="371" name="n_4mainValue【公営住宅】&#10;一人当たり面積">
          <a:extLst>
            <a:ext uri="{FF2B5EF4-FFF2-40B4-BE49-F238E27FC236}">
              <a16:creationId xmlns:a16="http://schemas.microsoft.com/office/drawing/2014/main" id="{2EB9E8E8-EADA-49B1-80FB-602D13968177}"/>
            </a:ext>
          </a:extLst>
        </xdr:cNvPr>
        <xdr:cNvSpPr txBox="1"/>
      </xdr:nvSpPr>
      <xdr:spPr>
        <a:xfrm>
          <a:off x="6737427" y="1480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7851DB36-7A91-4163-AABB-94D952EB11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C20BAA0A-D171-4012-925A-3019279049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73DDD340-8C80-40A4-9B37-F368116A5A1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B0F473EF-3FDA-412D-AFD5-3826C7A0279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98AF7CF1-3101-4741-928F-C27C08B7C4F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8607F750-8EE9-4A54-A076-995DECA6390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C745C0C5-21A2-4718-8162-9016251F9AC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E443B975-6EC4-4200-9EAE-8EC973BBEE8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02FBCD87-7039-4ABB-AE8E-830B88D9BE3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24DB7AB7-CAB5-4879-B3B1-F7C454FBFA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46D07EBD-AE3E-45D5-B645-88858078E7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41A50D2C-9D39-474A-B204-82F9E1738F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D24BF4BD-56EB-4578-8E29-A34E45CB069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4E4C53C3-5F18-4195-B2A8-C2333AC4985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EEF4E317-7026-420D-BF0D-A57F60615F8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2AFB639D-B4AD-4703-81FB-E76A713CA35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5AD7D85B-6D6F-4313-AAC4-CCF9DFF180B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67D9DED5-06CF-4AE8-949E-D4629F61B9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BFEC22AB-E033-438B-9CFE-6F1302FB156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1E93B1D3-DDC3-4B37-9D62-FA203AA6FA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DCCB74A7-40B0-4CDD-9354-9002DC5312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CDFDFB33-FC23-4193-9008-9C9CC60601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3178DE58-BDF0-4E07-8015-ACDB9F504F5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8C7E8B39-B86F-4242-959C-98FF3F6A523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3CD5A5D8-1C43-47FC-B7CC-D36937B6ADC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F5E45DB6-426D-4883-8108-3263F6B1FDC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B92EBAE0-AAB9-4AF5-ACDE-26E0D567B9B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43BBD7E4-5E2F-43E0-89F3-999C5E16AC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BDBDEEE1-4DF7-4530-8868-D4BEBD054EA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996A9EBA-8D66-4B70-BCC3-17853E9D414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1D9BF390-DE17-45B1-A8F4-642F422E2A5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169B1B57-D953-45FC-ABA7-77E91B5A81A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A2E2F029-819B-4E04-8580-80D1FD52722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0BC32972-F827-4290-B6A2-ED66E823162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BCCB641B-A316-4042-B97A-27B8B174B7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4EDDDBA7-69C5-44FC-ADC9-19FDFAC0847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520A6666-CB00-415E-B17D-DDA5B20AED6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52F02AFE-804C-41CA-8253-9E0408A3104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CFFC5913-F22D-49AE-8EA4-5F10A7855E2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id="{0E4C940B-432B-46F8-8B6C-5DB7BCCDCE2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a:extLst>
            <a:ext uri="{FF2B5EF4-FFF2-40B4-BE49-F238E27FC236}">
              <a16:creationId xmlns:a16="http://schemas.microsoft.com/office/drawing/2014/main" id="{E600CCDD-C2CF-49FA-AA3C-28623765F8D0}"/>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a:extLst>
            <a:ext uri="{FF2B5EF4-FFF2-40B4-BE49-F238E27FC236}">
              <a16:creationId xmlns:a16="http://schemas.microsoft.com/office/drawing/2014/main" id="{452FAC7E-0A4C-404A-9A8D-A1428B0CD66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a:extLst>
            <a:ext uri="{FF2B5EF4-FFF2-40B4-BE49-F238E27FC236}">
              <a16:creationId xmlns:a16="http://schemas.microsoft.com/office/drawing/2014/main" id="{5E0F296B-4423-4726-A2AF-9E73D6865B2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id="{F171A09B-28F5-42E4-8BF8-8FDEFAF8AF8A}"/>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a:extLst>
            <a:ext uri="{FF2B5EF4-FFF2-40B4-BE49-F238E27FC236}">
              <a16:creationId xmlns:a16="http://schemas.microsoft.com/office/drawing/2014/main" id="{F42D7AAA-8567-4BE7-A7CC-4B5839F0A14F}"/>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id="{26D36CB4-729B-4515-B7BF-5715C6EB6EC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a:extLst>
            <a:ext uri="{FF2B5EF4-FFF2-40B4-BE49-F238E27FC236}">
              <a16:creationId xmlns:a16="http://schemas.microsoft.com/office/drawing/2014/main" id="{F2E12FB6-5B27-4C8A-B843-215A8F1C6EC2}"/>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a:extLst>
            <a:ext uri="{FF2B5EF4-FFF2-40B4-BE49-F238E27FC236}">
              <a16:creationId xmlns:a16="http://schemas.microsoft.com/office/drawing/2014/main" id="{5B0B4D15-2DC7-4E1C-9278-3BFA926ABB2B}"/>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a:extLst>
            <a:ext uri="{FF2B5EF4-FFF2-40B4-BE49-F238E27FC236}">
              <a16:creationId xmlns:a16="http://schemas.microsoft.com/office/drawing/2014/main" id="{C58D5818-C519-434F-B78D-BE73B5A41E79}"/>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a:extLst>
            <a:ext uri="{FF2B5EF4-FFF2-40B4-BE49-F238E27FC236}">
              <a16:creationId xmlns:a16="http://schemas.microsoft.com/office/drawing/2014/main" id="{DD11248A-A708-400B-B467-332DD0588741}"/>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a:extLst>
            <a:ext uri="{FF2B5EF4-FFF2-40B4-BE49-F238E27FC236}">
              <a16:creationId xmlns:a16="http://schemas.microsoft.com/office/drawing/2014/main" id="{1D85C4C4-9A49-4413-B67B-51D4592EA15F}"/>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3445EC6-82E5-4F3E-9A25-7AC8AAC2747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8067AC54-68DD-4441-BC78-650EDB695F0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4BE00D32-F280-4C49-AF00-5F0B1075C8E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6EB7A5CC-A9D4-4735-B8B3-E15C7D60C4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E6B56B0-A76E-4D65-B2D0-6D450BC8E7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4445</xdr:rowOff>
    </xdr:from>
    <xdr:to>
      <xdr:col>85</xdr:col>
      <xdr:colOff>177800</xdr:colOff>
      <xdr:row>35</xdr:row>
      <xdr:rowOff>106045</xdr:rowOff>
    </xdr:to>
    <xdr:sp macro="" textlink="">
      <xdr:nvSpPr>
        <xdr:cNvPr id="428" name="楕円 427">
          <a:extLst>
            <a:ext uri="{FF2B5EF4-FFF2-40B4-BE49-F238E27FC236}">
              <a16:creationId xmlns:a16="http://schemas.microsoft.com/office/drawing/2014/main" id="{06FF5D43-FF49-44E5-B077-754A2C593002}"/>
            </a:ext>
          </a:extLst>
        </xdr:cNvPr>
        <xdr:cNvSpPr/>
      </xdr:nvSpPr>
      <xdr:spPr>
        <a:xfrm>
          <a:off x="162687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27322</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id="{1BBCA64C-8B4A-4971-9BDE-95FF7C87D20F}"/>
            </a:ext>
          </a:extLst>
        </xdr:cNvPr>
        <xdr:cNvSpPr txBox="1"/>
      </xdr:nvSpPr>
      <xdr:spPr>
        <a:xfrm>
          <a:off x="16357600"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139700</xdr:rowOff>
    </xdr:from>
    <xdr:to>
      <xdr:col>81</xdr:col>
      <xdr:colOff>101600</xdr:colOff>
      <xdr:row>35</xdr:row>
      <xdr:rowOff>69850</xdr:rowOff>
    </xdr:to>
    <xdr:sp macro="" textlink="">
      <xdr:nvSpPr>
        <xdr:cNvPr id="430" name="楕円 429">
          <a:extLst>
            <a:ext uri="{FF2B5EF4-FFF2-40B4-BE49-F238E27FC236}">
              <a16:creationId xmlns:a16="http://schemas.microsoft.com/office/drawing/2014/main" id="{5E7F0200-41D3-40CC-982E-D6CE06351796}"/>
            </a:ext>
          </a:extLst>
        </xdr:cNvPr>
        <xdr:cNvSpPr/>
      </xdr:nvSpPr>
      <xdr:spPr>
        <a:xfrm>
          <a:off x="1543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19050</xdr:rowOff>
    </xdr:from>
    <xdr:to>
      <xdr:col>85</xdr:col>
      <xdr:colOff>127000</xdr:colOff>
      <xdr:row>35</xdr:row>
      <xdr:rowOff>55245</xdr:rowOff>
    </xdr:to>
    <xdr:cxnSp macro="">
      <xdr:nvCxnSpPr>
        <xdr:cNvPr id="431" name="直線コネクタ 430">
          <a:extLst>
            <a:ext uri="{FF2B5EF4-FFF2-40B4-BE49-F238E27FC236}">
              <a16:creationId xmlns:a16="http://schemas.microsoft.com/office/drawing/2014/main" id="{E79FDC71-D9B2-4B33-AC3D-5C5CFC491B17}"/>
            </a:ext>
          </a:extLst>
        </xdr:cNvPr>
        <xdr:cNvCxnSpPr/>
      </xdr:nvCxnSpPr>
      <xdr:spPr>
        <a:xfrm>
          <a:off x="15481300" y="60198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xdr:rowOff>
    </xdr:from>
    <xdr:to>
      <xdr:col>76</xdr:col>
      <xdr:colOff>165100</xdr:colOff>
      <xdr:row>35</xdr:row>
      <xdr:rowOff>104140</xdr:rowOff>
    </xdr:to>
    <xdr:sp macro="" textlink="">
      <xdr:nvSpPr>
        <xdr:cNvPr id="432" name="楕円 431">
          <a:extLst>
            <a:ext uri="{FF2B5EF4-FFF2-40B4-BE49-F238E27FC236}">
              <a16:creationId xmlns:a16="http://schemas.microsoft.com/office/drawing/2014/main" id="{5DC8808F-3525-41F3-85A9-7E8415D1E905}"/>
            </a:ext>
          </a:extLst>
        </xdr:cNvPr>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19050</xdr:rowOff>
    </xdr:from>
    <xdr:to>
      <xdr:col>81</xdr:col>
      <xdr:colOff>50800</xdr:colOff>
      <xdr:row>35</xdr:row>
      <xdr:rowOff>53340</xdr:rowOff>
    </xdr:to>
    <xdr:cxnSp macro="">
      <xdr:nvCxnSpPr>
        <xdr:cNvPr id="433" name="直線コネクタ 432">
          <a:extLst>
            <a:ext uri="{FF2B5EF4-FFF2-40B4-BE49-F238E27FC236}">
              <a16:creationId xmlns:a16="http://schemas.microsoft.com/office/drawing/2014/main" id="{CC204703-5457-4DD9-B561-FB8728F499EC}"/>
            </a:ext>
          </a:extLst>
        </xdr:cNvPr>
        <xdr:cNvCxnSpPr/>
      </xdr:nvCxnSpPr>
      <xdr:spPr>
        <a:xfrm flipV="1">
          <a:off x="14592300" y="60198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xdr:rowOff>
    </xdr:from>
    <xdr:to>
      <xdr:col>72</xdr:col>
      <xdr:colOff>38100</xdr:colOff>
      <xdr:row>38</xdr:row>
      <xdr:rowOff>102235</xdr:rowOff>
    </xdr:to>
    <xdr:sp macro="" textlink="">
      <xdr:nvSpPr>
        <xdr:cNvPr id="434" name="楕円 433">
          <a:extLst>
            <a:ext uri="{FF2B5EF4-FFF2-40B4-BE49-F238E27FC236}">
              <a16:creationId xmlns:a16="http://schemas.microsoft.com/office/drawing/2014/main" id="{224D60BC-7F6B-45FF-90D5-0BE89E631B09}"/>
            </a:ext>
          </a:extLst>
        </xdr:cNvPr>
        <xdr:cNvSpPr/>
      </xdr:nvSpPr>
      <xdr:spPr>
        <a:xfrm>
          <a:off x="13652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53340</xdr:rowOff>
    </xdr:from>
    <xdr:to>
      <xdr:col>76</xdr:col>
      <xdr:colOff>114300</xdr:colOff>
      <xdr:row>38</xdr:row>
      <xdr:rowOff>51435</xdr:rowOff>
    </xdr:to>
    <xdr:cxnSp macro="">
      <xdr:nvCxnSpPr>
        <xdr:cNvPr id="435" name="直線コネクタ 434">
          <a:extLst>
            <a:ext uri="{FF2B5EF4-FFF2-40B4-BE49-F238E27FC236}">
              <a16:creationId xmlns:a16="http://schemas.microsoft.com/office/drawing/2014/main" id="{60F2B66F-AAB4-444B-B9EA-4EEA443CF3A1}"/>
            </a:ext>
          </a:extLst>
        </xdr:cNvPr>
        <xdr:cNvCxnSpPr/>
      </xdr:nvCxnSpPr>
      <xdr:spPr>
        <a:xfrm flipV="1">
          <a:off x="13703300" y="6054090"/>
          <a:ext cx="889000" cy="5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73025</xdr:rowOff>
    </xdr:from>
    <xdr:to>
      <xdr:col>67</xdr:col>
      <xdr:colOff>101600</xdr:colOff>
      <xdr:row>36</xdr:row>
      <xdr:rowOff>3175</xdr:rowOff>
    </xdr:to>
    <xdr:sp macro="" textlink="">
      <xdr:nvSpPr>
        <xdr:cNvPr id="436" name="楕円 435">
          <a:extLst>
            <a:ext uri="{FF2B5EF4-FFF2-40B4-BE49-F238E27FC236}">
              <a16:creationId xmlns:a16="http://schemas.microsoft.com/office/drawing/2014/main" id="{108FE6BE-A196-47EF-815E-C82D32FCD3FB}"/>
            </a:ext>
          </a:extLst>
        </xdr:cNvPr>
        <xdr:cNvSpPr/>
      </xdr:nvSpPr>
      <xdr:spPr>
        <a:xfrm>
          <a:off x="12763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123825</xdr:rowOff>
    </xdr:from>
    <xdr:to>
      <xdr:col>71</xdr:col>
      <xdr:colOff>177800</xdr:colOff>
      <xdr:row>38</xdr:row>
      <xdr:rowOff>51435</xdr:rowOff>
    </xdr:to>
    <xdr:cxnSp macro="">
      <xdr:nvCxnSpPr>
        <xdr:cNvPr id="437" name="直線コネクタ 436">
          <a:extLst>
            <a:ext uri="{FF2B5EF4-FFF2-40B4-BE49-F238E27FC236}">
              <a16:creationId xmlns:a16="http://schemas.microsoft.com/office/drawing/2014/main" id="{2915EED2-C9AE-49FD-A3BC-04CE260A8D10}"/>
            </a:ext>
          </a:extLst>
        </xdr:cNvPr>
        <xdr:cNvCxnSpPr/>
      </xdr:nvCxnSpPr>
      <xdr:spPr>
        <a:xfrm>
          <a:off x="12814300" y="6124575"/>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3599F567-FE59-498F-9130-C2E3DEA7A173}"/>
            </a:ext>
          </a:extLst>
        </xdr:cNvPr>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1DF694F8-64C6-4A51-9A47-B34DE3022489}"/>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AAEDBF35-C19D-478D-A3AA-A301C9DA95CB}"/>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E3C84F8F-7737-4E99-8F46-EF63199D7CD7}"/>
            </a:ext>
          </a:extLst>
        </xdr:cNvPr>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86377</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92EDF7C6-F572-4FE6-ACA2-FBD83A2F5477}"/>
            </a:ext>
          </a:extLst>
        </xdr:cNvPr>
        <xdr:cNvSpPr txBox="1"/>
      </xdr:nvSpPr>
      <xdr:spPr>
        <a:xfrm>
          <a:off x="15266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120667</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F5574EE6-59AA-4D89-9FDB-DA17B54DB338}"/>
            </a:ext>
          </a:extLst>
        </xdr:cNvPr>
        <xdr:cNvSpPr txBox="1"/>
      </xdr:nvSpPr>
      <xdr:spPr>
        <a:xfrm>
          <a:off x="14389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93362</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id="{CE701A27-07FE-4C75-94EF-6A19040A0B93}"/>
            </a:ext>
          </a:extLst>
        </xdr:cNvPr>
        <xdr:cNvSpPr txBox="1"/>
      </xdr:nvSpPr>
      <xdr:spPr>
        <a:xfrm>
          <a:off x="13500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19702</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id="{171E88C8-9531-42E9-BBC9-853E8028BD90}"/>
            </a:ext>
          </a:extLst>
        </xdr:cNvPr>
        <xdr:cNvSpPr txBox="1"/>
      </xdr:nvSpPr>
      <xdr:spPr>
        <a:xfrm>
          <a:off x="12611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1856B1B8-5A3B-4DEF-81BD-ADB20ECB374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E1C2DC52-54E3-458B-B6D2-B508ED059DD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C73493B2-F62D-4C55-8FCE-3F319AF8F0C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37BE98F7-4A12-49B0-87A1-604E8E5CA75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1A998D5E-29B2-451B-AA4E-B95B7CDD4F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E9AF556A-8526-48F7-9183-FB83C344BF8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69E7F49F-D492-4C49-BE7E-7F70BA73D6D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8BCC16DD-8976-4563-A77E-8124E5DF873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3A782F14-F0FA-4B4D-A578-7D64075883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ED8A1C84-519F-4C3B-A58C-13D6F3CC36F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F4446BAE-5318-4C51-8D20-1CABFDF584E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F595E05D-3415-4E04-A27E-30FDC01F7D7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56204711-19B6-4ECE-82C6-D343B97A3BF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ED400596-C9BA-4EE2-BEB1-EE4B08F16AB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D1760725-4688-455B-9F8C-60F4D283EE3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49D62928-BCB2-4693-A64D-D347EE66ED9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50B3E34E-F695-4E49-B2E7-E137C9ED036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152B998C-9015-47BF-88BA-51ED1415028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CEE12798-3D27-4749-885A-CB591A5BC60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FF78763D-4AFC-4719-B355-B935C7916E7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AED9E6C8-DC73-4A5B-8757-D682D42CD9B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a:extLst>
            <a:ext uri="{FF2B5EF4-FFF2-40B4-BE49-F238E27FC236}">
              <a16:creationId xmlns:a16="http://schemas.microsoft.com/office/drawing/2014/main" id="{00C75B4B-483A-43A7-AF08-1FB846D29981}"/>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F973ECFE-8FF9-4B01-90D6-AEDD67C6973C}"/>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a:extLst>
            <a:ext uri="{FF2B5EF4-FFF2-40B4-BE49-F238E27FC236}">
              <a16:creationId xmlns:a16="http://schemas.microsoft.com/office/drawing/2014/main" id="{5F956E45-4BAA-4141-8430-B78CE40878B4}"/>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D15E10A8-C15A-4AFA-B096-F84F97538562}"/>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a:extLst>
            <a:ext uri="{FF2B5EF4-FFF2-40B4-BE49-F238E27FC236}">
              <a16:creationId xmlns:a16="http://schemas.microsoft.com/office/drawing/2014/main" id="{FE37D65F-6C94-453A-B169-BB77E45B866B}"/>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750046EF-7C07-4FB1-8ACF-50E11FDB12A6}"/>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a:extLst>
            <a:ext uri="{FF2B5EF4-FFF2-40B4-BE49-F238E27FC236}">
              <a16:creationId xmlns:a16="http://schemas.microsoft.com/office/drawing/2014/main" id="{641C29AF-80E7-4A65-ACB5-CC84AF21B3CC}"/>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a:extLst>
            <a:ext uri="{FF2B5EF4-FFF2-40B4-BE49-F238E27FC236}">
              <a16:creationId xmlns:a16="http://schemas.microsoft.com/office/drawing/2014/main" id="{EF87FBD7-9B6A-4B8C-957C-F68D26399716}"/>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a:extLst>
            <a:ext uri="{FF2B5EF4-FFF2-40B4-BE49-F238E27FC236}">
              <a16:creationId xmlns:a16="http://schemas.microsoft.com/office/drawing/2014/main" id="{C2B5E047-A1DE-4BA8-ABD3-20106BCE00CF}"/>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a:extLst>
            <a:ext uri="{FF2B5EF4-FFF2-40B4-BE49-F238E27FC236}">
              <a16:creationId xmlns:a16="http://schemas.microsoft.com/office/drawing/2014/main" id="{F37810B9-AC00-4F57-B0F6-EF2F5B80F9E8}"/>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a:extLst>
            <a:ext uri="{FF2B5EF4-FFF2-40B4-BE49-F238E27FC236}">
              <a16:creationId xmlns:a16="http://schemas.microsoft.com/office/drawing/2014/main" id="{8EDEB5E4-1509-44D6-9941-C3D63587CA1C}"/>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F2A6E916-F176-4D53-96B1-399A85DE850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AF1451E0-FC57-4518-B41F-DA38D451F1C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2E79AB6E-05AA-4CFF-9EA8-DDBD9D7C00B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29043382-1465-4469-BEEE-C1E9D1339EE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652CA269-49CF-456F-9B6B-5E8DD40C8EE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80264</xdr:rowOff>
    </xdr:from>
    <xdr:to>
      <xdr:col>116</xdr:col>
      <xdr:colOff>114300</xdr:colOff>
      <xdr:row>41</xdr:row>
      <xdr:rowOff>10414</xdr:rowOff>
    </xdr:to>
    <xdr:sp macro="" textlink="">
      <xdr:nvSpPr>
        <xdr:cNvPr id="483" name="楕円 482">
          <a:extLst>
            <a:ext uri="{FF2B5EF4-FFF2-40B4-BE49-F238E27FC236}">
              <a16:creationId xmlns:a16="http://schemas.microsoft.com/office/drawing/2014/main" id="{BC8498DD-9901-43DE-ABC2-13D745320F2C}"/>
            </a:ext>
          </a:extLst>
        </xdr:cNvPr>
        <xdr:cNvSpPr/>
      </xdr:nvSpPr>
      <xdr:spPr>
        <a:xfrm>
          <a:off x="22110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58691</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A4D7E24F-0AD8-4916-9EB7-C49FB9C973AC}"/>
            </a:ext>
          </a:extLst>
        </xdr:cNvPr>
        <xdr:cNvSpPr txBox="1"/>
      </xdr:nvSpPr>
      <xdr:spPr>
        <a:xfrm>
          <a:off x="22199600"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82550</xdr:rowOff>
    </xdr:from>
    <xdr:to>
      <xdr:col>112</xdr:col>
      <xdr:colOff>38100</xdr:colOff>
      <xdr:row>41</xdr:row>
      <xdr:rowOff>12700</xdr:rowOff>
    </xdr:to>
    <xdr:sp macro="" textlink="">
      <xdr:nvSpPr>
        <xdr:cNvPr id="485" name="楕円 484">
          <a:extLst>
            <a:ext uri="{FF2B5EF4-FFF2-40B4-BE49-F238E27FC236}">
              <a16:creationId xmlns:a16="http://schemas.microsoft.com/office/drawing/2014/main" id="{7A897BA3-6451-4231-BBEF-0D023A202CF5}"/>
            </a:ext>
          </a:extLst>
        </xdr:cNvPr>
        <xdr:cNvSpPr/>
      </xdr:nvSpPr>
      <xdr:spPr>
        <a:xfrm>
          <a:off x="21272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131064</xdr:rowOff>
    </xdr:from>
    <xdr:to>
      <xdr:col>116</xdr:col>
      <xdr:colOff>63500</xdr:colOff>
      <xdr:row>40</xdr:row>
      <xdr:rowOff>133350</xdr:rowOff>
    </xdr:to>
    <xdr:cxnSp macro="">
      <xdr:nvCxnSpPr>
        <xdr:cNvPr id="486" name="直線コネクタ 485">
          <a:extLst>
            <a:ext uri="{FF2B5EF4-FFF2-40B4-BE49-F238E27FC236}">
              <a16:creationId xmlns:a16="http://schemas.microsoft.com/office/drawing/2014/main" id="{6AC9BEDF-DE93-4A9F-BA92-D065B1A5D1C6}"/>
            </a:ext>
          </a:extLst>
        </xdr:cNvPr>
        <xdr:cNvCxnSpPr/>
      </xdr:nvCxnSpPr>
      <xdr:spPr>
        <a:xfrm flipV="1">
          <a:off x="21323300" y="698906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84836</xdr:rowOff>
    </xdr:from>
    <xdr:to>
      <xdr:col>107</xdr:col>
      <xdr:colOff>101600</xdr:colOff>
      <xdr:row>41</xdr:row>
      <xdr:rowOff>14986</xdr:rowOff>
    </xdr:to>
    <xdr:sp macro="" textlink="">
      <xdr:nvSpPr>
        <xdr:cNvPr id="487" name="楕円 486">
          <a:extLst>
            <a:ext uri="{FF2B5EF4-FFF2-40B4-BE49-F238E27FC236}">
              <a16:creationId xmlns:a16="http://schemas.microsoft.com/office/drawing/2014/main" id="{7A3C68D2-DC8C-4BE1-9B93-66CCE8AEB379}"/>
            </a:ext>
          </a:extLst>
        </xdr:cNvPr>
        <xdr:cNvSpPr/>
      </xdr:nvSpPr>
      <xdr:spPr>
        <a:xfrm>
          <a:off x="20383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133350</xdr:rowOff>
    </xdr:from>
    <xdr:to>
      <xdr:col>111</xdr:col>
      <xdr:colOff>177800</xdr:colOff>
      <xdr:row>40</xdr:row>
      <xdr:rowOff>135636</xdr:rowOff>
    </xdr:to>
    <xdr:cxnSp macro="">
      <xdr:nvCxnSpPr>
        <xdr:cNvPr id="488" name="直線コネクタ 487">
          <a:extLst>
            <a:ext uri="{FF2B5EF4-FFF2-40B4-BE49-F238E27FC236}">
              <a16:creationId xmlns:a16="http://schemas.microsoft.com/office/drawing/2014/main" id="{0EA7B804-9AD3-4BB5-9C0D-CC1989CD671E}"/>
            </a:ext>
          </a:extLst>
        </xdr:cNvPr>
        <xdr:cNvCxnSpPr/>
      </xdr:nvCxnSpPr>
      <xdr:spPr>
        <a:xfrm flipV="1">
          <a:off x="20434300" y="69913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87122</xdr:rowOff>
    </xdr:from>
    <xdr:to>
      <xdr:col>102</xdr:col>
      <xdr:colOff>165100</xdr:colOff>
      <xdr:row>41</xdr:row>
      <xdr:rowOff>17272</xdr:rowOff>
    </xdr:to>
    <xdr:sp macro="" textlink="">
      <xdr:nvSpPr>
        <xdr:cNvPr id="489" name="楕円 488">
          <a:extLst>
            <a:ext uri="{FF2B5EF4-FFF2-40B4-BE49-F238E27FC236}">
              <a16:creationId xmlns:a16="http://schemas.microsoft.com/office/drawing/2014/main" id="{2E5B919F-7CC9-4534-AC7C-4FAE37281122}"/>
            </a:ext>
          </a:extLst>
        </xdr:cNvPr>
        <xdr:cNvSpPr/>
      </xdr:nvSpPr>
      <xdr:spPr>
        <a:xfrm>
          <a:off x="19494500" y="6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135636</xdr:rowOff>
    </xdr:from>
    <xdr:to>
      <xdr:col>107</xdr:col>
      <xdr:colOff>50800</xdr:colOff>
      <xdr:row>40</xdr:row>
      <xdr:rowOff>137922</xdr:rowOff>
    </xdr:to>
    <xdr:cxnSp macro="">
      <xdr:nvCxnSpPr>
        <xdr:cNvPr id="490" name="直線コネクタ 489">
          <a:extLst>
            <a:ext uri="{FF2B5EF4-FFF2-40B4-BE49-F238E27FC236}">
              <a16:creationId xmlns:a16="http://schemas.microsoft.com/office/drawing/2014/main" id="{20913C54-B628-4252-AB8D-F049D9FA6609}"/>
            </a:ext>
          </a:extLst>
        </xdr:cNvPr>
        <xdr:cNvCxnSpPr/>
      </xdr:nvCxnSpPr>
      <xdr:spPr>
        <a:xfrm flipV="1">
          <a:off x="19545300" y="69936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89408</xdr:rowOff>
    </xdr:from>
    <xdr:to>
      <xdr:col>98</xdr:col>
      <xdr:colOff>38100</xdr:colOff>
      <xdr:row>41</xdr:row>
      <xdr:rowOff>19558</xdr:rowOff>
    </xdr:to>
    <xdr:sp macro="" textlink="">
      <xdr:nvSpPr>
        <xdr:cNvPr id="491" name="楕円 490">
          <a:extLst>
            <a:ext uri="{FF2B5EF4-FFF2-40B4-BE49-F238E27FC236}">
              <a16:creationId xmlns:a16="http://schemas.microsoft.com/office/drawing/2014/main" id="{AACA1F0D-FA14-4DB2-A698-31A7F1736D94}"/>
            </a:ext>
          </a:extLst>
        </xdr:cNvPr>
        <xdr:cNvSpPr/>
      </xdr:nvSpPr>
      <xdr:spPr>
        <a:xfrm>
          <a:off x="18605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137922</xdr:rowOff>
    </xdr:from>
    <xdr:to>
      <xdr:col>102</xdr:col>
      <xdr:colOff>114300</xdr:colOff>
      <xdr:row>40</xdr:row>
      <xdr:rowOff>140208</xdr:rowOff>
    </xdr:to>
    <xdr:cxnSp macro="">
      <xdr:nvCxnSpPr>
        <xdr:cNvPr id="492" name="直線コネクタ 491">
          <a:extLst>
            <a:ext uri="{FF2B5EF4-FFF2-40B4-BE49-F238E27FC236}">
              <a16:creationId xmlns:a16="http://schemas.microsoft.com/office/drawing/2014/main" id="{E45797E0-6918-49FD-878F-3E6ED6EC2935}"/>
            </a:ext>
          </a:extLst>
        </xdr:cNvPr>
        <xdr:cNvCxnSpPr/>
      </xdr:nvCxnSpPr>
      <xdr:spPr>
        <a:xfrm flipV="1">
          <a:off x="18656300" y="699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6981A080-1AD5-4F2E-A3A5-98CBD8BA9342}"/>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7B7B770F-5D62-48B4-92E0-D565438B3BF7}"/>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518CF6BC-E36B-488F-9310-0B92C337557C}"/>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74AAF103-A2C0-4CAC-9796-850DB2F97A57}"/>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3827</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5DD2646F-4034-40E1-A17D-7D5160718B9D}"/>
            </a:ext>
          </a:extLst>
        </xdr:cNvPr>
        <xdr:cNvSpPr txBox="1"/>
      </xdr:nvSpPr>
      <xdr:spPr>
        <a:xfrm>
          <a:off x="21075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6113</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6CC8F17D-B7BD-41F7-92C3-656DBCD92081}"/>
            </a:ext>
          </a:extLst>
        </xdr:cNvPr>
        <xdr:cNvSpPr txBox="1"/>
      </xdr:nvSpPr>
      <xdr:spPr>
        <a:xfrm>
          <a:off x="20199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8399</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88D0803F-E7A2-4DE5-BF39-1469D7295507}"/>
            </a:ext>
          </a:extLst>
        </xdr:cNvPr>
        <xdr:cNvSpPr txBox="1"/>
      </xdr:nvSpPr>
      <xdr:spPr>
        <a:xfrm>
          <a:off x="19310427" y="703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10685</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E42C43F6-F65E-4EA7-8A51-3A583AF2D85F}"/>
            </a:ext>
          </a:extLst>
        </xdr:cNvPr>
        <xdr:cNvSpPr txBox="1"/>
      </xdr:nvSpPr>
      <xdr:spPr>
        <a:xfrm>
          <a:off x="18421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A74EEC54-2E35-4425-8F53-A4E40D4100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5B6AC78B-6401-43AF-AED2-E75F75AA77A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A15D2910-D9D6-4DFD-B384-2CC2BA8D3B7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BFEDA23C-7A50-4274-8074-F6B2B33E7A8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16446537-50D9-4E1A-A085-FCB03D36FF5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3C89B7DE-384B-45E6-B675-F93CF9B1D21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F9819CB1-89AA-4104-848A-6CF4A4897A6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65FCFE32-5156-4ECE-9575-8946CE349F1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62E81D14-0D04-45DA-A6E9-805F78A64F1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354A9BD6-CB6E-43AE-BB70-17E08647C3F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20309A0B-CD32-4F8A-AF04-09ED2BDEEDA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id="{AE68F267-29E8-4F66-9A46-BC3A26A5C71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a:extLst>
            <a:ext uri="{FF2B5EF4-FFF2-40B4-BE49-F238E27FC236}">
              <a16:creationId xmlns:a16="http://schemas.microsoft.com/office/drawing/2014/main" id="{927CD52C-5668-45A7-B31D-74654ADA563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id="{21703032-2A01-47BA-853F-CE8B6E8A3A8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id="{62A30537-77FC-4FAE-A368-9334CB71E3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B58F1360-315D-47DC-B1F5-0DD454B73EB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AEC7F69E-93B0-45ED-9360-0E863B3323A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id="{8E5713ED-4006-4BBD-8A06-524C7709D47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id="{9D62C353-BD00-4981-80E2-423442D2CAA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id="{1B795567-7968-4999-B729-2821F96550A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a:extLst>
            <a:ext uri="{FF2B5EF4-FFF2-40B4-BE49-F238E27FC236}">
              <a16:creationId xmlns:a16="http://schemas.microsoft.com/office/drawing/2014/main" id="{8FDDEDBB-9AA8-4698-B880-83F117F58DE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C15C1B6C-F01F-4038-AABC-CC8EB6BF16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a:extLst>
            <a:ext uri="{FF2B5EF4-FFF2-40B4-BE49-F238E27FC236}">
              <a16:creationId xmlns:a16="http://schemas.microsoft.com/office/drawing/2014/main" id="{987707AC-29E2-49F4-9B94-6DF47830F57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8B5465D9-2FF1-4F15-A8C6-EBE351F3994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a:extLst>
            <a:ext uri="{FF2B5EF4-FFF2-40B4-BE49-F238E27FC236}">
              <a16:creationId xmlns:a16="http://schemas.microsoft.com/office/drawing/2014/main" id="{3EC55200-7A75-43A1-832F-65E96235267C}"/>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E8184F03-1684-41E0-B91B-11D872E433DF}"/>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a:extLst>
            <a:ext uri="{FF2B5EF4-FFF2-40B4-BE49-F238E27FC236}">
              <a16:creationId xmlns:a16="http://schemas.microsoft.com/office/drawing/2014/main" id="{3BB6B367-3B81-405E-A0FA-C6D39AE00E30}"/>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75CC8F6D-D098-45E6-BD71-A36CAB649222}"/>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a:extLst>
            <a:ext uri="{FF2B5EF4-FFF2-40B4-BE49-F238E27FC236}">
              <a16:creationId xmlns:a16="http://schemas.microsoft.com/office/drawing/2014/main" id="{60BFFA00-7E97-4D02-9A07-D668A01BAFB5}"/>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91E191CD-2D9D-4355-AE1F-67B32F83F15B}"/>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a:extLst>
            <a:ext uri="{FF2B5EF4-FFF2-40B4-BE49-F238E27FC236}">
              <a16:creationId xmlns:a16="http://schemas.microsoft.com/office/drawing/2014/main" id="{B8C73F9F-8AC0-47AB-8AEE-1E70DA7F1152}"/>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a:extLst>
            <a:ext uri="{FF2B5EF4-FFF2-40B4-BE49-F238E27FC236}">
              <a16:creationId xmlns:a16="http://schemas.microsoft.com/office/drawing/2014/main" id="{DDACEEE7-BA2F-40CF-BDB0-9050469F6C2F}"/>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a:extLst>
            <a:ext uri="{FF2B5EF4-FFF2-40B4-BE49-F238E27FC236}">
              <a16:creationId xmlns:a16="http://schemas.microsoft.com/office/drawing/2014/main" id="{4051E874-5175-4CD8-8840-22A2C2C3048E}"/>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a:extLst>
            <a:ext uri="{FF2B5EF4-FFF2-40B4-BE49-F238E27FC236}">
              <a16:creationId xmlns:a16="http://schemas.microsoft.com/office/drawing/2014/main" id="{2825BB74-F560-4C9D-92E5-5C8045EF1387}"/>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a:extLst>
            <a:ext uri="{FF2B5EF4-FFF2-40B4-BE49-F238E27FC236}">
              <a16:creationId xmlns:a16="http://schemas.microsoft.com/office/drawing/2014/main" id="{26B5DCBB-5DA2-4B72-84DA-C0DADEF4FAA6}"/>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5B1F7536-465A-45CB-9B05-26C32BF724D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D5E3065D-1778-4B7D-9AD0-3F9202E1E46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24CEE60D-E266-4383-8FA2-70E1423B3F6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3C481396-669A-4C8B-91C7-D38A5E04F5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74AF65C7-A773-4278-ADDC-2472E2A1674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41" name="楕円 540">
          <a:extLst>
            <a:ext uri="{FF2B5EF4-FFF2-40B4-BE49-F238E27FC236}">
              <a16:creationId xmlns:a16="http://schemas.microsoft.com/office/drawing/2014/main" id="{6DBE921B-552B-4C47-B262-81FFA41D7B9F}"/>
            </a:ext>
          </a:extLst>
        </xdr:cNvPr>
        <xdr:cNvSpPr/>
      </xdr:nvSpPr>
      <xdr:spPr>
        <a:xfrm>
          <a:off x="16268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33037</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83008585-5C4E-48B1-85D0-99CAC42FEFB3}"/>
            </a:ext>
          </a:extLst>
        </xdr:cNvPr>
        <xdr:cNvSpPr txBox="1"/>
      </xdr:nvSpPr>
      <xdr:spPr>
        <a:xfrm>
          <a:off x="163576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543" name="楕円 542">
          <a:extLst>
            <a:ext uri="{FF2B5EF4-FFF2-40B4-BE49-F238E27FC236}">
              <a16:creationId xmlns:a16="http://schemas.microsoft.com/office/drawing/2014/main" id="{8264707E-CE6D-4424-B2FC-CF750685C9DC}"/>
            </a:ext>
          </a:extLst>
        </xdr:cNvPr>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60960</xdr:rowOff>
    </xdr:to>
    <xdr:cxnSp macro="">
      <xdr:nvCxnSpPr>
        <xdr:cNvPr id="544" name="直線コネクタ 543">
          <a:extLst>
            <a:ext uri="{FF2B5EF4-FFF2-40B4-BE49-F238E27FC236}">
              <a16:creationId xmlns:a16="http://schemas.microsoft.com/office/drawing/2014/main" id="{18203921-E24E-4658-8BF8-0062970F6480}"/>
            </a:ext>
          </a:extLst>
        </xdr:cNvPr>
        <xdr:cNvCxnSpPr/>
      </xdr:nvCxnSpPr>
      <xdr:spPr>
        <a:xfrm>
          <a:off x="15481300" y="101384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105410</xdr:rowOff>
    </xdr:from>
    <xdr:to>
      <xdr:col>76</xdr:col>
      <xdr:colOff>165100</xdr:colOff>
      <xdr:row>59</xdr:row>
      <xdr:rowOff>35560</xdr:rowOff>
    </xdr:to>
    <xdr:sp macro="" textlink="">
      <xdr:nvSpPr>
        <xdr:cNvPr id="545" name="楕円 544">
          <a:extLst>
            <a:ext uri="{FF2B5EF4-FFF2-40B4-BE49-F238E27FC236}">
              <a16:creationId xmlns:a16="http://schemas.microsoft.com/office/drawing/2014/main" id="{613831D9-9CF6-4BDD-BA46-BA9B366F7A97}"/>
            </a:ext>
          </a:extLst>
        </xdr:cNvPr>
        <xdr:cNvSpPr/>
      </xdr:nvSpPr>
      <xdr:spPr>
        <a:xfrm>
          <a:off x="14541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156210</xdr:rowOff>
    </xdr:from>
    <xdr:to>
      <xdr:col>81</xdr:col>
      <xdr:colOff>50800</xdr:colOff>
      <xdr:row>59</xdr:row>
      <xdr:rowOff>22860</xdr:rowOff>
    </xdr:to>
    <xdr:cxnSp macro="">
      <xdr:nvCxnSpPr>
        <xdr:cNvPr id="546" name="直線コネクタ 545">
          <a:extLst>
            <a:ext uri="{FF2B5EF4-FFF2-40B4-BE49-F238E27FC236}">
              <a16:creationId xmlns:a16="http://schemas.microsoft.com/office/drawing/2014/main" id="{711CDE67-26CF-4BEB-BCE1-AC09E7EFE6A4}"/>
            </a:ext>
          </a:extLst>
        </xdr:cNvPr>
        <xdr:cNvCxnSpPr/>
      </xdr:nvCxnSpPr>
      <xdr:spPr>
        <a:xfrm>
          <a:off x="14592300" y="101003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547" name="楕円 546">
          <a:extLst>
            <a:ext uri="{FF2B5EF4-FFF2-40B4-BE49-F238E27FC236}">
              <a16:creationId xmlns:a16="http://schemas.microsoft.com/office/drawing/2014/main" id="{0381AF28-238B-4A9A-B1FF-2A2DF8A16ED7}"/>
            </a:ext>
          </a:extLst>
        </xdr:cNvPr>
        <xdr:cNvSpPr/>
      </xdr:nvSpPr>
      <xdr:spPr>
        <a:xfrm>
          <a:off x="1365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156210</xdr:rowOff>
    </xdr:from>
    <xdr:to>
      <xdr:col>76</xdr:col>
      <xdr:colOff>114300</xdr:colOff>
      <xdr:row>59</xdr:row>
      <xdr:rowOff>0</xdr:rowOff>
    </xdr:to>
    <xdr:cxnSp macro="">
      <xdr:nvCxnSpPr>
        <xdr:cNvPr id="548" name="直線コネクタ 547">
          <a:extLst>
            <a:ext uri="{FF2B5EF4-FFF2-40B4-BE49-F238E27FC236}">
              <a16:creationId xmlns:a16="http://schemas.microsoft.com/office/drawing/2014/main" id="{E36D0426-C3DA-49DD-86A6-140EA0E83EEB}"/>
            </a:ext>
          </a:extLst>
        </xdr:cNvPr>
        <xdr:cNvCxnSpPr/>
      </xdr:nvCxnSpPr>
      <xdr:spPr>
        <a:xfrm flipV="1">
          <a:off x="13703300" y="101003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105410</xdr:rowOff>
    </xdr:from>
    <xdr:to>
      <xdr:col>67</xdr:col>
      <xdr:colOff>101600</xdr:colOff>
      <xdr:row>58</xdr:row>
      <xdr:rowOff>35560</xdr:rowOff>
    </xdr:to>
    <xdr:sp macro="" textlink="">
      <xdr:nvSpPr>
        <xdr:cNvPr id="549" name="楕円 548">
          <a:extLst>
            <a:ext uri="{FF2B5EF4-FFF2-40B4-BE49-F238E27FC236}">
              <a16:creationId xmlns:a16="http://schemas.microsoft.com/office/drawing/2014/main" id="{5AAC18A6-BA01-4A4D-9C50-F983E500BB2E}"/>
            </a:ext>
          </a:extLst>
        </xdr:cNvPr>
        <xdr:cNvSpPr/>
      </xdr:nvSpPr>
      <xdr:spPr>
        <a:xfrm>
          <a:off x="12763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156210</xdr:rowOff>
    </xdr:from>
    <xdr:to>
      <xdr:col>71</xdr:col>
      <xdr:colOff>177800</xdr:colOff>
      <xdr:row>59</xdr:row>
      <xdr:rowOff>0</xdr:rowOff>
    </xdr:to>
    <xdr:cxnSp macro="">
      <xdr:nvCxnSpPr>
        <xdr:cNvPr id="550" name="直線コネクタ 549">
          <a:extLst>
            <a:ext uri="{FF2B5EF4-FFF2-40B4-BE49-F238E27FC236}">
              <a16:creationId xmlns:a16="http://schemas.microsoft.com/office/drawing/2014/main" id="{D46D8942-8237-40FC-A78D-27CBC6DB8785}"/>
            </a:ext>
          </a:extLst>
        </xdr:cNvPr>
        <xdr:cNvCxnSpPr/>
      </xdr:nvCxnSpPr>
      <xdr:spPr>
        <a:xfrm>
          <a:off x="12814300" y="992886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1" name="n_1aveValue【学校施設】&#10;有形固定資産減価償却率">
          <a:extLst>
            <a:ext uri="{FF2B5EF4-FFF2-40B4-BE49-F238E27FC236}">
              <a16:creationId xmlns:a16="http://schemas.microsoft.com/office/drawing/2014/main" id="{734A2F01-8B5E-4539-9697-E1801378B1DF}"/>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2" name="n_2aveValue【学校施設】&#10;有形固定資産減価償却率">
          <a:extLst>
            <a:ext uri="{FF2B5EF4-FFF2-40B4-BE49-F238E27FC236}">
              <a16:creationId xmlns:a16="http://schemas.microsoft.com/office/drawing/2014/main" id="{F8AB0781-D632-4A08-A45D-6CBDD7273C38}"/>
            </a:ext>
          </a:extLst>
        </xdr:cNvPr>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3" name="n_3aveValue【学校施設】&#10;有形固定資産減価償却率">
          <a:extLst>
            <a:ext uri="{FF2B5EF4-FFF2-40B4-BE49-F238E27FC236}">
              <a16:creationId xmlns:a16="http://schemas.microsoft.com/office/drawing/2014/main" id="{DB25DA16-3415-4FCC-8242-BECC2F40518F}"/>
            </a:ext>
          </a:extLst>
        </xdr:cNvPr>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554" name="n_4aveValue【学校施設】&#10;有形固定資産減価償却率">
          <a:extLst>
            <a:ext uri="{FF2B5EF4-FFF2-40B4-BE49-F238E27FC236}">
              <a16:creationId xmlns:a16="http://schemas.microsoft.com/office/drawing/2014/main" id="{55B0F8C2-90A1-4678-A796-97DDC5608ED2}"/>
            </a:ext>
          </a:extLst>
        </xdr:cNvPr>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90187</xdr:rowOff>
    </xdr:from>
    <xdr:ext cx="405111" cy="259045"/>
    <xdr:sp macro="" textlink="">
      <xdr:nvSpPr>
        <xdr:cNvPr id="555" name="n_1mainValue【学校施設】&#10;有形固定資産減価償却率">
          <a:extLst>
            <a:ext uri="{FF2B5EF4-FFF2-40B4-BE49-F238E27FC236}">
              <a16:creationId xmlns:a16="http://schemas.microsoft.com/office/drawing/2014/main" id="{C0E72A6A-FDC0-4F56-93A2-14533D88FCD2}"/>
            </a:ext>
          </a:extLst>
        </xdr:cNvPr>
        <xdr:cNvSpPr txBox="1"/>
      </xdr:nvSpPr>
      <xdr:spPr>
        <a:xfrm>
          <a:off x="15266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52087</xdr:rowOff>
    </xdr:from>
    <xdr:ext cx="405111" cy="259045"/>
    <xdr:sp macro="" textlink="">
      <xdr:nvSpPr>
        <xdr:cNvPr id="556" name="n_2mainValue【学校施設】&#10;有形固定資産減価償却率">
          <a:extLst>
            <a:ext uri="{FF2B5EF4-FFF2-40B4-BE49-F238E27FC236}">
              <a16:creationId xmlns:a16="http://schemas.microsoft.com/office/drawing/2014/main" id="{365E59E1-C6B7-43A3-BC66-87D8D53DE7BE}"/>
            </a:ext>
          </a:extLst>
        </xdr:cNvPr>
        <xdr:cNvSpPr txBox="1"/>
      </xdr:nvSpPr>
      <xdr:spPr>
        <a:xfrm>
          <a:off x="14389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67327</xdr:rowOff>
    </xdr:from>
    <xdr:ext cx="405111" cy="259045"/>
    <xdr:sp macro="" textlink="">
      <xdr:nvSpPr>
        <xdr:cNvPr id="557" name="n_3mainValue【学校施設】&#10;有形固定資産減価償却率">
          <a:extLst>
            <a:ext uri="{FF2B5EF4-FFF2-40B4-BE49-F238E27FC236}">
              <a16:creationId xmlns:a16="http://schemas.microsoft.com/office/drawing/2014/main" id="{0FF4D74D-2D0B-4E82-8A4E-C29D6A857A00}"/>
            </a:ext>
          </a:extLst>
        </xdr:cNvPr>
        <xdr:cNvSpPr txBox="1"/>
      </xdr:nvSpPr>
      <xdr:spPr>
        <a:xfrm>
          <a:off x="13500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52087</xdr:rowOff>
    </xdr:from>
    <xdr:ext cx="405111" cy="259045"/>
    <xdr:sp macro="" textlink="">
      <xdr:nvSpPr>
        <xdr:cNvPr id="558" name="n_4mainValue【学校施設】&#10;有形固定資産減価償却率">
          <a:extLst>
            <a:ext uri="{FF2B5EF4-FFF2-40B4-BE49-F238E27FC236}">
              <a16:creationId xmlns:a16="http://schemas.microsoft.com/office/drawing/2014/main" id="{4B4F3957-EF14-433B-A321-71532BC5DE9A}"/>
            </a:ext>
          </a:extLst>
        </xdr:cNvPr>
        <xdr:cNvSpPr txBox="1"/>
      </xdr:nvSpPr>
      <xdr:spPr>
        <a:xfrm>
          <a:off x="12611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2C91AD-407C-491C-82BB-5EBDCA46E0A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EB38E98E-28E0-41C2-8DFA-3A0EC50F35D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557432EF-BF54-42AE-9DAF-19205B3996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47DE948C-7DF0-4192-A88F-587456E9489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70050D95-5166-469C-8E78-C09420309C8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75A7CA0C-FCFC-4B22-846D-EDB9D0463C8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4B8630E1-2B02-4C3E-A995-735B684808C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AB175D5-2589-4300-856D-8EFD9816790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E3902E95-8DCB-464A-A045-7515B5A4FC6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BFAEF903-9538-456D-8833-A6225E1C1C4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a16="http://schemas.microsoft.com/office/drawing/2014/main" id="{AAB6A1C9-F125-489E-93A0-1C77651CD60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a16="http://schemas.microsoft.com/office/drawing/2014/main" id="{ACAD3FCC-0659-4FC1-9AAA-5928C1111AE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a16="http://schemas.microsoft.com/office/drawing/2014/main" id="{6559E281-6DC0-4BEF-ACE8-A08D227E36A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a16="http://schemas.microsoft.com/office/drawing/2014/main" id="{547C3970-9F52-43BC-9819-8740AA8B0F2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id="{2BCC00B5-B262-4E56-8AA7-6012CFF2C11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a:extLst>
            <a:ext uri="{FF2B5EF4-FFF2-40B4-BE49-F238E27FC236}">
              <a16:creationId xmlns:a16="http://schemas.microsoft.com/office/drawing/2014/main" id="{B826CE0E-BB82-468B-BEEB-902F7CC797F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a16="http://schemas.microsoft.com/office/drawing/2014/main" id="{F04F5B89-8920-4C11-8542-D37C4C2F844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a:extLst>
            <a:ext uri="{FF2B5EF4-FFF2-40B4-BE49-F238E27FC236}">
              <a16:creationId xmlns:a16="http://schemas.microsoft.com/office/drawing/2014/main" id="{AEB931D5-4C63-4403-B817-0A9FE2BAAC9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a16="http://schemas.microsoft.com/office/drawing/2014/main" id="{952B89B0-97CA-4BF0-97B2-CD04B90E3DD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a:extLst>
            <a:ext uri="{FF2B5EF4-FFF2-40B4-BE49-F238E27FC236}">
              <a16:creationId xmlns:a16="http://schemas.microsoft.com/office/drawing/2014/main" id="{B49912D2-72AB-476D-955D-23276F1619B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A47C2027-429F-48DF-9EB2-07B5BFAC85B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a:extLst>
            <a:ext uri="{FF2B5EF4-FFF2-40B4-BE49-F238E27FC236}">
              <a16:creationId xmlns:a16="http://schemas.microsoft.com/office/drawing/2014/main" id="{D881B2EE-6BC4-4157-9316-2478B9C5680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id="{D0B69F7A-F5C4-48E0-91F6-B9FA33AD80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a:extLst>
            <a:ext uri="{FF2B5EF4-FFF2-40B4-BE49-F238E27FC236}">
              <a16:creationId xmlns:a16="http://schemas.microsoft.com/office/drawing/2014/main" id="{8187F7B9-ED4E-4995-9BF9-A578F7FAFFFF}"/>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a:extLst>
            <a:ext uri="{FF2B5EF4-FFF2-40B4-BE49-F238E27FC236}">
              <a16:creationId xmlns:a16="http://schemas.microsoft.com/office/drawing/2014/main" id="{617661FD-12BC-4C0D-A2B2-1F9797C13813}"/>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a:extLst>
            <a:ext uri="{FF2B5EF4-FFF2-40B4-BE49-F238E27FC236}">
              <a16:creationId xmlns:a16="http://schemas.microsoft.com/office/drawing/2014/main" id="{9A60A421-156C-4B01-80C5-2C8D9B1FEC0D}"/>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a:extLst>
            <a:ext uri="{FF2B5EF4-FFF2-40B4-BE49-F238E27FC236}">
              <a16:creationId xmlns:a16="http://schemas.microsoft.com/office/drawing/2014/main" id="{121D9550-5C49-487B-B588-364E4260E351}"/>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a:extLst>
            <a:ext uri="{FF2B5EF4-FFF2-40B4-BE49-F238E27FC236}">
              <a16:creationId xmlns:a16="http://schemas.microsoft.com/office/drawing/2014/main" id="{49F359AA-A1E0-47F7-AF0B-49D9A484DDEC}"/>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87" name="【学校施設】&#10;一人当たり面積平均値テキスト">
          <a:extLst>
            <a:ext uri="{FF2B5EF4-FFF2-40B4-BE49-F238E27FC236}">
              <a16:creationId xmlns:a16="http://schemas.microsoft.com/office/drawing/2014/main" id="{C1538095-975B-483B-8AE0-C162BB3E59FB}"/>
            </a:ext>
          </a:extLst>
        </xdr:cNvPr>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a:extLst>
            <a:ext uri="{FF2B5EF4-FFF2-40B4-BE49-F238E27FC236}">
              <a16:creationId xmlns:a16="http://schemas.microsoft.com/office/drawing/2014/main" id="{4B4A862A-6790-4466-9C92-A4B3D2717BD1}"/>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a:extLst>
            <a:ext uri="{FF2B5EF4-FFF2-40B4-BE49-F238E27FC236}">
              <a16:creationId xmlns:a16="http://schemas.microsoft.com/office/drawing/2014/main" id="{F3636B2A-7059-48A7-BFCC-98106252EA20}"/>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a:extLst>
            <a:ext uri="{FF2B5EF4-FFF2-40B4-BE49-F238E27FC236}">
              <a16:creationId xmlns:a16="http://schemas.microsoft.com/office/drawing/2014/main" id="{909A1BB6-9ECB-4201-9D96-A26AB361F88A}"/>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a:extLst>
            <a:ext uri="{FF2B5EF4-FFF2-40B4-BE49-F238E27FC236}">
              <a16:creationId xmlns:a16="http://schemas.microsoft.com/office/drawing/2014/main" id="{DEF272F8-8497-422C-8374-54CC419A61D5}"/>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a:extLst>
            <a:ext uri="{FF2B5EF4-FFF2-40B4-BE49-F238E27FC236}">
              <a16:creationId xmlns:a16="http://schemas.microsoft.com/office/drawing/2014/main" id="{404A99BF-0517-43BF-947A-B9F480751D2D}"/>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E73CBCF6-3C23-4625-A943-B639C12D841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3BFCFF0A-DC9B-4D29-8732-DB24FECEB9E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53013047-6CE2-4A9F-9AD1-E7B29E7701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36B66319-AF28-4612-B73A-156B724C28F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F6F6E8B2-55BB-4C72-A9AD-A8C89EAAF68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101219</xdr:rowOff>
    </xdr:from>
    <xdr:to>
      <xdr:col>116</xdr:col>
      <xdr:colOff>114300</xdr:colOff>
      <xdr:row>61</xdr:row>
      <xdr:rowOff>31369</xdr:rowOff>
    </xdr:to>
    <xdr:sp macro="" textlink="">
      <xdr:nvSpPr>
        <xdr:cNvPr id="598" name="楕円 597">
          <a:extLst>
            <a:ext uri="{FF2B5EF4-FFF2-40B4-BE49-F238E27FC236}">
              <a16:creationId xmlns:a16="http://schemas.microsoft.com/office/drawing/2014/main" id="{72200501-8BBE-4441-B11B-480E22E9480C}"/>
            </a:ext>
          </a:extLst>
        </xdr:cNvPr>
        <xdr:cNvSpPr/>
      </xdr:nvSpPr>
      <xdr:spPr>
        <a:xfrm>
          <a:off x="22110700" y="1038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124096</xdr:rowOff>
    </xdr:from>
    <xdr:ext cx="469744" cy="259045"/>
    <xdr:sp macro="" textlink="">
      <xdr:nvSpPr>
        <xdr:cNvPr id="599" name="【学校施設】&#10;一人当たり面積該当値テキスト">
          <a:extLst>
            <a:ext uri="{FF2B5EF4-FFF2-40B4-BE49-F238E27FC236}">
              <a16:creationId xmlns:a16="http://schemas.microsoft.com/office/drawing/2014/main" id="{1F15B411-832F-4361-9F30-016AA1FE9EEA}"/>
            </a:ext>
          </a:extLst>
        </xdr:cNvPr>
        <xdr:cNvSpPr txBox="1"/>
      </xdr:nvSpPr>
      <xdr:spPr>
        <a:xfrm>
          <a:off x="22199600" y="1023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110363</xdr:rowOff>
    </xdr:from>
    <xdr:to>
      <xdr:col>112</xdr:col>
      <xdr:colOff>38100</xdr:colOff>
      <xdr:row>61</xdr:row>
      <xdr:rowOff>40513</xdr:rowOff>
    </xdr:to>
    <xdr:sp macro="" textlink="">
      <xdr:nvSpPr>
        <xdr:cNvPr id="600" name="楕円 599">
          <a:extLst>
            <a:ext uri="{FF2B5EF4-FFF2-40B4-BE49-F238E27FC236}">
              <a16:creationId xmlns:a16="http://schemas.microsoft.com/office/drawing/2014/main" id="{E25FDA63-021A-49E6-B817-26AFF6A3DB38}"/>
            </a:ext>
          </a:extLst>
        </xdr:cNvPr>
        <xdr:cNvSpPr/>
      </xdr:nvSpPr>
      <xdr:spPr>
        <a:xfrm>
          <a:off x="21272500" y="1039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152019</xdr:rowOff>
    </xdr:from>
    <xdr:to>
      <xdr:col>116</xdr:col>
      <xdr:colOff>63500</xdr:colOff>
      <xdr:row>60</xdr:row>
      <xdr:rowOff>161163</xdr:rowOff>
    </xdr:to>
    <xdr:cxnSp macro="">
      <xdr:nvCxnSpPr>
        <xdr:cNvPr id="601" name="直線コネクタ 600">
          <a:extLst>
            <a:ext uri="{FF2B5EF4-FFF2-40B4-BE49-F238E27FC236}">
              <a16:creationId xmlns:a16="http://schemas.microsoft.com/office/drawing/2014/main" id="{DFB822C9-C4D5-412B-A9DE-A919F6250C71}"/>
            </a:ext>
          </a:extLst>
        </xdr:cNvPr>
        <xdr:cNvCxnSpPr/>
      </xdr:nvCxnSpPr>
      <xdr:spPr>
        <a:xfrm flipV="1">
          <a:off x="21323300" y="1043901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116078</xdr:rowOff>
    </xdr:from>
    <xdr:to>
      <xdr:col>107</xdr:col>
      <xdr:colOff>101600</xdr:colOff>
      <xdr:row>61</xdr:row>
      <xdr:rowOff>46228</xdr:rowOff>
    </xdr:to>
    <xdr:sp macro="" textlink="">
      <xdr:nvSpPr>
        <xdr:cNvPr id="602" name="楕円 601">
          <a:extLst>
            <a:ext uri="{FF2B5EF4-FFF2-40B4-BE49-F238E27FC236}">
              <a16:creationId xmlns:a16="http://schemas.microsoft.com/office/drawing/2014/main" id="{5A01FA9F-848A-424F-8D3F-83DFD4147E2A}"/>
            </a:ext>
          </a:extLst>
        </xdr:cNvPr>
        <xdr:cNvSpPr/>
      </xdr:nvSpPr>
      <xdr:spPr>
        <a:xfrm>
          <a:off x="20383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161163</xdr:rowOff>
    </xdr:from>
    <xdr:to>
      <xdr:col>111</xdr:col>
      <xdr:colOff>177800</xdr:colOff>
      <xdr:row>60</xdr:row>
      <xdr:rowOff>166878</xdr:rowOff>
    </xdr:to>
    <xdr:cxnSp macro="">
      <xdr:nvCxnSpPr>
        <xdr:cNvPr id="603" name="直線コネクタ 602">
          <a:extLst>
            <a:ext uri="{FF2B5EF4-FFF2-40B4-BE49-F238E27FC236}">
              <a16:creationId xmlns:a16="http://schemas.microsoft.com/office/drawing/2014/main" id="{1E489749-63D6-463C-8819-D490024F8EEC}"/>
            </a:ext>
          </a:extLst>
        </xdr:cNvPr>
        <xdr:cNvCxnSpPr/>
      </xdr:nvCxnSpPr>
      <xdr:spPr>
        <a:xfrm flipV="1">
          <a:off x="20434300" y="1044816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123889</xdr:rowOff>
    </xdr:from>
    <xdr:to>
      <xdr:col>102</xdr:col>
      <xdr:colOff>165100</xdr:colOff>
      <xdr:row>61</xdr:row>
      <xdr:rowOff>54039</xdr:rowOff>
    </xdr:to>
    <xdr:sp macro="" textlink="">
      <xdr:nvSpPr>
        <xdr:cNvPr id="604" name="楕円 603">
          <a:extLst>
            <a:ext uri="{FF2B5EF4-FFF2-40B4-BE49-F238E27FC236}">
              <a16:creationId xmlns:a16="http://schemas.microsoft.com/office/drawing/2014/main" id="{B36DEF91-A61A-4FFF-BC0C-1C8CE4F3CB9F}"/>
            </a:ext>
          </a:extLst>
        </xdr:cNvPr>
        <xdr:cNvSpPr/>
      </xdr:nvSpPr>
      <xdr:spPr>
        <a:xfrm>
          <a:off x="19494500" y="104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166878</xdr:rowOff>
    </xdr:from>
    <xdr:to>
      <xdr:col>107</xdr:col>
      <xdr:colOff>50800</xdr:colOff>
      <xdr:row>61</xdr:row>
      <xdr:rowOff>3239</xdr:rowOff>
    </xdr:to>
    <xdr:cxnSp macro="">
      <xdr:nvCxnSpPr>
        <xdr:cNvPr id="605" name="直線コネクタ 604">
          <a:extLst>
            <a:ext uri="{FF2B5EF4-FFF2-40B4-BE49-F238E27FC236}">
              <a16:creationId xmlns:a16="http://schemas.microsoft.com/office/drawing/2014/main" id="{E05F7B30-ED1B-46B8-8D69-9C0C3BC65B0C}"/>
            </a:ext>
          </a:extLst>
        </xdr:cNvPr>
        <xdr:cNvCxnSpPr/>
      </xdr:nvCxnSpPr>
      <xdr:spPr>
        <a:xfrm flipV="1">
          <a:off x="19545300" y="10453878"/>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128080</xdr:rowOff>
    </xdr:from>
    <xdr:to>
      <xdr:col>98</xdr:col>
      <xdr:colOff>38100</xdr:colOff>
      <xdr:row>61</xdr:row>
      <xdr:rowOff>58230</xdr:rowOff>
    </xdr:to>
    <xdr:sp macro="" textlink="">
      <xdr:nvSpPr>
        <xdr:cNvPr id="606" name="楕円 605">
          <a:extLst>
            <a:ext uri="{FF2B5EF4-FFF2-40B4-BE49-F238E27FC236}">
              <a16:creationId xmlns:a16="http://schemas.microsoft.com/office/drawing/2014/main" id="{857FDB77-07DD-4B4C-9725-AB922362132F}"/>
            </a:ext>
          </a:extLst>
        </xdr:cNvPr>
        <xdr:cNvSpPr/>
      </xdr:nvSpPr>
      <xdr:spPr>
        <a:xfrm>
          <a:off x="18605500" y="104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3239</xdr:rowOff>
    </xdr:from>
    <xdr:to>
      <xdr:col>102</xdr:col>
      <xdr:colOff>114300</xdr:colOff>
      <xdr:row>61</xdr:row>
      <xdr:rowOff>7430</xdr:rowOff>
    </xdr:to>
    <xdr:cxnSp macro="">
      <xdr:nvCxnSpPr>
        <xdr:cNvPr id="607" name="直線コネクタ 606">
          <a:extLst>
            <a:ext uri="{FF2B5EF4-FFF2-40B4-BE49-F238E27FC236}">
              <a16:creationId xmlns:a16="http://schemas.microsoft.com/office/drawing/2014/main" id="{1911993F-3F9E-4872-A83C-5702D100CDAF}"/>
            </a:ext>
          </a:extLst>
        </xdr:cNvPr>
        <xdr:cNvCxnSpPr/>
      </xdr:nvCxnSpPr>
      <xdr:spPr>
        <a:xfrm flipV="1">
          <a:off x="18656300" y="1046168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08" name="n_1aveValue【学校施設】&#10;一人当たり面積">
          <a:extLst>
            <a:ext uri="{FF2B5EF4-FFF2-40B4-BE49-F238E27FC236}">
              <a16:creationId xmlns:a16="http://schemas.microsoft.com/office/drawing/2014/main" id="{448C31A8-6F7B-41B5-AEA0-A5DB73DFF2B0}"/>
            </a:ext>
          </a:extLst>
        </xdr:cNvPr>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09" name="n_2aveValue【学校施設】&#10;一人当たり面積">
          <a:extLst>
            <a:ext uri="{FF2B5EF4-FFF2-40B4-BE49-F238E27FC236}">
              <a16:creationId xmlns:a16="http://schemas.microsoft.com/office/drawing/2014/main" id="{5A8CF295-2A8A-4F33-92CC-C57581FF23B8}"/>
            </a:ext>
          </a:extLst>
        </xdr:cNvPr>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10" name="n_3aveValue【学校施設】&#10;一人当たり面積">
          <a:extLst>
            <a:ext uri="{FF2B5EF4-FFF2-40B4-BE49-F238E27FC236}">
              <a16:creationId xmlns:a16="http://schemas.microsoft.com/office/drawing/2014/main" id="{E3632B9F-34FF-436A-96F1-483944A6C69E}"/>
            </a:ext>
          </a:extLst>
        </xdr:cNvPr>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611" name="n_4aveValue【学校施設】&#10;一人当たり面積">
          <a:extLst>
            <a:ext uri="{FF2B5EF4-FFF2-40B4-BE49-F238E27FC236}">
              <a16:creationId xmlns:a16="http://schemas.microsoft.com/office/drawing/2014/main" id="{BB768CF8-2882-4E71-8FB3-E11BB039B38E}"/>
            </a:ext>
          </a:extLst>
        </xdr:cNvPr>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57040</xdr:rowOff>
    </xdr:from>
    <xdr:ext cx="469744" cy="259045"/>
    <xdr:sp macro="" textlink="">
      <xdr:nvSpPr>
        <xdr:cNvPr id="612" name="n_1mainValue【学校施設】&#10;一人当たり面積">
          <a:extLst>
            <a:ext uri="{FF2B5EF4-FFF2-40B4-BE49-F238E27FC236}">
              <a16:creationId xmlns:a16="http://schemas.microsoft.com/office/drawing/2014/main" id="{56E3961B-E3EB-4982-8CFD-366EEF213783}"/>
            </a:ext>
          </a:extLst>
        </xdr:cNvPr>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62755</xdr:rowOff>
    </xdr:from>
    <xdr:ext cx="469744" cy="259045"/>
    <xdr:sp macro="" textlink="">
      <xdr:nvSpPr>
        <xdr:cNvPr id="613" name="n_2mainValue【学校施設】&#10;一人当たり面積">
          <a:extLst>
            <a:ext uri="{FF2B5EF4-FFF2-40B4-BE49-F238E27FC236}">
              <a16:creationId xmlns:a16="http://schemas.microsoft.com/office/drawing/2014/main" id="{0B965F13-E4C1-49B6-8FF2-76695845F682}"/>
            </a:ext>
          </a:extLst>
        </xdr:cNvPr>
        <xdr:cNvSpPr txBox="1"/>
      </xdr:nvSpPr>
      <xdr:spPr>
        <a:xfrm>
          <a:off x="20199427" y="101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70566</xdr:rowOff>
    </xdr:from>
    <xdr:ext cx="469744" cy="259045"/>
    <xdr:sp macro="" textlink="">
      <xdr:nvSpPr>
        <xdr:cNvPr id="614" name="n_3mainValue【学校施設】&#10;一人当たり面積">
          <a:extLst>
            <a:ext uri="{FF2B5EF4-FFF2-40B4-BE49-F238E27FC236}">
              <a16:creationId xmlns:a16="http://schemas.microsoft.com/office/drawing/2014/main" id="{6381FE0A-5982-4760-BCB4-03CF6451660A}"/>
            </a:ext>
          </a:extLst>
        </xdr:cNvPr>
        <xdr:cNvSpPr txBox="1"/>
      </xdr:nvSpPr>
      <xdr:spPr>
        <a:xfrm>
          <a:off x="19310427" y="1018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74757</xdr:rowOff>
    </xdr:from>
    <xdr:ext cx="469744" cy="259045"/>
    <xdr:sp macro="" textlink="">
      <xdr:nvSpPr>
        <xdr:cNvPr id="615" name="n_4mainValue【学校施設】&#10;一人当たり面積">
          <a:extLst>
            <a:ext uri="{FF2B5EF4-FFF2-40B4-BE49-F238E27FC236}">
              <a16:creationId xmlns:a16="http://schemas.microsoft.com/office/drawing/2014/main" id="{8C1B483D-AD53-4CCC-8B7A-741F56EA0FAD}"/>
            </a:ext>
          </a:extLst>
        </xdr:cNvPr>
        <xdr:cNvSpPr txBox="1"/>
      </xdr:nvSpPr>
      <xdr:spPr>
        <a:xfrm>
          <a:off x="18421427" y="1019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6A4D8F76-FBE6-40AE-9D59-7171E1F0B72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ECF24BC0-C054-4AB9-BB05-FE1F25DAC67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45628E24-5FC9-4E22-AEAD-9DDF4620EC7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544A1DAE-AB2B-443B-AF0C-9D05C6F08F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15A3F8BA-BD77-4BAD-BF6B-7ABC74F8F7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997DC5C4-255D-4A46-8091-BAE31C1BE0A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3C070245-07FC-436D-99F1-8192BAE3F90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9A528C74-3F73-416B-9B60-7AF39405EBD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1E1B478E-ADEA-4666-AB41-D80CCFD4F94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B947BA0B-C309-436A-88F4-7C37F500121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768B92F9-4A38-4066-B0F4-C71E3EC9957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a:extLst>
            <a:ext uri="{FF2B5EF4-FFF2-40B4-BE49-F238E27FC236}">
              <a16:creationId xmlns:a16="http://schemas.microsoft.com/office/drawing/2014/main" id="{9C9C4A1B-EDF0-411A-8BF6-276DC9F2196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a:extLst>
            <a:ext uri="{FF2B5EF4-FFF2-40B4-BE49-F238E27FC236}">
              <a16:creationId xmlns:a16="http://schemas.microsoft.com/office/drawing/2014/main" id="{B328AAC6-3303-4C31-B2A1-4844C6DDFD6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a:extLst>
            <a:ext uri="{FF2B5EF4-FFF2-40B4-BE49-F238E27FC236}">
              <a16:creationId xmlns:a16="http://schemas.microsoft.com/office/drawing/2014/main" id="{4A68A573-1352-49A1-A5F4-2CEE7CE13E1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a:extLst>
            <a:ext uri="{FF2B5EF4-FFF2-40B4-BE49-F238E27FC236}">
              <a16:creationId xmlns:a16="http://schemas.microsoft.com/office/drawing/2014/main" id="{B084216D-6CC4-4E36-89CB-94BDD878D88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a:extLst>
            <a:ext uri="{FF2B5EF4-FFF2-40B4-BE49-F238E27FC236}">
              <a16:creationId xmlns:a16="http://schemas.microsoft.com/office/drawing/2014/main" id="{2ED22406-7BA7-4318-985A-A6BCB709051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a:extLst>
            <a:ext uri="{FF2B5EF4-FFF2-40B4-BE49-F238E27FC236}">
              <a16:creationId xmlns:a16="http://schemas.microsoft.com/office/drawing/2014/main" id="{8E9FD977-DB9F-40E5-8FDB-6AA3D50A317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a:extLst>
            <a:ext uri="{FF2B5EF4-FFF2-40B4-BE49-F238E27FC236}">
              <a16:creationId xmlns:a16="http://schemas.microsoft.com/office/drawing/2014/main" id="{32021E33-796F-4795-85DB-DA939306E72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a:extLst>
            <a:ext uri="{FF2B5EF4-FFF2-40B4-BE49-F238E27FC236}">
              <a16:creationId xmlns:a16="http://schemas.microsoft.com/office/drawing/2014/main" id="{8AED7592-0432-4DD0-81B3-7032910292A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a:extLst>
            <a:ext uri="{FF2B5EF4-FFF2-40B4-BE49-F238E27FC236}">
              <a16:creationId xmlns:a16="http://schemas.microsoft.com/office/drawing/2014/main" id="{881C1667-45DB-47F4-BC65-63FDBEFBC7D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a:extLst>
            <a:ext uri="{FF2B5EF4-FFF2-40B4-BE49-F238E27FC236}">
              <a16:creationId xmlns:a16="http://schemas.microsoft.com/office/drawing/2014/main" id="{E4D98E1C-ED53-4CC9-B100-6E5A3BDDE5B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a:extLst>
            <a:ext uri="{FF2B5EF4-FFF2-40B4-BE49-F238E27FC236}">
              <a16:creationId xmlns:a16="http://schemas.microsoft.com/office/drawing/2014/main" id="{C50C1B37-08EC-4B5F-B3F8-22841F04AF4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a:extLst>
            <a:ext uri="{FF2B5EF4-FFF2-40B4-BE49-F238E27FC236}">
              <a16:creationId xmlns:a16="http://schemas.microsoft.com/office/drawing/2014/main" id="{4A0D9903-6CC7-4248-8F42-14E4E286C53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B3B3D191-E32E-4FFA-A307-A8F92B34B65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AC858E22-5CCC-4371-AC8A-A577C599258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a:extLst>
            <a:ext uri="{FF2B5EF4-FFF2-40B4-BE49-F238E27FC236}">
              <a16:creationId xmlns:a16="http://schemas.microsoft.com/office/drawing/2014/main" id="{72BADE95-8FAB-4BB5-B397-B240D735A3DA}"/>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a:extLst>
            <a:ext uri="{FF2B5EF4-FFF2-40B4-BE49-F238E27FC236}">
              <a16:creationId xmlns:a16="http://schemas.microsoft.com/office/drawing/2014/main" id="{1CB1DF95-012B-4186-B9C8-79544BF84DF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a:extLst>
            <a:ext uri="{FF2B5EF4-FFF2-40B4-BE49-F238E27FC236}">
              <a16:creationId xmlns:a16="http://schemas.microsoft.com/office/drawing/2014/main" id="{0853A43A-E263-4252-AFDD-0D4176EB34B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a:extLst>
            <a:ext uri="{FF2B5EF4-FFF2-40B4-BE49-F238E27FC236}">
              <a16:creationId xmlns:a16="http://schemas.microsoft.com/office/drawing/2014/main" id="{D5A78839-DE9E-4085-BD3D-094B4E21F31B}"/>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a:extLst>
            <a:ext uri="{FF2B5EF4-FFF2-40B4-BE49-F238E27FC236}">
              <a16:creationId xmlns:a16="http://schemas.microsoft.com/office/drawing/2014/main" id="{6DD8909A-EFDB-4CC1-9923-A1E395E158F7}"/>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6" name="【児童館】&#10;有形固定資産減価償却率平均値テキスト">
          <a:extLst>
            <a:ext uri="{FF2B5EF4-FFF2-40B4-BE49-F238E27FC236}">
              <a16:creationId xmlns:a16="http://schemas.microsoft.com/office/drawing/2014/main" id="{A64CC68E-03D4-4D4D-82C1-AB565E89C3F2}"/>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a:extLst>
            <a:ext uri="{FF2B5EF4-FFF2-40B4-BE49-F238E27FC236}">
              <a16:creationId xmlns:a16="http://schemas.microsoft.com/office/drawing/2014/main" id="{A91BE8AB-76D6-4F63-8C85-04BD4DC052EF}"/>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a:extLst>
            <a:ext uri="{FF2B5EF4-FFF2-40B4-BE49-F238E27FC236}">
              <a16:creationId xmlns:a16="http://schemas.microsoft.com/office/drawing/2014/main" id="{AFBA47AA-7EF8-4C8B-8404-33B2E124E463}"/>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a:extLst>
            <a:ext uri="{FF2B5EF4-FFF2-40B4-BE49-F238E27FC236}">
              <a16:creationId xmlns:a16="http://schemas.microsoft.com/office/drawing/2014/main" id="{4CCEEA5D-0B03-4BFF-AD76-DE4BCF272D75}"/>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a:extLst>
            <a:ext uri="{FF2B5EF4-FFF2-40B4-BE49-F238E27FC236}">
              <a16:creationId xmlns:a16="http://schemas.microsoft.com/office/drawing/2014/main" id="{8C36DFB9-94F5-47E2-A7CD-93B2D4408A7B}"/>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1" name="フローチャート: 判断 650">
          <a:extLst>
            <a:ext uri="{FF2B5EF4-FFF2-40B4-BE49-F238E27FC236}">
              <a16:creationId xmlns:a16="http://schemas.microsoft.com/office/drawing/2014/main" id="{65FE4B82-271A-4B65-BF83-539F4BFD94F7}"/>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2BCB936B-F797-40F0-8C98-87F16261B39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9DAC9218-11C9-45A1-98A5-5575B20A72B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9E52E55A-F0CD-4A16-8BD7-35D44F96494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3C57A298-0B07-48EA-B05A-AE4FB624365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8CDCAA2D-9558-4A97-A000-9392C066075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60779</xdr:rowOff>
    </xdr:from>
    <xdr:to>
      <xdr:col>85</xdr:col>
      <xdr:colOff>177800</xdr:colOff>
      <xdr:row>83</xdr:row>
      <xdr:rowOff>162379</xdr:rowOff>
    </xdr:to>
    <xdr:sp macro="" textlink="">
      <xdr:nvSpPr>
        <xdr:cNvPr id="657" name="楕円 656">
          <a:extLst>
            <a:ext uri="{FF2B5EF4-FFF2-40B4-BE49-F238E27FC236}">
              <a16:creationId xmlns:a16="http://schemas.microsoft.com/office/drawing/2014/main" id="{B107BB85-FEBB-43AA-B78D-B8496E827C70}"/>
            </a:ext>
          </a:extLst>
        </xdr:cNvPr>
        <xdr:cNvSpPr/>
      </xdr:nvSpPr>
      <xdr:spPr>
        <a:xfrm>
          <a:off x="162687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39206</xdr:rowOff>
    </xdr:from>
    <xdr:ext cx="405111" cy="259045"/>
    <xdr:sp macro="" textlink="">
      <xdr:nvSpPr>
        <xdr:cNvPr id="658" name="【児童館】&#10;有形固定資産減価償却率該当値テキスト">
          <a:extLst>
            <a:ext uri="{FF2B5EF4-FFF2-40B4-BE49-F238E27FC236}">
              <a16:creationId xmlns:a16="http://schemas.microsoft.com/office/drawing/2014/main" id="{F2E8B665-04D4-4934-87BF-2CC39947BA98}"/>
            </a:ext>
          </a:extLst>
        </xdr:cNvPr>
        <xdr:cNvSpPr txBox="1"/>
      </xdr:nvSpPr>
      <xdr:spPr>
        <a:xfrm>
          <a:off x="16357600"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19957</xdr:rowOff>
    </xdr:from>
    <xdr:to>
      <xdr:col>81</xdr:col>
      <xdr:colOff>101600</xdr:colOff>
      <xdr:row>83</xdr:row>
      <xdr:rowOff>121557</xdr:rowOff>
    </xdr:to>
    <xdr:sp macro="" textlink="">
      <xdr:nvSpPr>
        <xdr:cNvPr id="659" name="楕円 658">
          <a:extLst>
            <a:ext uri="{FF2B5EF4-FFF2-40B4-BE49-F238E27FC236}">
              <a16:creationId xmlns:a16="http://schemas.microsoft.com/office/drawing/2014/main" id="{79BBCE9A-6D0D-43F4-A525-D98083BA556C}"/>
            </a:ext>
          </a:extLst>
        </xdr:cNvPr>
        <xdr:cNvSpPr/>
      </xdr:nvSpPr>
      <xdr:spPr>
        <a:xfrm>
          <a:off x="15430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70757</xdr:rowOff>
    </xdr:from>
    <xdr:to>
      <xdr:col>85</xdr:col>
      <xdr:colOff>127000</xdr:colOff>
      <xdr:row>83</xdr:row>
      <xdr:rowOff>111579</xdr:rowOff>
    </xdr:to>
    <xdr:cxnSp macro="">
      <xdr:nvCxnSpPr>
        <xdr:cNvPr id="660" name="直線コネクタ 659">
          <a:extLst>
            <a:ext uri="{FF2B5EF4-FFF2-40B4-BE49-F238E27FC236}">
              <a16:creationId xmlns:a16="http://schemas.microsoft.com/office/drawing/2014/main" id="{D8814389-5DEB-4197-AF9A-70F79BBA9DE6}"/>
            </a:ext>
          </a:extLst>
        </xdr:cNvPr>
        <xdr:cNvCxnSpPr/>
      </xdr:nvCxnSpPr>
      <xdr:spPr>
        <a:xfrm>
          <a:off x="15481300" y="1430110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61" name="楕円 660">
          <a:extLst>
            <a:ext uri="{FF2B5EF4-FFF2-40B4-BE49-F238E27FC236}">
              <a16:creationId xmlns:a16="http://schemas.microsoft.com/office/drawing/2014/main" id="{20C72FAD-958E-4550-8A0C-9A2BF55F0CCC}"/>
            </a:ext>
          </a:extLst>
        </xdr:cNvPr>
        <xdr:cNvSpPr/>
      </xdr:nvSpPr>
      <xdr:spPr>
        <a:xfrm>
          <a:off x="14541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31569</xdr:rowOff>
    </xdr:from>
    <xdr:to>
      <xdr:col>81</xdr:col>
      <xdr:colOff>50800</xdr:colOff>
      <xdr:row>83</xdr:row>
      <xdr:rowOff>70757</xdr:rowOff>
    </xdr:to>
    <xdr:cxnSp macro="">
      <xdr:nvCxnSpPr>
        <xdr:cNvPr id="662" name="直線コネクタ 661">
          <a:extLst>
            <a:ext uri="{FF2B5EF4-FFF2-40B4-BE49-F238E27FC236}">
              <a16:creationId xmlns:a16="http://schemas.microsoft.com/office/drawing/2014/main" id="{E57552BE-B559-43C8-A699-2A8FBC1B88EE}"/>
            </a:ext>
          </a:extLst>
        </xdr:cNvPr>
        <xdr:cNvCxnSpPr/>
      </xdr:nvCxnSpPr>
      <xdr:spPr>
        <a:xfrm>
          <a:off x="14592300" y="1426191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121194</xdr:rowOff>
    </xdr:from>
    <xdr:to>
      <xdr:col>72</xdr:col>
      <xdr:colOff>38100</xdr:colOff>
      <xdr:row>83</xdr:row>
      <xdr:rowOff>51344</xdr:rowOff>
    </xdr:to>
    <xdr:sp macro="" textlink="">
      <xdr:nvSpPr>
        <xdr:cNvPr id="663" name="楕円 662">
          <a:extLst>
            <a:ext uri="{FF2B5EF4-FFF2-40B4-BE49-F238E27FC236}">
              <a16:creationId xmlns:a16="http://schemas.microsoft.com/office/drawing/2014/main" id="{7ECE201F-16E4-4C44-9D68-BCACC0A50CAB}"/>
            </a:ext>
          </a:extLst>
        </xdr:cNvPr>
        <xdr:cNvSpPr/>
      </xdr:nvSpPr>
      <xdr:spPr>
        <a:xfrm>
          <a:off x="13652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xdr:rowOff>
    </xdr:from>
    <xdr:to>
      <xdr:col>76</xdr:col>
      <xdr:colOff>114300</xdr:colOff>
      <xdr:row>83</xdr:row>
      <xdr:rowOff>31569</xdr:rowOff>
    </xdr:to>
    <xdr:cxnSp macro="">
      <xdr:nvCxnSpPr>
        <xdr:cNvPr id="664" name="直線コネクタ 663">
          <a:extLst>
            <a:ext uri="{FF2B5EF4-FFF2-40B4-BE49-F238E27FC236}">
              <a16:creationId xmlns:a16="http://schemas.microsoft.com/office/drawing/2014/main" id="{FAE4E3DE-8D2E-471A-BB07-44306DAFC7E2}"/>
            </a:ext>
          </a:extLst>
        </xdr:cNvPr>
        <xdr:cNvCxnSpPr/>
      </xdr:nvCxnSpPr>
      <xdr:spPr>
        <a:xfrm>
          <a:off x="13703300" y="142308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70576</xdr:rowOff>
    </xdr:from>
    <xdr:to>
      <xdr:col>67</xdr:col>
      <xdr:colOff>101600</xdr:colOff>
      <xdr:row>83</xdr:row>
      <xdr:rowOff>726</xdr:rowOff>
    </xdr:to>
    <xdr:sp macro="" textlink="">
      <xdr:nvSpPr>
        <xdr:cNvPr id="665" name="楕円 664">
          <a:extLst>
            <a:ext uri="{FF2B5EF4-FFF2-40B4-BE49-F238E27FC236}">
              <a16:creationId xmlns:a16="http://schemas.microsoft.com/office/drawing/2014/main" id="{78425FC3-233C-4B62-B1C7-6FF983A21674}"/>
            </a:ext>
          </a:extLst>
        </xdr:cNvPr>
        <xdr:cNvSpPr/>
      </xdr:nvSpPr>
      <xdr:spPr>
        <a:xfrm>
          <a:off x="12763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121376</xdr:rowOff>
    </xdr:from>
    <xdr:to>
      <xdr:col>71</xdr:col>
      <xdr:colOff>177800</xdr:colOff>
      <xdr:row>83</xdr:row>
      <xdr:rowOff>544</xdr:rowOff>
    </xdr:to>
    <xdr:cxnSp macro="">
      <xdr:nvCxnSpPr>
        <xdr:cNvPr id="666" name="直線コネクタ 665">
          <a:extLst>
            <a:ext uri="{FF2B5EF4-FFF2-40B4-BE49-F238E27FC236}">
              <a16:creationId xmlns:a16="http://schemas.microsoft.com/office/drawing/2014/main" id="{0F6C1A3D-58C8-4192-B9CA-80462C2C4C70}"/>
            </a:ext>
          </a:extLst>
        </xdr:cNvPr>
        <xdr:cNvCxnSpPr/>
      </xdr:nvCxnSpPr>
      <xdr:spPr>
        <a:xfrm>
          <a:off x="12814300" y="1418027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7" name="n_1aveValue【児童館】&#10;有形固定資産減価償却率">
          <a:extLst>
            <a:ext uri="{FF2B5EF4-FFF2-40B4-BE49-F238E27FC236}">
              <a16:creationId xmlns:a16="http://schemas.microsoft.com/office/drawing/2014/main" id="{B03C473C-547F-4478-8B9A-F2CBBA3F5C4E}"/>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68" name="n_2aveValue【児童館】&#10;有形固定資産減価償却率">
          <a:extLst>
            <a:ext uri="{FF2B5EF4-FFF2-40B4-BE49-F238E27FC236}">
              <a16:creationId xmlns:a16="http://schemas.microsoft.com/office/drawing/2014/main" id="{81964403-FCAB-4FB3-AA07-58B9C889B4C8}"/>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69" name="n_3aveValue【児童館】&#10;有形固定資産減価償却率">
          <a:extLst>
            <a:ext uri="{FF2B5EF4-FFF2-40B4-BE49-F238E27FC236}">
              <a16:creationId xmlns:a16="http://schemas.microsoft.com/office/drawing/2014/main" id="{5443B8F1-D6AD-418C-AC91-A85CEE69D3A5}"/>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0" name="n_4aveValue【児童館】&#10;有形固定資産減価償却率">
          <a:extLst>
            <a:ext uri="{FF2B5EF4-FFF2-40B4-BE49-F238E27FC236}">
              <a16:creationId xmlns:a16="http://schemas.microsoft.com/office/drawing/2014/main" id="{2032C2BD-55FA-4961-B81B-D275BFB05808}"/>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112684</xdr:rowOff>
    </xdr:from>
    <xdr:ext cx="405111" cy="259045"/>
    <xdr:sp macro="" textlink="">
      <xdr:nvSpPr>
        <xdr:cNvPr id="671" name="n_1mainValue【児童館】&#10;有形固定資産減価償却率">
          <a:extLst>
            <a:ext uri="{FF2B5EF4-FFF2-40B4-BE49-F238E27FC236}">
              <a16:creationId xmlns:a16="http://schemas.microsoft.com/office/drawing/2014/main" id="{66FE476A-7F1B-4730-8249-B7F1019BBBA1}"/>
            </a:ext>
          </a:extLst>
        </xdr:cNvPr>
        <xdr:cNvSpPr txBox="1"/>
      </xdr:nvSpPr>
      <xdr:spPr>
        <a:xfrm>
          <a:off x="152660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672" name="n_2mainValue【児童館】&#10;有形固定資産減価償却率">
          <a:extLst>
            <a:ext uri="{FF2B5EF4-FFF2-40B4-BE49-F238E27FC236}">
              <a16:creationId xmlns:a16="http://schemas.microsoft.com/office/drawing/2014/main" id="{40E5E45C-CB8D-45A9-BDF2-0DA932BB977F}"/>
            </a:ext>
          </a:extLst>
        </xdr:cNvPr>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42471</xdr:rowOff>
    </xdr:from>
    <xdr:ext cx="405111" cy="259045"/>
    <xdr:sp macro="" textlink="">
      <xdr:nvSpPr>
        <xdr:cNvPr id="673" name="n_3mainValue【児童館】&#10;有形固定資産減価償却率">
          <a:extLst>
            <a:ext uri="{FF2B5EF4-FFF2-40B4-BE49-F238E27FC236}">
              <a16:creationId xmlns:a16="http://schemas.microsoft.com/office/drawing/2014/main" id="{474353C2-D85F-4352-8302-088C93F89FC5}"/>
            </a:ext>
          </a:extLst>
        </xdr:cNvPr>
        <xdr:cNvSpPr txBox="1"/>
      </xdr:nvSpPr>
      <xdr:spPr>
        <a:xfrm>
          <a:off x="13500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163303</xdr:rowOff>
    </xdr:from>
    <xdr:ext cx="405111" cy="259045"/>
    <xdr:sp macro="" textlink="">
      <xdr:nvSpPr>
        <xdr:cNvPr id="674" name="n_4mainValue【児童館】&#10;有形固定資産減価償却率">
          <a:extLst>
            <a:ext uri="{FF2B5EF4-FFF2-40B4-BE49-F238E27FC236}">
              <a16:creationId xmlns:a16="http://schemas.microsoft.com/office/drawing/2014/main" id="{E65E619F-D3AA-49C4-9E55-8E568148C0A7}"/>
            </a:ext>
          </a:extLst>
        </xdr:cNvPr>
        <xdr:cNvSpPr txBox="1"/>
      </xdr:nvSpPr>
      <xdr:spPr>
        <a:xfrm>
          <a:off x="12611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D866C71-7735-4484-A1DA-835C253996B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3406E18D-4697-4FF7-BA5C-48333C693CC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51F05A47-E9F8-4E0A-A190-6B74A54B2E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E56B7013-9411-4F22-818C-88DF2B3CC3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E53D5302-4795-4332-B690-7D4C10D83E6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7E86A237-361E-4C2D-8685-FD9E1E7C65C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81DFF96C-19FF-46DF-8804-60B0072DF99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2375297F-A714-42E0-A302-0348BA2EBF7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BE966ED9-7380-45F6-B002-7552CA44530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F95E4F69-FBF5-4B4E-96B4-814DA539727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a16="http://schemas.microsoft.com/office/drawing/2014/main" id="{C4C8D67A-B151-4E34-A684-EDD45097A4D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a16="http://schemas.microsoft.com/office/drawing/2014/main" id="{AB6CFF41-E072-493D-92C6-A6712714D54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a16="http://schemas.microsoft.com/office/drawing/2014/main" id="{1E76F58F-D758-4F68-891A-49FF94DCB59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a16="http://schemas.microsoft.com/office/drawing/2014/main" id="{6271D9E5-2B95-4FF1-A2BB-F8E92CB58E7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a16="http://schemas.microsoft.com/office/drawing/2014/main" id="{39F377CF-1A8A-4F51-A0C5-FA7C6A2CDF8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a16="http://schemas.microsoft.com/office/drawing/2014/main" id="{28BA7702-8CC2-43D5-A831-C927BC2F59F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a16="http://schemas.microsoft.com/office/drawing/2014/main" id="{8A2257A4-3188-45EC-ADCC-B7C1CCF697E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a16="http://schemas.microsoft.com/office/drawing/2014/main" id="{C54D5A44-EB32-4BB1-8A8C-15E0C0FBA4B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8349D7E0-C036-431B-A092-8A69E372B8B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AEE70D0F-5C32-402D-9E15-9382E421345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58F6B1AE-DBB5-4F37-AE4F-10074DCF85A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6" name="直線コネクタ 695">
          <a:extLst>
            <a:ext uri="{FF2B5EF4-FFF2-40B4-BE49-F238E27FC236}">
              <a16:creationId xmlns:a16="http://schemas.microsoft.com/office/drawing/2014/main" id="{1D280FE1-BAD6-4D82-AA62-D0E9B5E695B0}"/>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7" name="【児童館】&#10;一人当たり面積最小値テキスト">
          <a:extLst>
            <a:ext uri="{FF2B5EF4-FFF2-40B4-BE49-F238E27FC236}">
              <a16:creationId xmlns:a16="http://schemas.microsoft.com/office/drawing/2014/main" id="{18D010A5-5B48-4214-AB75-B3FF04D041A2}"/>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8" name="直線コネクタ 697">
          <a:extLst>
            <a:ext uri="{FF2B5EF4-FFF2-40B4-BE49-F238E27FC236}">
              <a16:creationId xmlns:a16="http://schemas.microsoft.com/office/drawing/2014/main" id="{B950D1B8-4F31-4D86-BF2D-A8637A25882A}"/>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9" name="【児童館】&#10;一人当たり面積最大値テキスト">
          <a:extLst>
            <a:ext uri="{FF2B5EF4-FFF2-40B4-BE49-F238E27FC236}">
              <a16:creationId xmlns:a16="http://schemas.microsoft.com/office/drawing/2014/main" id="{AA23FA4C-C0CC-44FF-BBBB-47161014CCB7}"/>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0" name="直線コネクタ 699">
          <a:extLst>
            <a:ext uri="{FF2B5EF4-FFF2-40B4-BE49-F238E27FC236}">
              <a16:creationId xmlns:a16="http://schemas.microsoft.com/office/drawing/2014/main" id="{59D48707-65D1-4078-A649-0B0A4F4E7CBE}"/>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01" name="【児童館】&#10;一人当たり面積平均値テキスト">
          <a:extLst>
            <a:ext uri="{FF2B5EF4-FFF2-40B4-BE49-F238E27FC236}">
              <a16:creationId xmlns:a16="http://schemas.microsoft.com/office/drawing/2014/main" id="{FB841FC1-2D14-4A74-95CC-0294C3D20090}"/>
            </a:ext>
          </a:extLst>
        </xdr:cNvPr>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2" name="フローチャート: 判断 701">
          <a:extLst>
            <a:ext uri="{FF2B5EF4-FFF2-40B4-BE49-F238E27FC236}">
              <a16:creationId xmlns:a16="http://schemas.microsoft.com/office/drawing/2014/main" id="{D760648D-38BD-4407-AFB2-0DC70275309F}"/>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3" name="フローチャート: 判断 702">
          <a:extLst>
            <a:ext uri="{FF2B5EF4-FFF2-40B4-BE49-F238E27FC236}">
              <a16:creationId xmlns:a16="http://schemas.microsoft.com/office/drawing/2014/main" id="{DB3A7897-EB48-40E5-91C4-C0E42166823B}"/>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4" name="フローチャート: 判断 703">
          <a:extLst>
            <a:ext uri="{FF2B5EF4-FFF2-40B4-BE49-F238E27FC236}">
              <a16:creationId xmlns:a16="http://schemas.microsoft.com/office/drawing/2014/main" id="{7B48EE80-6C69-4849-AAC0-706AF89EA743}"/>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5" name="フローチャート: 判断 704">
          <a:extLst>
            <a:ext uri="{FF2B5EF4-FFF2-40B4-BE49-F238E27FC236}">
              <a16:creationId xmlns:a16="http://schemas.microsoft.com/office/drawing/2014/main" id="{6A699676-4263-4A7D-B1C5-1B34D300AAEF}"/>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6" name="フローチャート: 判断 705">
          <a:extLst>
            <a:ext uri="{FF2B5EF4-FFF2-40B4-BE49-F238E27FC236}">
              <a16:creationId xmlns:a16="http://schemas.microsoft.com/office/drawing/2014/main" id="{0BB24F7E-753C-4C79-9DF6-F6EAFD22363D}"/>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CFCBE4C8-B8CD-45A6-A0C8-D97B3872BA0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9C16C5E-11B4-47C7-AB66-EF12D6690E5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C943427C-ED6A-4A13-8CB3-4859E15EE5E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BC20EB21-A105-4DEB-9CD4-AF684530F5B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7E329DC0-30ED-47E7-A95C-58A6125D60B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712" name="楕円 711">
          <a:extLst>
            <a:ext uri="{FF2B5EF4-FFF2-40B4-BE49-F238E27FC236}">
              <a16:creationId xmlns:a16="http://schemas.microsoft.com/office/drawing/2014/main" id="{7C8E22F0-D635-43B2-AB51-F95B5028802E}"/>
            </a:ext>
          </a:extLst>
        </xdr:cNvPr>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162323</xdr:rowOff>
    </xdr:from>
    <xdr:ext cx="469744" cy="259045"/>
    <xdr:sp macro="" textlink="">
      <xdr:nvSpPr>
        <xdr:cNvPr id="713" name="【児童館】&#10;一人当たり面積該当値テキスト">
          <a:extLst>
            <a:ext uri="{FF2B5EF4-FFF2-40B4-BE49-F238E27FC236}">
              <a16:creationId xmlns:a16="http://schemas.microsoft.com/office/drawing/2014/main" id="{838AE8EA-2398-4BF7-BDD8-C314CAFC0C1E}"/>
            </a:ext>
          </a:extLst>
        </xdr:cNvPr>
        <xdr:cNvSpPr txBox="1"/>
      </xdr:nvSpPr>
      <xdr:spPr>
        <a:xfrm>
          <a:off x="22199600"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14" name="楕円 713">
          <a:extLst>
            <a:ext uri="{FF2B5EF4-FFF2-40B4-BE49-F238E27FC236}">
              <a16:creationId xmlns:a16="http://schemas.microsoft.com/office/drawing/2014/main" id="{982F1928-8125-4101-B8AD-A8D01952E7DB}"/>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72389</xdr:rowOff>
    </xdr:to>
    <xdr:cxnSp macro="">
      <xdr:nvCxnSpPr>
        <xdr:cNvPr id="715" name="直線コネクタ 714">
          <a:extLst>
            <a:ext uri="{FF2B5EF4-FFF2-40B4-BE49-F238E27FC236}">
              <a16:creationId xmlns:a16="http://schemas.microsoft.com/office/drawing/2014/main" id="{B8527EAE-467F-4426-821B-14F7A77822F6}"/>
            </a:ext>
          </a:extLst>
        </xdr:cNvPr>
        <xdr:cNvCxnSpPr/>
      </xdr:nvCxnSpPr>
      <xdr:spPr>
        <a:xfrm flipV="1">
          <a:off x="21323300" y="146410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716" name="楕円 715">
          <a:extLst>
            <a:ext uri="{FF2B5EF4-FFF2-40B4-BE49-F238E27FC236}">
              <a16:creationId xmlns:a16="http://schemas.microsoft.com/office/drawing/2014/main" id="{D4370419-B59B-45FD-91E1-A4D222F143AC}"/>
            </a:ext>
          </a:extLst>
        </xdr:cNvPr>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717" name="直線コネクタ 716">
          <a:extLst>
            <a:ext uri="{FF2B5EF4-FFF2-40B4-BE49-F238E27FC236}">
              <a16:creationId xmlns:a16="http://schemas.microsoft.com/office/drawing/2014/main" id="{B4FCC7FB-0F18-4DC4-A412-7FC762EDB8CC}"/>
            </a:ext>
          </a:extLst>
        </xdr:cNvPr>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18" name="楕円 717">
          <a:extLst>
            <a:ext uri="{FF2B5EF4-FFF2-40B4-BE49-F238E27FC236}">
              <a16:creationId xmlns:a16="http://schemas.microsoft.com/office/drawing/2014/main" id="{B8D080EF-750A-43DC-9029-FBAB5AE6682A}"/>
            </a:ext>
          </a:extLst>
        </xdr:cNvPr>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719" name="直線コネクタ 718">
          <a:extLst>
            <a:ext uri="{FF2B5EF4-FFF2-40B4-BE49-F238E27FC236}">
              <a16:creationId xmlns:a16="http://schemas.microsoft.com/office/drawing/2014/main" id="{B58F862A-31C8-4466-A7DB-1E81D6DACC25}"/>
            </a:ext>
          </a:extLst>
        </xdr:cNvPr>
        <xdr:cNvCxnSpPr/>
      </xdr:nvCxnSpPr>
      <xdr:spPr>
        <a:xfrm>
          <a:off x="19545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26163</xdr:rowOff>
    </xdr:from>
    <xdr:to>
      <xdr:col>98</xdr:col>
      <xdr:colOff>38100</xdr:colOff>
      <xdr:row>85</xdr:row>
      <xdr:rowOff>127763</xdr:rowOff>
    </xdr:to>
    <xdr:sp macro="" textlink="">
      <xdr:nvSpPr>
        <xdr:cNvPr id="720" name="楕円 719">
          <a:extLst>
            <a:ext uri="{FF2B5EF4-FFF2-40B4-BE49-F238E27FC236}">
              <a16:creationId xmlns:a16="http://schemas.microsoft.com/office/drawing/2014/main" id="{864AACD1-8C8B-4113-8A8C-1DF0E28454DF}"/>
            </a:ext>
          </a:extLst>
        </xdr:cNvPr>
        <xdr:cNvSpPr/>
      </xdr:nvSpPr>
      <xdr:spPr>
        <a:xfrm>
          <a:off x="18605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76963</xdr:rowOff>
    </xdr:to>
    <xdr:cxnSp macro="">
      <xdr:nvCxnSpPr>
        <xdr:cNvPr id="721" name="直線コネクタ 720">
          <a:extLst>
            <a:ext uri="{FF2B5EF4-FFF2-40B4-BE49-F238E27FC236}">
              <a16:creationId xmlns:a16="http://schemas.microsoft.com/office/drawing/2014/main" id="{5B706B62-BBDD-4C7E-B998-0ECB38125579}"/>
            </a:ext>
          </a:extLst>
        </xdr:cNvPr>
        <xdr:cNvCxnSpPr/>
      </xdr:nvCxnSpPr>
      <xdr:spPr>
        <a:xfrm flipV="1">
          <a:off x="18656300" y="14645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22" name="n_1aveValue【児童館】&#10;一人当たり面積">
          <a:extLst>
            <a:ext uri="{FF2B5EF4-FFF2-40B4-BE49-F238E27FC236}">
              <a16:creationId xmlns:a16="http://schemas.microsoft.com/office/drawing/2014/main" id="{22C351D9-F079-4D59-B0B6-BA0A7916FF41}"/>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23" name="n_2aveValue【児童館】&#10;一人当たり面積">
          <a:extLst>
            <a:ext uri="{FF2B5EF4-FFF2-40B4-BE49-F238E27FC236}">
              <a16:creationId xmlns:a16="http://schemas.microsoft.com/office/drawing/2014/main" id="{16F73805-30AA-41FD-A12F-27C0394FFFBE}"/>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24" name="n_3aveValue【児童館】&#10;一人当たり面積">
          <a:extLst>
            <a:ext uri="{FF2B5EF4-FFF2-40B4-BE49-F238E27FC236}">
              <a16:creationId xmlns:a16="http://schemas.microsoft.com/office/drawing/2014/main" id="{32F22C71-5315-4115-A3E4-4A14B102895F}"/>
            </a:ext>
          </a:extLst>
        </xdr:cNvPr>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5" name="n_4aveValue【児童館】&#10;一人当たり面積">
          <a:extLst>
            <a:ext uri="{FF2B5EF4-FFF2-40B4-BE49-F238E27FC236}">
              <a16:creationId xmlns:a16="http://schemas.microsoft.com/office/drawing/2014/main" id="{11A15854-B4E8-45B1-970F-DA1A7E79DE93}"/>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139716</xdr:rowOff>
    </xdr:from>
    <xdr:ext cx="469744" cy="259045"/>
    <xdr:sp macro="" textlink="">
      <xdr:nvSpPr>
        <xdr:cNvPr id="726" name="n_1mainValue【児童館】&#10;一人当たり面積">
          <a:extLst>
            <a:ext uri="{FF2B5EF4-FFF2-40B4-BE49-F238E27FC236}">
              <a16:creationId xmlns:a16="http://schemas.microsoft.com/office/drawing/2014/main" id="{88FBD902-1E65-4849-9D36-014376F2E537}"/>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27" name="n_2mainValue【児童館】&#10;一人当たり面積">
          <a:extLst>
            <a:ext uri="{FF2B5EF4-FFF2-40B4-BE49-F238E27FC236}">
              <a16:creationId xmlns:a16="http://schemas.microsoft.com/office/drawing/2014/main" id="{39865076-33D2-49C8-AD49-DE98488F236D}"/>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728" name="n_3mainValue【児童館】&#10;一人当たり面積">
          <a:extLst>
            <a:ext uri="{FF2B5EF4-FFF2-40B4-BE49-F238E27FC236}">
              <a16:creationId xmlns:a16="http://schemas.microsoft.com/office/drawing/2014/main" id="{8697C342-C3FD-45E2-8BA4-767889F3DA66}"/>
            </a:ext>
          </a:extLst>
        </xdr:cNvPr>
        <xdr:cNvSpPr txBox="1"/>
      </xdr:nvSpPr>
      <xdr:spPr>
        <a:xfrm>
          <a:off x="19310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118890</xdr:rowOff>
    </xdr:from>
    <xdr:ext cx="469744" cy="259045"/>
    <xdr:sp macro="" textlink="">
      <xdr:nvSpPr>
        <xdr:cNvPr id="729" name="n_4mainValue【児童館】&#10;一人当たり面積">
          <a:extLst>
            <a:ext uri="{FF2B5EF4-FFF2-40B4-BE49-F238E27FC236}">
              <a16:creationId xmlns:a16="http://schemas.microsoft.com/office/drawing/2014/main" id="{1AF623EF-D3A7-4076-8D0A-0E887B1B4045}"/>
            </a:ext>
          </a:extLst>
        </xdr:cNvPr>
        <xdr:cNvSpPr txBox="1"/>
      </xdr:nvSpPr>
      <xdr:spPr>
        <a:xfrm>
          <a:off x="18421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001FAA10-1C49-451A-A59E-4E81D909DBA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FCB67ED5-CF89-4E67-9E98-2914EF85A2A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0EF31E87-9B37-4B36-9B41-76AFEBA2D43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58F6AB63-8F42-430D-B8D5-0FE461CBA49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AF262D7D-A16C-4AF5-9645-905267AE15E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FC2DDBE2-26CE-407B-B5A1-C7802940E9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19F3E808-787A-4E51-9760-CF9F785B1D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9581CF25-DA10-4B5E-8439-3A345CFA7B2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22A87A90-FA4A-4221-BCFC-DE642B136BE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C35E24CC-F3AC-4F07-9C6C-AB7608DACB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524AA5C4-7B18-4EA6-B7B6-49C26D4DBBB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id="{246921C8-F520-4EF7-8136-6E3A1A25F7D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id="{AF080793-98CA-4F34-A60D-37FA1ADA6D8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id="{BA95162E-89CA-49FC-BB41-55567F0A1DD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id="{ACD7A537-4E12-4D2F-933A-E3C3A52CD7B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id="{0EE751EF-8E22-457D-A0AE-DEAEE8722A3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id="{4A58CAD9-09AC-4D8A-B213-2B1414D2E02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id="{FEEEA05C-403F-492F-95FD-0CAC2EE82C0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id="{2A11EFA4-382F-4E25-8A05-9A1403E216F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id="{8A83ED96-1F1E-4025-973E-DBCDA7F371E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id="{7D7769F2-570F-4378-95E6-6D7C0496D28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id="{8AB0171F-039E-4277-B86F-2B0ADE90020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id="{D0EC6F4D-7B25-4299-8457-C2E7296E047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3F0EDAC4-BD5F-497B-9108-1E9CCCFA9A1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a:extLst>
            <a:ext uri="{FF2B5EF4-FFF2-40B4-BE49-F238E27FC236}">
              <a16:creationId xmlns:a16="http://schemas.microsoft.com/office/drawing/2014/main" id="{5557D25E-8EEA-4667-A14B-D8862B06866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a:extLst>
            <a:ext uri="{FF2B5EF4-FFF2-40B4-BE49-F238E27FC236}">
              <a16:creationId xmlns:a16="http://schemas.microsoft.com/office/drawing/2014/main" id="{DFCF21EE-62F7-4EC3-85D2-807E4BA5BAB6}"/>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a:extLst>
            <a:ext uri="{FF2B5EF4-FFF2-40B4-BE49-F238E27FC236}">
              <a16:creationId xmlns:a16="http://schemas.microsoft.com/office/drawing/2014/main" id="{BCEDE3AF-0954-4753-890F-713DC3AB9B2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a:extLst>
            <a:ext uri="{FF2B5EF4-FFF2-40B4-BE49-F238E27FC236}">
              <a16:creationId xmlns:a16="http://schemas.microsoft.com/office/drawing/2014/main" id="{51E1835F-339E-4898-B893-E841D3D6E04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a:extLst>
            <a:ext uri="{FF2B5EF4-FFF2-40B4-BE49-F238E27FC236}">
              <a16:creationId xmlns:a16="http://schemas.microsoft.com/office/drawing/2014/main" id="{C83307A2-B596-4A65-B7CD-14D9B3DA7998}"/>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a:extLst>
            <a:ext uri="{FF2B5EF4-FFF2-40B4-BE49-F238E27FC236}">
              <a16:creationId xmlns:a16="http://schemas.microsoft.com/office/drawing/2014/main" id="{D30E918D-A461-479B-A9AB-DF7A8D20B4EF}"/>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a:extLst>
            <a:ext uri="{FF2B5EF4-FFF2-40B4-BE49-F238E27FC236}">
              <a16:creationId xmlns:a16="http://schemas.microsoft.com/office/drawing/2014/main" id="{C8174B63-4C26-455B-B2A3-5900693B8950}"/>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a:extLst>
            <a:ext uri="{FF2B5EF4-FFF2-40B4-BE49-F238E27FC236}">
              <a16:creationId xmlns:a16="http://schemas.microsoft.com/office/drawing/2014/main" id="{73EF3A89-A580-45F9-9DD3-FA6C54E9A349}"/>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a:extLst>
            <a:ext uri="{FF2B5EF4-FFF2-40B4-BE49-F238E27FC236}">
              <a16:creationId xmlns:a16="http://schemas.microsoft.com/office/drawing/2014/main" id="{970BCD66-E2F4-4958-88A2-C4DA6DFFE1F9}"/>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a:extLst>
            <a:ext uri="{FF2B5EF4-FFF2-40B4-BE49-F238E27FC236}">
              <a16:creationId xmlns:a16="http://schemas.microsoft.com/office/drawing/2014/main" id="{876F07A3-117D-4BFA-9272-7181B3D8742B}"/>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a:extLst>
            <a:ext uri="{FF2B5EF4-FFF2-40B4-BE49-F238E27FC236}">
              <a16:creationId xmlns:a16="http://schemas.microsoft.com/office/drawing/2014/main" id="{BC86554C-9C82-4162-B090-21C302B3D1D8}"/>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a:extLst>
            <a:ext uri="{FF2B5EF4-FFF2-40B4-BE49-F238E27FC236}">
              <a16:creationId xmlns:a16="http://schemas.microsoft.com/office/drawing/2014/main" id="{00CF8812-61F7-4F18-9945-70F5F35593E3}"/>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A8718D7-1867-4226-93B8-E68DDB2ED8E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757F7056-0125-46DE-A553-EC1E8440031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B670008F-B6A0-4917-BC8E-CBAFF261171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9EEF5070-6DC3-4538-8B9E-C2BBD00F1D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1EAB4A0C-9689-4437-B152-C994D6E1768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xdr:rowOff>
    </xdr:from>
    <xdr:to>
      <xdr:col>85</xdr:col>
      <xdr:colOff>177800</xdr:colOff>
      <xdr:row>107</xdr:row>
      <xdr:rowOff>102507</xdr:rowOff>
    </xdr:to>
    <xdr:sp macro="" textlink="">
      <xdr:nvSpPr>
        <xdr:cNvPr id="771" name="楕円 770">
          <a:extLst>
            <a:ext uri="{FF2B5EF4-FFF2-40B4-BE49-F238E27FC236}">
              <a16:creationId xmlns:a16="http://schemas.microsoft.com/office/drawing/2014/main" id="{2B355EE9-52E7-44AB-B3C1-FE386C039C03}"/>
            </a:ext>
          </a:extLst>
        </xdr:cNvPr>
        <xdr:cNvSpPr/>
      </xdr:nvSpPr>
      <xdr:spPr>
        <a:xfrm>
          <a:off x="16268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150784</xdr:rowOff>
    </xdr:from>
    <xdr:ext cx="405111" cy="259045"/>
    <xdr:sp macro="" textlink="">
      <xdr:nvSpPr>
        <xdr:cNvPr id="772" name="【公民館】&#10;有形固定資産減価償却率該当値テキスト">
          <a:extLst>
            <a:ext uri="{FF2B5EF4-FFF2-40B4-BE49-F238E27FC236}">
              <a16:creationId xmlns:a16="http://schemas.microsoft.com/office/drawing/2014/main" id="{638D479A-CEAA-4A4D-AFBA-5DCBB1943510}"/>
            </a:ext>
          </a:extLst>
        </xdr:cNvPr>
        <xdr:cNvSpPr txBox="1"/>
      </xdr:nvSpPr>
      <xdr:spPr>
        <a:xfrm>
          <a:off x="16357600"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149498</xdr:rowOff>
    </xdr:from>
    <xdr:to>
      <xdr:col>81</xdr:col>
      <xdr:colOff>101600</xdr:colOff>
      <xdr:row>107</xdr:row>
      <xdr:rowOff>79648</xdr:rowOff>
    </xdr:to>
    <xdr:sp macro="" textlink="">
      <xdr:nvSpPr>
        <xdr:cNvPr id="773" name="楕円 772">
          <a:extLst>
            <a:ext uri="{FF2B5EF4-FFF2-40B4-BE49-F238E27FC236}">
              <a16:creationId xmlns:a16="http://schemas.microsoft.com/office/drawing/2014/main" id="{DB346960-8591-4C07-B1D7-21B4A1C6428A}"/>
            </a:ext>
          </a:extLst>
        </xdr:cNvPr>
        <xdr:cNvSpPr/>
      </xdr:nvSpPr>
      <xdr:spPr>
        <a:xfrm>
          <a:off x="15430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28848</xdr:rowOff>
    </xdr:from>
    <xdr:to>
      <xdr:col>85</xdr:col>
      <xdr:colOff>127000</xdr:colOff>
      <xdr:row>107</xdr:row>
      <xdr:rowOff>51707</xdr:rowOff>
    </xdr:to>
    <xdr:cxnSp macro="">
      <xdr:nvCxnSpPr>
        <xdr:cNvPr id="774" name="直線コネクタ 773">
          <a:extLst>
            <a:ext uri="{FF2B5EF4-FFF2-40B4-BE49-F238E27FC236}">
              <a16:creationId xmlns:a16="http://schemas.microsoft.com/office/drawing/2014/main" id="{2CABC22A-1FE9-48C9-A980-2154159C4052}"/>
            </a:ext>
          </a:extLst>
        </xdr:cNvPr>
        <xdr:cNvCxnSpPr/>
      </xdr:nvCxnSpPr>
      <xdr:spPr>
        <a:xfrm>
          <a:off x="15481300" y="1837399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775" name="楕円 774">
          <a:extLst>
            <a:ext uri="{FF2B5EF4-FFF2-40B4-BE49-F238E27FC236}">
              <a16:creationId xmlns:a16="http://schemas.microsoft.com/office/drawing/2014/main" id="{D877D4BF-E2DA-449A-86EF-9F5D9EE22686}"/>
            </a:ext>
          </a:extLst>
        </xdr:cNvPr>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107</xdr:row>
      <xdr:rowOff>28848</xdr:rowOff>
    </xdr:to>
    <xdr:cxnSp macro="">
      <xdr:nvCxnSpPr>
        <xdr:cNvPr id="776" name="直線コネクタ 775">
          <a:extLst>
            <a:ext uri="{FF2B5EF4-FFF2-40B4-BE49-F238E27FC236}">
              <a16:creationId xmlns:a16="http://schemas.microsoft.com/office/drawing/2014/main" id="{DBB13EBD-3F29-4638-A266-7381328C1D8C}"/>
            </a:ext>
          </a:extLst>
        </xdr:cNvPr>
        <xdr:cNvCxnSpPr/>
      </xdr:nvCxnSpPr>
      <xdr:spPr>
        <a:xfrm>
          <a:off x="14592300" y="183413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84182</xdr:rowOff>
    </xdr:from>
    <xdr:to>
      <xdr:col>72</xdr:col>
      <xdr:colOff>38100</xdr:colOff>
      <xdr:row>107</xdr:row>
      <xdr:rowOff>14332</xdr:rowOff>
    </xdr:to>
    <xdr:sp macro="" textlink="">
      <xdr:nvSpPr>
        <xdr:cNvPr id="777" name="楕円 776">
          <a:extLst>
            <a:ext uri="{FF2B5EF4-FFF2-40B4-BE49-F238E27FC236}">
              <a16:creationId xmlns:a16="http://schemas.microsoft.com/office/drawing/2014/main" id="{DC988791-BE3E-4F64-B2A0-56CF9B0DF4C4}"/>
            </a:ext>
          </a:extLst>
        </xdr:cNvPr>
        <xdr:cNvSpPr/>
      </xdr:nvSpPr>
      <xdr:spPr>
        <a:xfrm>
          <a:off x="1365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134982</xdr:rowOff>
    </xdr:from>
    <xdr:to>
      <xdr:col>76</xdr:col>
      <xdr:colOff>114300</xdr:colOff>
      <xdr:row>106</xdr:row>
      <xdr:rowOff>167639</xdr:rowOff>
    </xdr:to>
    <xdr:cxnSp macro="">
      <xdr:nvCxnSpPr>
        <xdr:cNvPr id="778" name="直線コネクタ 777">
          <a:extLst>
            <a:ext uri="{FF2B5EF4-FFF2-40B4-BE49-F238E27FC236}">
              <a16:creationId xmlns:a16="http://schemas.microsoft.com/office/drawing/2014/main" id="{A4740600-876B-40CC-8BE6-8CE3481C7410}"/>
            </a:ext>
          </a:extLst>
        </xdr:cNvPr>
        <xdr:cNvCxnSpPr/>
      </xdr:nvCxnSpPr>
      <xdr:spPr>
        <a:xfrm>
          <a:off x="13703300" y="183086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779" name="楕円 778">
          <a:extLst>
            <a:ext uri="{FF2B5EF4-FFF2-40B4-BE49-F238E27FC236}">
              <a16:creationId xmlns:a16="http://schemas.microsoft.com/office/drawing/2014/main" id="{869CA904-7813-49BA-81FF-1E901BFA13A3}"/>
            </a:ext>
          </a:extLst>
        </xdr:cNvPr>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35379</xdr:rowOff>
    </xdr:from>
    <xdr:to>
      <xdr:col>71</xdr:col>
      <xdr:colOff>177800</xdr:colOff>
      <xdr:row>106</xdr:row>
      <xdr:rowOff>134982</xdr:rowOff>
    </xdr:to>
    <xdr:cxnSp macro="">
      <xdr:nvCxnSpPr>
        <xdr:cNvPr id="780" name="直線コネクタ 779">
          <a:extLst>
            <a:ext uri="{FF2B5EF4-FFF2-40B4-BE49-F238E27FC236}">
              <a16:creationId xmlns:a16="http://schemas.microsoft.com/office/drawing/2014/main" id="{E107BAF0-0EEC-43A5-938E-97524F4EF48B}"/>
            </a:ext>
          </a:extLst>
        </xdr:cNvPr>
        <xdr:cNvCxnSpPr/>
      </xdr:nvCxnSpPr>
      <xdr:spPr>
        <a:xfrm>
          <a:off x="12814300" y="18209079"/>
          <a:ext cx="8890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a:extLst>
            <a:ext uri="{FF2B5EF4-FFF2-40B4-BE49-F238E27FC236}">
              <a16:creationId xmlns:a16="http://schemas.microsoft.com/office/drawing/2014/main" id="{D35B086B-238C-4EA7-84C2-D292D66B144D}"/>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a:extLst>
            <a:ext uri="{FF2B5EF4-FFF2-40B4-BE49-F238E27FC236}">
              <a16:creationId xmlns:a16="http://schemas.microsoft.com/office/drawing/2014/main" id="{9B0E17CD-13B8-4C02-9BAB-279810EAEED0}"/>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a:extLst>
            <a:ext uri="{FF2B5EF4-FFF2-40B4-BE49-F238E27FC236}">
              <a16:creationId xmlns:a16="http://schemas.microsoft.com/office/drawing/2014/main" id="{5C752272-0A76-4432-A0D2-43F03658482F}"/>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a:extLst>
            <a:ext uri="{FF2B5EF4-FFF2-40B4-BE49-F238E27FC236}">
              <a16:creationId xmlns:a16="http://schemas.microsoft.com/office/drawing/2014/main" id="{D4659273-DAF4-498E-B94E-8E7C28BBD9EA}"/>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70775</xdr:rowOff>
    </xdr:from>
    <xdr:ext cx="405111" cy="259045"/>
    <xdr:sp macro="" textlink="">
      <xdr:nvSpPr>
        <xdr:cNvPr id="785" name="n_1mainValue【公民館】&#10;有形固定資産減価償却率">
          <a:extLst>
            <a:ext uri="{FF2B5EF4-FFF2-40B4-BE49-F238E27FC236}">
              <a16:creationId xmlns:a16="http://schemas.microsoft.com/office/drawing/2014/main" id="{E2F2CA58-51B5-4E3D-945E-EE030C0E8DC3}"/>
            </a:ext>
          </a:extLst>
        </xdr:cNvPr>
        <xdr:cNvSpPr txBox="1"/>
      </xdr:nvSpPr>
      <xdr:spPr>
        <a:xfrm>
          <a:off x="152660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786" name="n_2mainValue【公民館】&#10;有形固定資産減価償却率">
          <a:extLst>
            <a:ext uri="{FF2B5EF4-FFF2-40B4-BE49-F238E27FC236}">
              <a16:creationId xmlns:a16="http://schemas.microsoft.com/office/drawing/2014/main" id="{7D977C02-776A-4AB0-B1A5-69A7C0EC9A8F}"/>
            </a:ext>
          </a:extLst>
        </xdr:cNvPr>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5459</xdr:rowOff>
    </xdr:from>
    <xdr:ext cx="405111" cy="259045"/>
    <xdr:sp macro="" textlink="">
      <xdr:nvSpPr>
        <xdr:cNvPr id="787" name="n_3mainValue【公民館】&#10;有形固定資産減価償却率">
          <a:extLst>
            <a:ext uri="{FF2B5EF4-FFF2-40B4-BE49-F238E27FC236}">
              <a16:creationId xmlns:a16="http://schemas.microsoft.com/office/drawing/2014/main" id="{9E6688AB-422C-4B53-9404-2C4B1BF09678}"/>
            </a:ext>
          </a:extLst>
        </xdr:cNvPr>
        <xdr:cNvSpPr txBox="1"/>
      </xdr:nvSpPr>
      <xdr:spPr>
        <a:xfrm>
          <a:off x="13500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788" name="n_4mainValue【公民館】&#10;有形固定資産減価償却率">
          <a:extLst>
            <a:ext uri="{FF2B5EF4-FFF2-40B4-BE49-F238E27FC236}">
              <a16:creationId xmlns:a16="http://schemas.microsoft.com/office/drawing/2014/main" id="{1D87C35F-B328-4EAE-A46F-7BB36787A549}"/>
            </a:ext>
          </a:extLst>
        </xdr:cNvPr>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F8E8004A-33BD-4A50-AADB-B2F2508C1D3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85E8D8A5-4CEA-46C6-BB80-2797BA95036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CCCFD763-EA67-4463-AE98-0CC1252EAB4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E7E3E409-056B-4125-84B9-C241BF64EC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C0290F51-A34D-46FE-9C34-AAA5C618717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6F2FC041-FD02-4D69-9DB0-309427F4BD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208FD17E-1530-4BB8-AFDE-BBECCE87B5A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CC10BB2E-9E46-4182-B46A-21FE0C59C96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77A662C1-45FE-457B-AB58-148116411D8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85BFCCF5-6B18-462D-B6A8-BC86F3B8A95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a:extLst>
            <a:ext uri="{FF2B5EF4-FFF2-40B4-BE49-F238E27FC236}">
              <a16:creationId xmlns:a16="http://schemas.microsoft.com/office/drawing/2014/main" id="{DCE3D75D-E32C-4215-B585-194801315C0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8AE9EB90-A2C9-4AD9-BA0D-076A09D963E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a:extLst>
            <a:ext uri="{FF2B5EF4-FFF2-40B4-BE49-F238E27FC236}">
              <a16:creationId xmlns:a16="http://schemas.microsoft.com/office/drawing/2014/main" id="{0B5987C4-B007-4D46-AE2E-8F2F27592B2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a:extLst>
            <a:ext uri="{FF2B5EF4-FFF2-40B4-BE49-F238E27FC236}">
              <a16:creationId xmlns:a16="http://schemas.microsoft.com/office/drawing/2014/main" id="{0D46A95B-F63A-49CE-9221-1AF55895A40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a:extLst>
            <a:ext uri="{FF2B5EF4-FFF2-40B4-BE49-F238E27FC236}">
              <a16:creationId xmlns:a16="http://schemas.microsoft.com/office/drawing/2014/main" id="{14D50584-BC9D-4852-B643-5B92542746D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a:extLst>
            <a:ext uri="{FF2B5EF4-FFF2-40B4-BE49-F238E27FC236}">
              <a16:creationId xmlns:a16="http://schemas.microsoft.com/office/drawing/2014/main" id="{0D999A20-FF3D-4302-BED8-C4EF5D4A413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a:extLst>
            <a:ext uri="{FF2B5EF4-FFF2-40B4-BE49-F238E27FC236}">
              <a16:creationId xmlns:a16="http://schemas.microsoft.com/office/drawing/2014/main" id="{789A9C98-3C43-4658-895A-08FFDC2CE6F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a:extLst>
            <a:ext uri="{FF2B5EF4-FFF2-40B4-BE49-F238E27FC236}">
              <a16:creationId xmlns:a16="http://schemas.microsoft.com/office/drawing/2014/main" id="{0101E655-0759-4668-BD55-FF1F4B103A3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a:extLst>
            <a:ext uri="{FF2B5EF4-FFF2-40B4-BE49-F238E27FC236}">
              <a16:creationId xmlns:a16="http://schemas.microsoft.com/office/drawing/2014/main" id="{B0289744-831F-4F1F-BFBC-CF61BF5278D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a:extLst>
            <a:ext uri="{FF2B5EF4-FFF2-40B4-BE49-F238E27FC236}">
              <a16:creationId xmlns:a16="http://schemas.microsoft.com/office/drawing/2014/main" id="{B08151BC-77AB-42C7-BA63-5009114DED5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a:extLst>
            <a:ext uri="{FF2B5EF4-FFF2-40B4-BE49-F238E27FC236}">
              <a16:creationId xmlns:a16="http://schemas.microsoft.com/office/drawing/2014/main" id="{DA61828C-B4B6-4D89-858D-DE5DAFA4EFA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a:extLst>
            <a:ext uri="{FF2B5EF4-FFF2-40B4-BE49-F238E27FC236}">
              <a16:creationId xmlns:a16="http://schemas.microsoft.com/office/drawing/2014/main" id="{17F92917-4E9E-4ACB-9EC3-A77BCFBE7D5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7A42941C-397F-4144-9B9A-1E0C99B4899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3F041DDB-6DB3-42C5-8E6B-182E458C6A1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C52109F8-F33A-40CB-B9EE-A04FFD2B0F6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a:extLst>
            <a:ext uri="{FF2B5EF4-FFF2-40B4-BE49-F238E27FC236}">
              <a16:creationId xmlns:a16="http://schemas.microsoft.com/office/drawing/2014/main" id="{17004851-FD4A-4AA0-8945-65CD4C813C82}"/>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a:extLst>
            <a:ext uri="{FF2B5EF4-FFF2-40B4-BE49-F238E27FC236}">
              <a16:creationId xmlns:a16="http://schemas.microsoft.com/office/drawing/2014/main" id="{8A7929FB-4A43-4053-AE32-B1281DE397E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a:extLst>
            <a:ext uri="{FF2B5EF4-FFF2-40B4-BE49-F238E27FC236}">
              <a16:creationId xmlns:a16="http://schemas.microsoft.com/office/drawing/2014/main" id="{44D2ABE8-E902-492B-AAC5-DE7D4A215C05}"/>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a:extLst>
            <a:ext uri="{FF2B5EF4-FFF2-40B4-BE49-F238E27FC236}">
              <a16:creationId xmlns:a16="http://schemas.microsoft.com/office/drawing/2014/main" id="{AA2D86CD-C2A5-47DE-9F7A-8AE979BE2656}"/>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a:extLst>
            <a:ext uri="{FF2B5EF4-FFF2-40B4-BE49-F238E27FC236}">
              <a16:creationId xmlns:a16="http://schemas.microsoft.com/office/drawing/2014/main" id="{F1C176A2-4785-4E77-A8A9-AEAFB8727BBE}"/>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19" name="【公民館】&#10;一人当たり面積平均値テキスト">
          <a:extLst>
            <a:ext uri="{FF2B5EF4-FFF2-40B4-BE49-F238E27FC236}">
              <a16:creationId xmlns:a16="http://schemas.microsoft.com/office/drawing/2014/main" id="{80C292B8-EB64-4A1D-8C9A-44EC3848E731}"/>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a:extLst>
            <a:ext uri="{FF2B5EF4-FFF2-40B4-BE49-F238E27FC236}">
              <a16:creationId xmlns:a16="http://schemas.microsoft.com/office/drawing/2014/main" id="{CCEF75DD-7BC2-4819-A05A-35F279C1A84D}"/>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a:extLst>
            <a:ext uri="{FF2B5EF4-FFF2-40B4-BE49-F238E27FC236}">
              <a16:creationId xmlns:a16="http://schemas.microsoft.com/office/drawing/2014/main" id="{2FCD4EAC-37E4-4C1A-B112-10EAE5B6AF68}"/>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a:extLst>
            <a:ext uri="{FF2B5EF4-FFF2-40B4-BE49-F238E27FC236}">
              <a16:creationId xmlns:a16="http://schemas.microsoft.com/office/drawing/2014/main" id="{57D2FD0B-09D6-42CA-AA89-6D394741B25D}"/>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a:extLst>
            <a:ext uri="{FF2B5EF4-FFF2-40B4-BE49-F238E27FC236}">
              <a16:creationId xmlns:a16="http://schemas.microsoft.com/office/drawing/2014/main" id="{DA8B17F0-DC53-411D-BA63-6B23497952AD}"/>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a:extLst>
            <a:ext uri="{FF2B5EF4-FFF2-40B4-BE49-F238E27FC236}">
              <a16:creationId xmlns:a16="http://schemas.microsoft.com/office/drawing/2014/main" id="{6249FF9F-D68D-449B-A00D-7F32CDDFC8E5}"/>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9041F933-0E3E-469E-8E85-1ACBBE9C12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F8C34F3D-234E-440B-85FC-9DAB779B2A9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6A63F577-5041-484E-BAD1-CC7E19F9FA5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C7E4DC6A-1A7E-445F-A181-96DEF8DF6D8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FE9DA4BE-3E10-4FE4-A657-51DE24F78B6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40095</xdr:rowOff>
    </xdr:from>
    <xdr:to>
      <xdr:col>116</xdr:col>
      <xdr:colOff>114300</xdr:colOff>
      <xdr:row>106</xdr:row>
      <xdr:rowOff>141695</xdr:rowOff>
    </xdr:to>
    <xdr:sp macro="" textlink="">
      <xdr:nvSpPr>
        <xdr:cNvPr id="830" name="楕円 829">
          <a:extLst>
            <a:ext uri="{FF2B5EF4-FFF2-40B4-BE49-F238E27FC236}">
              <a16:creationId xmlns:a16="http://schemas.microsoft.com/office/drawing/2014/main" id="{3C82CE9C-9750-49F8-B3E0-839591FE6B88}"/>
            </a:ext>
          </a:extLst>
        </xdr:cNvPr>
        <xdr:cNvSpPr/>
      </xdr:nvSpPr>
      <xdr:spPr>
        <a:xfrm>
          <a:off x="221107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62972</xdr:rowOff>
    </xdr:from>
    <xdr:ext cx="469744" cy="259045"/>
    <xdr:sp macro="" textlink="">
      <xdr:nvSpPr>
        <xdr:cNvPr id="831" name="【公民館】&#10;一人当たり面積該当値テキスト">
          <a:extLst>
            <a:ext uri="{FF2B5EF4-FFF2-40B4-BE49-F238E27FC236}">
              <a16:creationId xmlns:a16="http://schemas.microsoft.com/office/drawing/2014/main" id="{C9EBAB65-4489-4DC3-8901-A9D1A35DB6B1}"/>
            </a:ext>
          </a:extLst>
        </xdr:cNvPr>
        <xdr:cNvSpPr txBox="1"/>
      </xdr:nvSpPr>
      <xdr:spPr>
        <a:xfrm>
          <a:off x="22199600" y="180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46627</xdr:rowOff>
    </xdr:from>
    <xdr:to>
      <xdr:col>112</xdr:col>
      <xdr:colOff>38100</xdr:colOff>
      <xdr:row>106</xdr:row>
      <xdr:rowOff>148227</xdr:rowOff>
    </xdr:to>
    <xdr:sp macro="" textlink="">
      <xdr:nvSpPr>
        <xdr:cNvPr id="832" name="楕円 831">
          <a:extLst>
            <a:ext uri="{FF2B5EF4-FFF2-40B4-BE49-F238E27FC236}">
              <a16:creationId xmlns:a16="http://schemas.microsoft.com/office/drawing/2014/main" id="{41154F62-919A-403C-8925-46E07AD35617}"/>
            </a:ext>
          </a:extLst>
        </xdr:cNvPr>
        <xdr:cNvSpPr/>
      </xdr:nvSpPr>
      <xdr:spPr>
        <a:xfrm>
          <a:off x="21272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90895</xdr:rowOff>
    </xdr:from>
    <xdr:to>
      <xdr:col>116</xdr:col>
      <xdr:colOff>63500</xdr:colOff>
      <xdr:row>106</xdr:row>
      <xdr:rowOff>97427</xdr:rowOff>
    </xdr:to>
    <xdr:cxnSp macro="">
      <xdr:nvCxnSpPr>
        <xdr:cNvPr id="833" name="直線コネクタ 832">
          <a:extLst>
            <a:ext uri="{FF2B5EF4-FFF2-40B4-BE49-F238E27FC236}">
              <a16:creationId xmlns:a16="http://schemas.microsoft.com/office/drawing/2014/main" id="{5B910953-D3F3-433E-8909-71EE582FD3F0}"/>
            </a:ext>
          </a:extLst>
        </xdr:cNvPr>
        <xdr:cNvCxnSpPr/>
      </xdr:nvCxnSpPr>
      <xdr:spPr>
        <a:xfrm flipV="1">
          <a:off x="21323300" y="1826459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51526</xdr:rowOff>
    </xdr:from>
    <xdr:to>
      <xdr:col>107</xdr:col>
      <xdr:colOff>101600</xdr:colOff>
      <xdr:row>106</xdr:row>
      <xdr:rowOff>153126</xdr:rowOff>
    </xdr:to>
    <xdr:sp macro="" textlink="">
      <xdr:nvSpPr>
        <xdr:cNvPr id="834" name="楕円 833">
          <a:extLst>
            <a:ext uri="{FF2B5EF4-FFF2-40B4-BE49-F238E27FC236}">
              <a16:creationId xmlns:a16="http://schemas.microsoft.com/office/drawing/2014/main" id="{76623B76-F5E5-4C06-A542-15314FB1CCC2}"/>
            </a:ext>
          </a:extLst>
        </xdr:cNvPr>
        <xdr:cNvSpPr/>
      </xdr:nvSpPr>
      <xdr:spPr>
        <a:xfrm>
          <a:off x="2038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97427</xdr:rowOff>
    </xdr:from>
    <xdr:to>
      <xdr:col>111</xdr:col>
      <xdr:colOff>177800</xdr:colOff>
      <xdr:row>106</xdr:row>
      <xdr:rowOff>102326</xdr:rowOff>
    </xdr:to>
    <xdr:cxnSp macro="">
      <xdr:nvCxnSpPr>
        <xdr:cNvPr id="835" name="直線コネクタ 834">
          <a:extLst>
            <a:ext uri="{FF2B5EF4-FFF2-40B4-BE49-F238E27FC236}">
              <a16:creationId xmlns:a16="http://schemas.microsoft.com/office/drawing/2014/main" id="{F22EE3CB-0B5A-40D1-8BC6-411E3928F494}"/>
            </a:ext>
          </a:extLst>
        </xdr:cNvPr>
        <xdr:cNvCxnSpPr/>
      </xdr:nvCxnSpPr>
      <xdr:spPr>
        <a:xfrm flipV="1">
          <a:off x="20434300" y="182711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36" name="楕円 835">
          <a:extLst>
            <a:ext uri="{FF2B5EF4-FFF2-40B4-BE49-F238E27FC236}">
              <a16:creationId xmlns:a16="http://schemas.microsoft.com/office/drawing/2014/main" id="{C6B8F44F-3784-44A9-A14E-934A6B3B9A39}"/>
            </a:ext>
          </a:extLst>
        </xdr:cNvPr>
        <xdr:cNvSpPr/>
      </xdr:nvSpPr>
      <xdr:spPr>
        <a:xfrm>
          <a:off x="19494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102326</xdr:rowOff>
    </xdr:from>
    <xdr:to>
      <xdr:col>107</xdr:col>
      <xdr:colOff>50800</xdr:colOff>
      <xdr:row>106</xdr:row>
      <xdr:rowOff>108857</xdr:rowOff>
    </xdr:to>
    <xdr:cxnSp macro="">
      <xdr:nvCxnSpPr>
        <xdr:cNvPr id="837" name="直線コネクタ 836">
          <a:extLst>
            <a:ext uri="{FF2B5EF4-FFF2-40B4-BE49-F238E27FC236}">
              <a16:creationId xmlns:a16="http://schemas.microsoft.com/office/drawing/2014/main" id="{75A8B952-3A77-401C-AD43-C3C62C14EE83}"/>
            </a:ext>
          </a:extLst>
        </xdr:cNvPr>
        <xdr:cNvCxnSpPr/>
      </xdr:nvCxnSpPr>
      <xdr:spPr>
        <a:xfrm flipV="1">
          <a:off x="19545300" y="18276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838" name="楕円 837">
          <a:extLst>
            <a:ext uri="{FF2B5EF4-FFF2-40B4-BE49-F238E27FC236}">
              <a16:creationId xmlns:a16="http://schemas.microsoft.com/office/drawing/2014/main" id="{D073F012-D7BD-47C2-9DBD-F844B1F9D846}"/>
            </a:ext>
          </a:extLst>
        </xdr:cNvPr>
        <xdr:cNvSpPr/>
      </xdr:nvSpPr>
      <xdr:spPr>
        <a:xfrm>
          <a:off x="18605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108857</xdr:rowOff>
    </xdr:from>
    <xdr:to>
      <xdr:col>102</xdr:col>
      <xdr:colOff>114300</xdr:colOff>
      <xdr:row>106</xdr:row>
      <xdr:rowOff>113756</xdr:rowOff>
    </xdr:to>
    <xdr:cxnSp macro="">
      <xdr:nvCxnSpPr>
        <xdr:cNvPr id="839" name="直線コネクタ 838">
          <a:extLst>
            <a:ext uri="{FF2B5EF4-FFF2-40B4-BE49-F238E27FC236}">
              <a16:creationId xmlns:a16="http://schemas.microsoft.com/office/drawing/2014/main" id="{E6ED0BE1-4E89-41DC-BD28-8351C3B23BAD}"/>
            </a:ext>
          </a:extLst>
        </xdr:cNvPr>
        <xdr:cNvCxnSpPr/>
      </xdr:nvCxnSpPr>
      <xdr:spPr>
        <a:xfrm flipV="1">
          <a:off x="18656300" y="182825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840" name="n_1aveValue【公民館】&#10;一人当たり面積">
          <a:extLst>
            <a:ext uri="{FF2B5EF4-FFF2-40B4-BE49-F238E27FC236}">
              <a16:creationId xmlns:a16="http://schemas.microsoft.com/office/drawing/2014/main" id="{839D2EF0-45FF-4522-9206-087DC453EAB4}"/>
            </a:ext>
          </a:extLst>
        </xdr:cNvPr>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41" name="n_2aveValue【公民館】&#10;一人当たり面積">
          <a:extLst>
            <a:ext uri="{FF2B5EF4-FFF2-40B4-BE49-F238E27FC236}">
              <a16:creationId xmlns:a16="http://schemas.microsoft.com/office/drawing/2014/main" id="{D1CCEE11-6539-4A92-8A99-FD3E5124FD6D}"/>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42" name="n_3aveValue【公民館】&#10;一人当たり面積">
          <a:extLst>
            <a:ext uri="{FF2B5EF4-FFF2-40B4-BE49-F238E27FC236}">
              <a16:creationId xmlns:a16="http://schemas.microsoft.com/office/drawing/2014/main" id="{874A8E20-7CC3-4648-8B5C-77C5C4EE4285}"/>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43" name="n_4aveValue【公民館】&#10;一人当たり面積">
          <a:extLst>
            <a:ext uri="{FF2B5EF4-FFF2-40B4-BE49-F238E27FC236}">
              <a16:creationId xmlns:a16="http://schemas.microsoft.com/office/drawing/2014/main" id="{59D1D970-D56C-44B7-9F2D-6CB21A13EAB8}"/>
            </a:ext>
          </a:extLst>
        </xdr:cNvPr>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164754</xdr:rowOff>
    </xdr:from>
    <xdr:ext cx="469744" cy="259045"/>
    <xdr:sp macro="" textlink="">
      <xdr:nvSpPr>
        <xdr:cNvPr id="844" name="n_1mainValue【公民館】&#10;一人当たり面積">
          <a:extLst>
            <a:ext uri="{FF2B5EF4-FFF2-40B4-BE49-F238E27FC236}">
              <a16:creationId xmlns:a16="http://schemas.microsoft.com/office/drawing/2014/main" id="{D1EF5C6E-9104-4F23-87FA-9C9BC1F46D08}"/>
            </a:ext>
          </a:extLst>
        </xdr:cNvPr>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169653</xdr:rowOff>
    </xdr:from>
    <xdr:ext cx="469744" cy="259045"/>
    <xdr:sp macro="" textlink="">
      <xdr:nvSpPr>
        <xdr:cNvPr id="845" name="n_2mainValue【公民館】&#10;一人当たり面積">
          <a:extLst>
            <a:ext uri="{FF2B5EF4-FFF2-40B4-BE49-F238E27FC236}">
              <a16:creationId xmlns:a16="http://schemas.microsoft.com/office/drawing/2014/main" id="{E1AD5628-8678-453D-80B9-718EE7AFBB98}"/>
            </a:ext>
          </a:extLst>
        </xdr:cNvPr>
        <xdr:cNvSpPr txBox="1"/>
      </xdr:nvSpPr>
      <xdr:spPr>
        <a:xfrm>
          <a:off x="20199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846" name="n_3mainValue【公民館】&#10;一人当たり面積">
          <a:extLst>
            <a:ext uri="{FF2B5EF4-FFF2-40B4-BE49-F238E27FC236}">
              <a16:creationId xmlns:a16="http://schemas.microsoft.com/office/drawing/2014/main" id="{99AA89B7-31F7-4789-86F0-99BF76AE965E}"/>
            </a:ext>
          </a:extLst>
        </xdr:cNvPr>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9633</xdr:rowOff>
    </xdr:from>
    <xdr:ext cx="469744" cy="259045"/>
    <xdr:sp macro="" textlink="">
      <xdr:nvSpPr>
        <xdr:cNvPr id="847" name="n_4mainValue【公民館】&#10;一人当たり面積">
          <a:extLst>
            <a:ext uri="{FF2B5EF4-FFF2-40B4-BE49-F238E27FC236}">
              <a16:creationId xmlns:a16="http://schemas.microsoft.com/office/drawing/2014/main" id="{62702240-D42D-4406-BA63-AD99FCD48D2E}"/>
            </a:ext>
          </a:extLst>
        </xdr:cNvPr>
        <xdr:cNvSpPr txBox="1"/>
      </xdr:nvSpPr>
      <xdr:spPr>
        <a:xfrm>
          <a:off x="18421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109615A5-09F1-423A-A522-D26B5E53B8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EC51D2D1-A9D2-4DC5-9CE2-AFD0A226E1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EAD05DB9-E036-4553-B336-F4260A1382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公営住宅、公民館において有形固定資産減価償却率の高さが目立ち、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類似団体・全国平均・京都府平均のいずれも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大きく上回る数値となっている。これは、建築年度の古い施設が多く、老朽化が進んでいることが要因であり、今後は、綾部市営住宅等長寿命化計画等に基づき、施設の計画的な維持管理に努める。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道路、児童館においては有形固定資産減価償却率が、類似団体・全国平均・京都府平均のいずれも上回る数値、橋りょう・トンネルにおいては類似団体・全国平均を上回る数値となっている。綾部市公共施設等総合管理計画等に基づき、施設の計画的な維持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、認定こども園・幼稚園・保育所、学校施設については、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京都府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のいずれも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下回る数値となっている。これは、近年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物部保育園の園舎改修や、東綾小・中学校の改築・建替、綾部中学校・八田中学校の完全給食移行に伴う給食調理室の整備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、各小・中学校の大規模改修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を実施していることが要因である。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3EFF83-E513-46AD-8FCF-849CB5D7C5D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BC1C69-FDFD-4FCB-AF20-A1D613C331E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5A1C9BD-2FAA-4739-89C6-0D867F0319C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16993DE-EFDC-4701-B8DF-C1D890B21B1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546FFA-BABC-4AE7-83B4-7BABC64EE17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D4710BB-2C95-42B0-B909-0F7A4A75F2E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1939BB-E365-4708-8490-B6EE9AB3AE1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8E3526C-6EFF-40CC-B532-EF6CDBCB6A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F3D721-5C8A-414E-BBA2-01E7442140A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BC4C7D3-E91C-43C7-83CD-9BAE87D5EAE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33,212
32,741
347.10
17,296,936
17,257,469
26,644
9,592,032
14,435,019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E5A9F2-5A17-4134-A133-997374B068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3F9CD2-6C4A-4CF7-B6A3-B77E569644C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AF2C6DB-45AB-4D06-BAFC-6FD0D7F1294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30197D3-6D6F-44FC-AF1C-203F953AFA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72311C7-3D01-4460-B5A0-99C901701F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18ACD71-BD95-4FD1-8889-D0595450CA2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11768CB-139F-490B-BDAD-B6320DC488C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FC62007-D006-4BC7-B559-8EEDD913E4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1ECE5E9-A5F9-413F-92EB-E38ED45B609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9CC038F-66EB-4645-80E2-4EA12600695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A61C50A-9095-45DD-9920-B5442332B7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4F97E2D-28B2-421B-9742-4E3227FE36B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A28333-2EC1-49CE-BAE9-9CED6DBDA4B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62E389F-4E08-4D88-AF85-E7573BDB09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A7BFA2E-E8DA-419B-BB9D-5DF3996597D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14E43CE-98B0-47F7-B6B5-B563ECCAE6E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3E98459-0ECA-4404-BAB7-8EF738E1343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C712E51-2FFF-4A72-A545-EA0164BB70E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F953070-5C63-41B1-8767-BF0DBE20C89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CECF2F4-0EAA-433A-B148-32969C72E3B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E5D274-FAB1-4F82-98D4-D2056FACFD3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E5B6BA-7E2E-4C28-8105-710B75F8DB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F3ECDE6-6605-49FD-922C-8A15F38C6C5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B211D60-8653-4D8A-A090-DA76F3F0409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833CF5E-89F6-456B-AA8E-77A78CD5BD6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6C27CF1-BC9A-4414-8616-A7BC1ABC81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71783C-2482-440E-B8A4-C9FFACE66F5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40B9758-1389-403B-871D-A80AA08B873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B0F543-44C0-4C87-BE45-B2F9357AA14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169D8A8-B333-4EBC-AAB3-4258AD9CC14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DF01D67-5B8D-448F-B05C-88D9D7A4152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38C8FC9-30D8-45B1-A87A-CB515BEB6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EC04EBC-FB2F-4FB2-A1DF-D20B3C89532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2A4393A-A769-404F-B613-4DEEEC2779E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220DE4A-3D4A-4E9B-A8C4-7A2DF070E2E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5316BEA-A2D2-43D7-8783-0D3EF5D11DC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2661A50-B82C-44F4-A19E-AC80EDC5E93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38DFF-BA14-4AD1-96BA-BBA3577365E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AB315B4-90BA-4283-B2E9-9614CEDF551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79685E1-6CCF-42D5-A67D-19906C50594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C0EAC42-E190-41A1-A73A-1A77C4C4ADB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982C968A-7774-454C-A0C6-CB8D63F5AE2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AD9B297-E402-42A6-BB91-E3E05693261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EE955765-3093-4649-B27F-CD55BD4616F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E83721C6-DA4A-4A6D-A0E1-B24E113BB679}"/>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C68E0569-4E1F-44BC-A84A-DAB9BCF504EA}"/>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B316A069-5212-485A-989D-C87CA26020E2}"/>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E87EDCDB-1CB3-4D8C-A34C-7241DD59836C}"/>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65BE8C25-7C55-49B2-A503-1773A2E06FDA}"/>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D6F930A3-3DB0-4618-A087-FB5A6BE8EE03}"/>
            </a:ext>
          </a:extLst>
        </xdr:cNvPr>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6711939F-ED6C-4C84-94BA-32D9F1C9C46F}"/>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E31C5CA9-05AE-4E6C-B5A6-CD7D0C342243}"/>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5BD02912-C7F4-4A32-98C3-9BCC9A752304}"/>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16C42FC4-6E0B-4029-8B4B-DEE310D7F85F}"/>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8DC1DFF8-0199-4C88-A8E6-26ECA1A187CD}"/>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412908D-B86A-42CE-90BA-E7507E9C825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DFFC933-CAD4-4269-84B7-47C6FD1696B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93D9CB-BD37-4430-B2E5-6FFD77248F8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D49D5A9-2878-4C35-8D35-D7C71CFFC7E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F5386B6-E0D5-4F81-B9F5-D235689E8E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38100</xdr:rowOff>
    </xdr:from>
    <xdr:to>
      <xdr:col>24</xdr:col>
      <xdr:colOff>114300</xdr:colOff>
      <xdr:row>38</xdr:row>
      <xdr:rowOff>139700</xdr:rowOff>
    </xdr:to>
    <xdr:sp macro="" textlink="">
      <xdr:nvSpPr>
        <xdr:cNvPr id="72" name="楕円 71">
          <a:extLst>
            <a:ext uri="{FF2B5EF4-FFF2-40B4-BE49-F238E27FC236}">
              <a16:creationId xmlns:a16="http://schemas.microsoft.com/office/drawing/2014/main" id="{DCE0952E-FEF8-4C92-B241-1E2EE3D176A8}"/>
            </a:ext>
          </a:extLst>
        </xdr:cNvPr>
        <xdr:cNvSpPr/>
      </xdr:nvSpPr>
      <xdr:spPr>
        <a:xfrm>
          <a:off x="4584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16527</xdr:rowOff>
    </xdr:from>
    <xdr:ext cx="405111" cy="259045"/>
    <xdr:sp macro="" textlink="">
      <xdr:nvSpPr>
        <xdr:cNvPr id="73" name="【図書館】&#10;有形固定資産減価償却率該当値テキスト">
          <a:extLst>
            <a:ext uri="{FF2B5EF4-FFF2-40B4-BE49-F238E27FC236}">
              <a16:creationId xmlns:a16="http://schemas.microsoft.com/office/drawing/2014/main" id="{230F2601-7A3D-48C1-9791-8AA64C8CBE76}"/>
            </a:ext>
          </a:extLst>
        </xdr:cNvPr>
        <xdr:cNvSpPr txBox="1"/>
      </xdr:nvSpPr>
      <xdr:spPr>
        <a:xfrm>
          <a:off x="4673600" y="653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11430</xdr:rowOff>
    </xdr:from>
    <xdr:to>
      <xdr:col>20</xdr:col>
      <xdr:colOff>38100</xdr:colOff>
      <xdr:row>38</xdr:row>
      <xdr:rowOff>113030</xdr:rowOff>
    </xdr:to>
    <xdr:sp macro="" textlink="">
      <xdr:nvSpPr>
        <xdr:cNvPr id="74" name="楕円 73">
          <a:extLst>
            <a:ext uri="{FF2B5EF4-FFF2-40B4-BE49-F238E27FC236}">
              <a16:creationId xmlns:a16="http://schemas.microsoft.com/office/drawing/2014/main" id="{FCABEF58-F40A-4A07-9DF4-6727EA0D00EA}"/>
            </a:ext>
          </a:extLst>
        </xdr:cNvPr>
        <xdr:cNvSpPr/>
      </xdr:nvSpPr>
      <xdr:spPr>
        <a:xfrm>
          <a:off x="37465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62230</xdr:rowOff>
    </xdr:from>
    <xdr:to>
      <xdr:col>24</xdr:col>
      <xdr:colOff>63500</xdr:colOff>
      <xdr:row>38</xdr:row>
      <xdr:rowOff>88900</xdr:rowOff>
    </xdr:to>
    <xdr:cxnSp macro="">
      <xdr:nvCxnSpPr>
        <xdr:cNvPr id="75" name="直線コネクタ 74">
          <a:extLst>
            <a:ext uri="{FF2B5EF4-FFF2-40B4-BE49-F238E27FC236}">
              <a16:creationId xmlns:a16="http://schemas.microsoft.com/office/drawing/2014/main" id="{C1BF2239-A872-4F56-8B00-38779B202D75}"/>
            </a:ext>
          </a:extLst>
        </xdr:cNvPr>
        <xdr:cNvCxnSpPr/>
      </xdr:nvCxnSpPr>
      <xdr:spPr>
        <a:xfrm>
          <a:off x="3797300" y="65773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156210</xdr:rowOff>
    </xdr:from>
    <xdr:to>
      <xdr:col>15</xdr:col>
      <xdr:colOff>101600</xdr:colOff>
      <xdr:row>38</xdr:row>
      <xdr:rowOff>86360</xdr:rowOff>
    </xdr:to>
    <xdr:sp macro="" textlink="">
      <xdr:nvSpPr>
        <xdr:cNvPr id="76" name="楕円 75">
          <a:extLst>
            <a:ext uri="{FF2B5EF4-FFF2-40B4-BE49-F238E27FC236}">
              <a16:creationId xmlns:a16="http://schemas.microsoft.com/office/drawing/2014/main" id="{4C15C411-CA47-4A30-BA8B-806F5CBF66E5}"/>
            </a:ext>
          </a:extLst>
        </xdr:cNvPr>
        <xdr:cNvSpPr/>
      </xdr:nvSpPr>
      <xdr:spPr>
        <a:xfrm>
          <a:off x="2857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35560</xdr:rowOff>
    </xdr:from>
    <xdr:to>
      <xdr:col>19</xdr:col>
      <xdr:colOff>177800</xdr:colOff>
      <xdr:row>38</xdr:row>
      <xdr:rowOff>62230</xdr:rowOff>
    </xdr:to>
    <xdr:cxnSp macro="">
      <xdr:nvCxnSpPr>
        <xdr:cNvPr id="77" name="直線コネクタ 76">
          <a:extLst>
            <a:ext uri="{FF2B5EF4-FFF2-40B4-BE49-F238E27FC236}">
              <a16:creationId xmlns:a16="http://schemas.microsoft.com/office/drawing/2014/main" id="{C72F459A-ACBC-4298-A362-E2CAB710218C}"/>
            </a:ext>
          </a:extLst>
        </xdr:cNvPr>
        <xdr:cNvCxnSpPr/>
      </xdr:nvCxnSpPr>
      <xdr:spPr>
        <a:xfrm>
          <a:off x="2908300" y="65506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129540</xdr:rowOff>
    </xdr:from>
    <xdr:to>
      <xdr:col>10</xdr:col>
      <xdr:colOff>165100</xdr:colOff>
      <xdr:row>38</xdr:row>
      <xdr:rowOff>59690</xdr:rowOff>
    </xdr:to>
    <xdr:sp macro="" textlink="">
      <xdr:nvSpPr>
        <xdr:cNvPr id="78" name="楕円 77">
          <a:extLst>
            <a:ext uri="{FF2B5EF4-FFF2-40B4-BE49-F238E27FC236}">
              <a16:creationId xmlns:a16="http://schemas.microsoft.com/office/drawing/2014/main" id="{1B775C76-98AA-43E9-8094-884D13279097}"/>
            </a:ext>
          </a:extLst>
        </xdr:cNvPr>
        <xdr:cNvSpPr/>
      </xdr:nvSpPr>
      <xdr:spPr>
        <a:xfrm>
          <a:off x="1968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8890</xdr:rowOff>
    </xdr:from>
    <xdr:to>
      <xdr:col>15</xdr:col>
      <xdr:colOff>50800</xdr:colOff>
      <xdr:row>38</xdr:row>
      <xdr:rowOff>35560</xdr:rowOff>
    </xdr:to>
    <xdr:cxnSp macro="">
      <xdr:nvCxnSpPr>
        <xdr:cNvPr id="79" name="直線コネクタ 78">
          <a:extLst>
            <a:ext uri="{FF2B5EF4-FFF2-40B4-BE49-F238E27FC236}">
              <a16:creationId xmlns:a16="http://schemas.microsoft.com/office/drawing/2014/main" id="{42773C3C-1D75-4081-B8E2-5739ED8D379B}"/>
            </a:ext>
          </a:extLst>
        </xdr:cNvPr>
        <xdr:cNvCxnSpPr/>
      </xdr:nvCxnSpPr>
      <xdr:spPr>
        <a:xfrm>
          <a:off x="2019300" y="65239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124460</xdr:rowOff>
    </xdr:from>
    <xdr:to>
      <xdr:col>6</xdr:col>
      <xdr:colOff>38100</xdr:colOff>
      <xdr:row>35</xdr:row>
      <xdr:rowOff>54610</xdr:rowOff>
    </xdr:to>
    <xdr:sp macro="" textlink="">
      <xdr:nvSpPr>
        <xdr:cNvPr id="80" name="楕円 79">
          <a:extLst>
            <a:ext uri="{FF2B5EF4-FFF2-40B4-BE49-F238E27FC236}">
              <a16:creationId xmlns:a16="http://schemas.microsoft.com/office/drawing/2014/main" id="{642B0EF5-1EBF-4915-B9EF-ECAF31510A34}"/>
            </a:ext>
          </a:extLst>
        </xdr:cNvPr>
        <xdr:cNvSpPr/>
      </xdr:nvSpPr>
      <xdr:spPr>
        <a:xfrm>
          <a:off x="1079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3810</xdr:rowOff>
    </xdr:from>
    <xdr:to>
      <xdr:col>10</xdr:col>
      <xdr:colOff>114300</xdr:colOff>
      <xdr:row>38</xdr:row>
      <xdr:rowOff>8890</xdr:rowOff>
    </xdr:to>
    <xdr:cxnSp macro="">
      <xdr:nvCxnSpPr>
        <xdr:cNvPr id="81" name="直線コネクタ 80">
          <a:extLst>
            <a:ext uri="{FF2B5EF4-FFF2-40B4-BE49-F238E27FC236}">
              <a16:creationId xmlns:a16="http://schemas.microsoft.com/office/drawing/2014/main" id="{25D67083-28C7-418F-92AB-B88646C8FAC9}"/>
            </a:ext>
          </a:extLst>
        </xdr:cNvPr>
        <xdr:cNvCxnSpPr/>
      </xdr:nvCxnSpPr>
      <xdr:spPr>
        <a:xfrm>
          <a:off x="1130300" y="6004560"/>
          <a:ext cx="889000" cy="5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id="{50EB8648-21B7-4362-99D1-D6207B8423AF}"/>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a:extLst>
            <a:ext uri="{FF2B5EF4-FFF2-40B4-BE49-F238E27FC236}">
              <a16:creationId xmlns:a16="http://schemas.microsoft.com/office/drawing/2014/main" id="{30EFDF1F-7B58-4EDE-9E1E-8FB42B7D2994}"/>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a:extLst>
            <a:ext uri="{FF2B5EF4-FFF2-40B4-BE49-F238E27FC236}">
              <a16:creationId xmlns:a16="http://schemas.microsoft.com/office/drawing/2014/main" id="{CF01EF79-7129-4D7E-92B9-5D48B415B2E8}"/>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a:extLst>
            <a:ext uri="{FF2B5EF4-FFF2-40B4-BE49-F238E27FC236}">
              <a16:creationId xmlns:a16="http://schemas.microsoft.com/office/drawing/2014/main" id="{2DE4B84F-32E1-43EC-B164-174CD3CE5E22}"/>
            </a:ext>
          </a:extLst>
        </xdr:cNvPr>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104157</xdr:rowOff>
    </xdr:from>
    <xdr:ext cx="405111" cy="259045"/>
    <xdr:sp macro="" textlink="">
      <xdr:nvSpPr>
        <xdr:cNvPr id="86" name="n_1mainValue【図書館】&#10;有形固定資産減価償却率">
          <a:extLst>
            <a:ext uri="{FF2B5EF4-FFF2-40B4-BE49-F238E27FC236}">
              <a16:creationId xmlns:a16="http://schemas.microsoft.com/office/drawing/2014/main" id="{25708DEB-26CB-4477-8053-837B77893C3A}"/>
            </a:ext>
          </a:extLst>
        </xdr:cNvPr>
        <xdr:cNvSpPr txBox="1"/>
      </xdr:nvSpPr>
      <xdr:spPr>
        <a:xfrm>
          <a:off x="3582044"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77487</xdr:rowOff>
    </xdr:from>
    <xdr:ext cx="405111" cy="259045"/>
    <xdr:sp macro="" textlink="">
      <xdr:nvSpPr>
        <xdr:cNvPr id="87" name="n_2mainValue【図書館】&#10;有形固定資産減価償却率">
          <a:extLst>
            <a:ext uri="{FF2B5EF4-FFF2-40B4-BE49-F238E27FC236}">
              <a16:creationId xmlns:a16="http://schemas.microsoft.com/office/drawing/2014/main" id="{E8063082-9505-4226-B832-4A39C76414A6}"/>
            </a:ext>
          </a:extLst>
        </xdr:cNvPr>
        <xdr:cNvSpPr txBox="1"/>
      </xdr:nvSpPr>
      <xdr:spPr>
        <a:xfrm>
          <a:off x="2705744" y="659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50817</xdr:rowOff>
    </xdr:from>
    <xdr:ext cx="405111" cy="259045"/>
    <xdr:sp macro="" textlink="">
      <xdr:nvSpPr>
        <xdr:cNvPr id="88" name="n_3mainValue【図書館】&#10;有形固定資産減価償却率">
          <a:extLst>
            <a:ext uri="{FF2B5EF4-FFF2-40B4-BE49-F238E27FC236}">
              <a16:creationId xmlns:a16="http://schemas.microsoft.com/office/drawing/2014/main" id="{B4939F62-36F3-40D1-A7A3-2C15D70D000A}"/>
            </a:ext>
          </a:extLst>
        </xdr:cNvPr>
        <xdr:cNvSpPr txBox="1"/>
      </xdr:nvSpPr>
      <xdr:spPr>
        <a:xfrm>
          <a:off x="1816744" y="656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89" name="n_4mainValue【図書館】&#10;有形固定資産減価償却率">
          <a:extLst>
            <a:ext uri="{FF2B5EF4-FFF2-40B4-BE49-F238E27FC236}">
              <a16:creationId xmlns:a16="http://schemas.microsoft.com/office/drawing/2014/main" id="{3564504F-1A8A-45C9-95B4-01FC5C0E9BE3}"/>
            </a:ext>
          </a:extLst>
        </xdr:cNvPr>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8B573D2B-D83C-4965-B3D4-57E6211DCF4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5A9FF22D-CC0E-424D-8E5F-D87496006E2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3CE5B076-8795-498D-8CED-20AC819F9D4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97AD99F1-2042-4FB0-8F84-6887EF8B2C2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E9F55F3C-DF0E-4BC1-BDC4-F4FA7E5F9A1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4D0A3210-AFFB-4D7D-B26E-88338DE44B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563E6024-783B-46AF-92FC-3D53A123900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627CA63B-5431-491F-8F89-4DBE239D22C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D142037E-DFB2-431E-B522-5754B24CF82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CB399426-4AED-468C-90F9-6D0FF917323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945F9994-9F7C-4AAE-B73D-CAF2456D603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80CD195E-9252-4081-8CD0-BCDB948A257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42B6276F-02CF-462D-9610-A9EAFE81D53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4966A2F0-0F25-4BA1-9B3D-3394736D955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EA347C30-06F1-477D-90B6-83DDC7DB219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46BFE5E5-5FCE-41AD-B1F6-173EFB008E1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8F6ED130-5430-45B7-A905-53D49EF6FE6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FA4FBA05-9EB4-455E-8302-D093ECBC39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B33D8DFA-7DBF-431A-A1F4-A7C9ADBD510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EF3FBD74-48E8-46D3-8479-E876DEBC72B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53672B6-ABCA-423F-8CF7-8CE4BF27429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E21392D-DD03-4C1D-820B-BBA0DF4E2AD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C2795D26-F812-45DF-834A-745DAD987B2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41C0579A-BA66-4784-A393-267FFEA0F5A9}"/>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642D7A71-22D9-4CCB-96CA-C0C3BF3DE5A3}"/>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0FBD4FC7-213B-481F-9C38-F4857545A138}"/>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605045CD-7BA5-4158-82AD-809B7CE5F099}"/>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435725A0-9C94-48FF-B522-7CECB00C1773}"/>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a:extLst>
            <a:ext uri="{FF2B5EF4-FFF2-40B4-BE49-F238E27FC236}">
              <a16:creationId xmlns:a16="http://schemas.microsoft.com/office/drawing/2014/main" id="{DF29292B-3CEF-47FC-9D76-070DEE63908D}"/>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D4148C62-2B17-404E-B991-6770DE870677}"/>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6002CFE5-5267-4BCB-9ED3-4A2EA716ED60}"/>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77F4EBCD-C4BF-4FE5-884D-2003A4BABFF1}"/>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id="{680654B5-373B-4600-AF15-321DA80142D8}"/>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a16="http://schemas.microsoft.com/office/drawing/2014/main" id="{8E6E2CAE-B41B-48E2-8241-0872564C7103}"/>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DEF0B4D-A07D-407E-BFDB-A4D5F7CAA95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F5BD9D3-AA27-401C-A37D-149EBE7BB90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B6074FA-1720-4AD6-96EF-427B6D49D44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3F009BC-5641-42B7-8C12-93F471F3CAD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00D512A-1A4E-4FE5-A8D8-59AD7D0A536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90170</xdr:rowOff>
    </xdr:from>
    <xdr:to>
      <xdr:col>55</xdr:col>
      <xdr:colOff>50800</xdr:colOff>
      <xdr:row>42</xdr:row>
      <xdr:rowOff>20320</xdr:rowOff>
    </xdr:to>
    <xdr:sp macro="" textlink="">
      <xdr:nvSpPr>
        <xdr:cNvPr id="129" name="楕円 128">
          <a:extLst>
            <a:ext uri="{FF2B5EF4-FFF2-40B4-BE49-F238E27FC236}">
              <a16:creationId xmlns:a16="http://schemas.microsoft.com/office/drawing/2014/main" id="{0715577C-091B-4A6F-9FA3-4810981D8371}"/>
            </a:ext>
          </a:extLst>
        </xdr:cNvPr>
        <xdr:cNvSpPr/>
      </xdr:nvSpPr>
      <xdr:spPr>
        <a:xfrm>
          <a:off x="10426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5097</xdr:rowOff>
    </xdr:from>
    <xdr:ext cx="469744" cy="259045"/>
    <xdr:sp macro="" textlink="">
      <xdr:nvSpPr>
        <xdr:cNvPr id="130" name="【図書館】&#10;一人当たり面積該当値テキスト">
          <a:extLst>
            <a:ext uri="{FF2B5EF4-FFF2-40B4-BE49-F238E27FC236}">
              <a16:creationId xmlns:a16="http://schemas.microsoft.com/office/drawing/2014/main" id="{D4011E69-0BB0-4A28-9A79-14AD0D2FDFBD}"/>
            </a:ext>
          </a:extLst>
        </xdr:cNvPr>
        <xdr:cNvSpPr txBox="1"/>
      </xdr:nvSpPr>
      <xdr:spPr>
        <a:xfrm>
          <a:off x="10515600" y="70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93980</xdr:rowOff>
    </xdr:from>
    <xdr:to>
      <xdr:col>50</xdr:col>
      <xdr:colOff>165100</xdr:colOff>
      <xdr:row>42</xdr:row>
      <xdr:rowOff>24130</xdr:rowOff>
    </xdr:to>
    <xdr:sp macro="" textlink="">
      <xdr:nvSpPr>
        <xdr:cNvPr id="131" name="楕円 130">
          <a:extLst>
            <a:ext uri="{FF2B5EF4-FFF2-40B4-BE49-F238E27FC236}">
              <a16:creationId xmlns:a16="http://schemas.microsoft.com/office/drawing/2014/main" id="{AD331978-6D7E-4786-898B-25D1926AAEF0}"/>
            </a:ext>
          </a:extLst>
        </xdr:cNvPr>
        <xdr:cNvSpPr/>
      </xdr:nvSpPr>
      <xdr:spPr>
        <a:xfrm>
          <a:off x="9588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140970</xdr:rowOff>
    </xdr:from>
    <xdr:to>
      <xdr:col>55</xdr:col>
      <xdr:colOff>0</xdr:colOff>
      <xdr:row>41</xdr:row>
      <xdr:rowOff>144780</xdr:rowOff>
    </xdr:to>
    <xdr:cxnSp macro="">
      <xdr:nvCxnSpPr>
        <xdr:cNvPr id="132" name="直線コネクタ 131">
          <a:extLst>
            <a:ext uri="{FF2B5EF4-FFF2-40B4-BE49-F238E27FC236}">
              <a16:creationId xmlns:a16="http://schemas.microsoft.com/office/drawing/2014/main" id="{38C29D60-8F03-4F24-B42A-1641AB104C26}"/>
            </a:ext>
          </a:extLst>
        </xdr:cNvPr>
        <xdr:cNvCxnSpPr/>
      </xdr:nvCxnSpPr>
      <xdr:spPr>
        <a:xfrm flipV="1">
          <a:off x="9639300" y="7170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93980</xdr:rowOff>
    </xdr:from>
    <xdr:to>
      <xdr:col>46</xdr:col>
      <xdr:colOff>38100</xdr:colOff>
      <xdr:row>42</xdr:row>
      <xdr:rowOff>24130</xdr:rowOff>
    </xdr:to>
    <xdr:sp macro="" textlink="">
      <xdr:nvSpPr>
        <xdr:cNvPr id="133" name="楕円 132">
          <a:extLst>
            <a:ext uri="{FF2B5EF4-FFF2-40B4-BE49-F238E27FC236}">
              <a16:creationId xmlns:a16="http://schemas.microsoft.com/office/drawing/2014/main" id="{34A0E93C-E8A6-4026-8AA2-D0A07A865752}"/>
            </a:ext>
          </a:extLst>
        </xdr:cNvPr>
        <xdr:cNvSpPr/>
      </xdr:nvSpPr>
      <xdr:spPr>
        <a:xfrm>
          <a:off x="8699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144780</xdr:rowOff>
    </xdr:from>
    <xdr:to>
      <xdr:col>50</xdr:col>
      <xdr:colOff>114300</xdr:colOff>
      <xdr:row>41</xdr:row>
      <xdr:rowOff>144780</xdr:rowOff>
    </xdr:to>
    <xdr:cxnSp macro="">
      <xdr:nvCxnSpPr>
        <xdr:cNvPr id="134" name="直線コネクタ 133">
          <a:extLst>
            <a:ext uri="{FF2B5EF4-FFF2-40B4-BE49-F238E27FC236}">
              <a16:creationId xmlns:a16="http://schemas.microsoft.com/office/drawing/2014/main" id="{D2978614-DAB2-4F0C-8096-8157E6FA022B}"/>
            </a:ext>
          </a:extLst>
        </xdr:cNvPr>
        <xdr:cNvCxnSpPr/>
      </xdr:nvCxnSpPr>
      <xdr:spPr>
        <a:xfrm>
          <a:off x="8750300" y="717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93980</xdr:rowOff>
    </xdr:from>
    <xdr:to>
      <xdr:col>41</xdr:col>
      <xdr:colOff>101600</xdr:colOff>
      <xdr:row>42</xdr:row>
      <xdr:rowOff>24130</xdr:rowOff>
    </xdr:to>
    <xdr:sp macro="" textlink="">
      <xdr:nvSpPr>
        <xdr:cNvPr id="135" name="楕円 134">
          <a:extLst>
            <a:ext uri="{FF2B5EF4-FFF2-40B4-BE49-F238E27FC236}">
              <a16:creationId xmlns:a16="http://schemas.microsoft.com/office/drawing/2014/main" id="{7FFA6169-EF8C-4C41-BFFB-682CB4B73F52}"/>
            </a:ext>
          </a:extLst>
        </xdr:cNvPr>
        <xdr:cNvSpPr/>
      </xdr:nvSpPr>
      <xdr:spPr>
        <a:xfrm>
          <a:off x="7810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144780</xdr:rowOff>
    </xdr:from>
    <xdr:to>
      <xdr:col>45</xdr:col>
      <xdr:colOff>177800</xdr:colOff>
      <xdr:row>41</xdr:row>
      <xdr:rowOff>144780</xdr:rowOff>
    </xdr:to>
    <xdr:cxnSp macro="">
      <xdr:nvCxnSpPr>
        <xdr:cNvPr id="136" name="直線コネクタ 135">
          <a:extLst>
            <a:ext uri="{FF2B5EF4-FFF2-40B4-BE49-F238E27FC236}">
              <a16:creationId xmlns:a16="http://schemas.microsoft.com/office/drawing/2014/main" id="{52693308-524B-4562-A598-F44D332FEE1D}"/>
            </a:ext>
          </a:extLst>
        </xdr:cNvPr>
        <xdr:cNvCxnSpPr/>
      </xdr:nvCxnSpPr>
      <xdr:spPr>
        <a:xfrm>
          <a:off x="7861300" y="717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93980</xdr:rowOff>
    </xdr:from>
    <xdr:to>
      <xdr:col>36</xdr:col>
      <xdr:colOff>165100</xdr:colOff>
      <xdr:row>42</xdr:row>
      <xdr:rowOff>24130</xdr:rowOff>
    </xdr:to>
    <xdr:sp macro="" textlink="">
      <xdr:nvSpPr>
        <xdr:cNvPr id="137" name="楕円 136">
          <a:extLst>
            <a:ext uri="{FF2B5EF4-FFF2-40B4-BE49-F238E27FC236}">
              <a16:creationId xmlns:a16="http://schemas.microsoft.com/office/drawing/2014/main" id="{587E43A9-CF9A-4F74-9F23-B0FA7E495B77}"/>
            </a:ext>
          </a:extLst>
        </xdr:cNvPr>
        <xdr:cNvSpPr/>
      </xdr:nvSpPr>
      <xdr:spPr>
        <a:xfrm>
          <a:off x="6921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144780</xdr:rowOff>
    </xdr:from>
    <xdr:to>
      <xdr:col>41</xdr:col>
      <xdr:colOff>50800</xdr:colOff>
      <xdr:row>41</xdr:row>
      <xdr:rowOff>144780</xdr:rowOff>
    </xdr:to>
    <xdr:cxnSp macro="">
      <xdr:nvCxnSpPr>
        <xdr:cNvPr id="138" name="直線コネクタ 137">
          <a:extLst>
            <a:ext uri="{FF2B5EF4-FFF2-40B4-BE49-F238E27FC236}">
              <a16:creationId xmlns:a16="http://schemas.microsoft.com/office/drawing/2014/main" id="{B0DD1358-BDED-4A75-A314-B082E25B0F61}"/>
            </a:ext>
          </a:extLst>
        </xdr:cNvPr>
        <xdr:cNvCxnSpPr/>
      </xdr:nvCxnSpPr>
      <xdr:spPr>
        <a:xfrm>
          <a:off x="6972300" y="717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a:extLst>
            <a:ext uri="{FF2B5EF4-FFF2-40B4-BE49-F238E27FC236}">
              <a16:creationId xmlns:a16="http://schemas.microsoft.com/office/drawing/2014/main" id="{D9ED5840-3A4C-48B3-A733-8E1877D47336}"/>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a:extLst>
            <a:ext uri="{FF2B5EF4-FFF2-40B4-BE49-F238E27FC236}">
              <a16:creationId xmlns:a16="http://schemas.microsoft.com/office/drawing/2014/main" id="{282DA559-91B1-4AEB-B0A1-C4BE07031B94}"/>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a:extLst>
            <a:ext uri="{FF2B5EF4-FFF2-40B4-BE49-F238E27FC236}">
              <a16:creationId xmlns:a16="http://schemas.microsoft.com/office/drawing/2014/main" id="{CE0C8BAE-EAC3-4001-AE45-248A7C40EE7C}"/>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a:extLst>
            <a:ext uri="{FF2B5EF4-FFF2-40B4-BE49-F238E27FC236}">
              <a16:creationId xmlns:a16="http://schemas.microsoft.com/office/drawing/2014/main" id="{9F6D883C-852B-408F-93E0-503D0EF2121E}"/>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15257</xdr:rowOff>
    </xdr:from>
    <xdr:ext cx="469744" cy="259045"/>
    <xdr:sp macro="" textlink="">
      <xdr:nvSpPr>
        <xdr:cNvPr id="143" name="n_1mainValue【図書館】&#10;一人当たり面積">
          <a:extLst>
            <a:ext uri="{FF2B5EF4-FFF2-40B4-BE49-F238E27FC236}">
              <a16:creationId xmlns:a16="http://schemas.microsoft.com/office/drawing/2014/main" id="{100CCB7B-97FE-42B9-8241-367A29EC63E0}"/>
            </a:ext>
          </a:extLst>
        </xdr:cNvPr>
        <xdr:cNvSpPr txBox="1"/>
      </xdr:nvSpPr>
      <xdr:spPr>
        <a:xfrm>
          <a:off x="93917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15257</xdr:rowOff>
    </xdr:from>
    <xdr:ext cx="469744" cy="259045"/>
    <xdr:sp macro="" textlink="">
      <xdr:nvSpPr>
        <xdr:cNvPr id="144" name="n_2mainValue【図書館】&#10;一人当たり面積">
          <a:extLst>
            <a:ext uri="{FF2B5EF4-FFF2-40B4-BE49-F238E27FC236}">
              <a16:creationId xmlns:a16="http://schemas.microsoft.com/office/drawing/2014/main" id="{CF688528-D574-4DDD-BF97-B54420144777}"/>
            </a:ext>
          </a:extLst>
        </xdr:cNvPr>
        <xdr:cNvSpPr txBox="1"/>
      </xdr:nvSpPr>
      <xdr:spPr>
        <a:xfrm>
          <a:off x="8515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15257</xdr:rowOff>
    </xdr:from>
    <xdr:ext cx="469744" cy="259045"/>
    <xdr:sp macro="" textlink="">
      <xdr:nvSpPr>
        <xdr:cNvPr id="145" name="n_3mainValue【図書館】&#10;一人当たり面積">
          <a:extLst>
            <a:ext uri="{FF2B5EF4-FFF2-40B4-BE49-F238E27FC236}">
              <a16:creationId xmlns:a16="http://schemas.microsoft.com/office/drawing/2014/main" id="{729E569D-168C-435D-BB0B-88B46C341660}"/>
            </a:ext>
          </a:extLst>
        </xdr:cNvPr>
        <xdr:cNvSpPr txBox="1"/>
      </xdr:nvSpPr>
      <xdr:spPr>
        <a:xfrm>
          <a:off x="7626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15257</xdr:rowOff>
    </xdr:from>
    <xdr:ext cx="469744" cy="259045"/>
    <xdr:sp macro="" textlink="">
      <xdr:nvSpPr>
        <xdr:cNvPr id="146" name="n_4mainValue【図書館】&#10;一人当たり面積">
          <a:extLst>
            <a:ext uri="{FF2B5EF4-FFF2-40B4-BE49-F238E27FC236}">
              <a16:creationId xmlns:a16="http://schemas.microsoft.com/office/drawing/2014/main" id="{A465DF98-EABF-448E-AD40-B0156226147A}"/>
            </a:ext>
          </a:extLst>
        </xdr:cNvPr>
        <xdr:cNvSpPr txBox="1"/>
      </xdr:nvSpPr>
      <xdr:spPr>
        <a:xfrm>
          <a:off x="6737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BC8552E1-18A7-46B6-AD04-8DD1FBCB9FE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67797A0-BFB2-40F3-B379-E7083C75CB3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A65116AB-538F-4470-924C-3893A7AF34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F078B69-E574-42C2-878A-D4CA9224A34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7727C67-19AA-43B8-9372-28A90025294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934AAA46-BAFF-4AFC-9727-A3214A64C3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ECB17AF-2235-4B41-94B1-6842F8DDD66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FCD38EB6-DB4E-4B2E-93AC-775A438117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4036DFDB-601B-4D3A-B32E-3F69EE715B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9EF54BC3-9A5F-47A8-82BD-8AB7B12BA4B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F4EBA0C6-0157-49F2-BE43-4A6F2A0C3FA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6AD34E4B-4261-42F4-8E01-2081990C216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60775CA1-CCF8-48A9-9463-830A9207943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E3E63275-E706-4E41-A267-C2D32885180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DA9E707C-80FA-48FB-B095-AFA413FC8B0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3547D34C-861D-4BD2-801A-30AA9500EBF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28CA0DA0-7339-422B-83C3-2704AF834AC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4A31D38B-933A-4810-9F8A-FC26625B8E0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EAF3CC1C-B259-47FF-B036-97C382D8CB3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7EB92BDD-0E12-40F0-BF06-DD980E92666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3E2CFF6D-3C0C-4DA6-BD3D-8E8CEFAA45E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7FBC2A70-7442-4F59-BBE6-C377C971471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D37B546A-DDD1-495A-8AA8-28EE2ED2F83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CF0CC0B7-90CC-4BAC-AAD0-48B32DAD1F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55028A13-D849-4A42-8CE2-B160C09874B1}"/>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6C62FAE8-8C49-4393-B16C-E6C1E84DDE0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E729554-87C5-47A0-ADA4-5508BD5D1436}"/>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A4FE0C12-BDAD-4E02-A6D7-D3326D443FAE}"/>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EAFDDC70-08E0-41E1-B1CC-9CEA8DA32B8A}"/>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7DE316E0-CE61-4A71-9D82-DE1C9F443CE5}"/>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28AFF24C-F2F0-4818-894B-528594896118}"/>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6EB37B05-50FE-4F17-9C70-A16CD8860006}"/>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id="{E24BEC7C-4526-496B-BB2E-974CB57874AB}"/>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E4F724C4-5548-4421-A7C5-D840EA6CC0D5}"/>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a16="http://schemas.microsoft.com/office/drawing/2014/main" id="{5548491E-F74C-45E8-8FBA-297E7CDE86CB}"/>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CCADD31-5AC3-4A53-84D6-3B242870CA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DDC889F-F6CD-4E7D-8EA5-41863CD9311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4E916C6-9903-4E22-90A6-D6A745A575A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42DE428-38A2-4DFB-85BD-9EB3B57177F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CC5A40C-8148-43D3-A359-5D95A643F52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67310</xdr:rowOff>
    </xdr:from>
    <xdr:to>
      <xdr:col>24</xdr:col>
      <xdr:colOff>114300</xdr:colOff>
      <xdr:row>57</xdr:row>
      <xdr:rowOff>168910</xdr:rowOff>
    </xdr:to>
    <xdr:sp macro="" textlink="">
      <xdr:nvSpPr>
        <xdr:cNvPr id="187" name="楕円 186">
          <a:extLst>
            <a:ext uri="{FF2B5EF4-FFF2-40B4-BE49-F238E27FC236}">
              <a16:creationId xmlns:a16="http://schemas.microsoft.com/office/drawing/2014/main" id="{60651379-327F-4376-A94F-A21E95FE0EE9}"/>
            </a:ext>
          </a:extLst>
        </xdr:cNvPr>
        <xdr:cNvSpPr/>
      </xdr:nvSpPr>
      <xdr:spPr>
        <a:xfrm>
          <a:off x="4584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90187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E856501F-892A-43E9-AF85-20D73B3B638B}"/>
            </a:ext>
          </a:extLst>
        </xdr:cNvPr>
        <xdr:cNvSpPr txBox="1"/>
      </xdr:nvSpPr>
      <xdr:spPr>
        <a:xfrm>
          <a:off x="4673600"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158750</xdr:rowOff>
    </xdr:from>
    <xdr:to>
      <xdr:col>20</xdr:col>
      <xdr:colOff>38100</xdr:colOff>
      <xdr:row>61</xdr:row>
      <xdr:rowOff>88900</xdr:rowOff>
    </xdr:to>
    <xdr:sp macro="" textlink="">
      <xdr:nvSpPr>
        <xdr:cNvPr id="189" name="楕円 188">
          <a:extLst>
            <a:ext uri="{FF2B5EF4-FFF2-40B4-BE49-F238E27FC236}">
              <a16:creationId xmlns:a16="http://schemas.microsoft.com/office/drawing/2014/main" id="{41702DDA-94AE-4603-AF8F-5FC1D030E2B8}"/>
            </a:ext>
          </a:extLst>
        </xdr:cNvPr>
        <xdr:cNvSpPr/>
      </xdr:nvSpPr>
      <xdr:spPr>
        <a:xfrm>
          <a:off x="3746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118110</xdr:rowOff>
    </xdr:from>
    <xdr:to>
      <xdr:col>24</xdr:col>
      <xdr:colOff>63500</xdr:colOff>
      <xdr:row>61</xdr:row>
      <xdr:rowOff>38100</xdr:rowOff>
    </xdr:to>
    <xdr:cxnSp macro="">
      <xdr:nvCxnSpPr>
        <xdr:cNvPr id="190" name="直線コネクタ 189">
          <a:extLst>
            <a:ext uri="{FF2B5EF4-FFF2-40B4-BE49-F238E27FC236}">
              <a16:creationId xmlns:a16="http://schemas.microsoft.com/office/drawing/2014/main" id="{9C4A3542-C931-4E06-84C9-2CD64ECB9C47}"/>
            </a:ext>
          </a:extLst>
        </xdr:cNvPr>
        <xdr:cNvCxnSpPr/>
      </xdr:nvCxnSpPr>
      <xdr:spPr>
        <a:xfrm flipV="1">
          <a:off x="3797300" y="9890760"/>
          <a:ext cx="838200" cy="6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122555</xdr:rowOff>
    </xdr:from>
    <xdr:to>
      <xdr:col>15</xdr:col>
      <xdr:colOff>101600</xdr:colOff>
      <xdr:row>61</xdr:row>
      <xdr:rowOff>52705</xdr:rowOff>
    </xdr:to>
    <xdr:sp macro="" textlink="">
      <xdr:nvSpPr>
        <xdr:cNvPr id="191" name="楕円 190">
          <a:extLst>
            <a:ext uri="{FF2B5EF4-FFF2-40B4-BE49-F238E27FC236}">
              <a16:creationId xmlns:a16="http://schemas.microsoft.com/office/drawing/2014/main" id="{259FCB30-FD6D-4F29-83E8-A3E72A4769C1}"/>
            </a:ext>
          </a:extLst>
        </xdr:cNvPr>
        <xdr:cNvSpPr/>
      </xdr:nvSpPr>
      <xdr:spPr>
        <a:xfrm>
          <a:off x="2857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xdr:rowOff>
    </xdr:from>
    <xdr:to>
      <xdr:col>19</xdr:col>
      <xdr:colOff>177800</xdr:colOff>
      <xdr:row>61</xdr:row>
      <xdr:rowOff>38100</xdr:rowOff>
    </xdr:to>
    <xdr:cxnSp macro="">
      <xdr:nvCxnSpPr>
        <xdr:cNvPr id="192" name="直線コネクタ 191">
          <a:extLst>
            <a:ext uri="{FF2B5EF4-FFF2-40B4-BE49-F238E27FC236}">
              <a16:creationId xmlns:a16="http://schemas.microsoft.com/office/drawing/2014/main" id="{FD4FCA3A-0E45-4232-A848-1136D1DA0E76}"/>
            </a:ext>
          </a:extLst>
        </xdr:cNvPr>
        <xdr:cNvCxnSpPr/>
      </xdr:nvCxnSpPr>
      <xdr:spPr>
        <a:xfrm>
          <a:off x="2908300" y="104603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82550</xdr:rowOff>
    </xdr:from>
    <xdr:to>
      <xdr:col>10</xdr:col>
      <xdr:colOff>165100</xdr:colOff>
      <xdr:row>61</xdr:row>
      <xdr:rowOff>12700</xdr:rowOff>
    </xdr:to>
    <xdr:sp macro="" textlink="">
      <xdr:nvSpPr>
        <xdr:cNvPr id="193" name="楕円 192">
          <a:extLst>
            <a:ext uri="{FF2B5EF4-FFF2-40B4-BE49-F238E27FC236}">
              <a16:creationId xmlns:a16="http://schemas.microsoft.com/office/drawing/2014/main" id="{B58CDC60-54FD-43CC-861F-A93BB011FF26}"/>
            </a:ext>
          </a:extLst>
        </xdr:cNvPr>
        <xdr:cNvSpPr/>
      </xdr:nvSpPr>
      <xdr:spPr>
        <a:xfrm>
          <a:off x="1968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133350</xdr:rowOff>
    </xdr:from>
    <xdr:to>
      <xdr:col>15</xdr:col>
      <xdr:colOff>50800</xdr:colOff>
      <xdr:row>61</xdr:row>
      <xdr:rowOff>1905</xdr:rowOff>
    </xdr:to>
    <xdr:cxnSp macro="">
      <xdr:nvCxnSpPr>
        <xdr:cNvPr id="194" name="直線コネクタ 193">
          <a:extLst>
            <a:ext uri="{FF2B5EF4-FFF2-40B4-BE49-F238E27FC236}">
              <a16:creationId xmlns:a16="http://schemas.microsoft.com/office/drawing/2014/main" id="{769E66B5-71E3-4B83-AB1C-A52A5C0FF6C9}"/>
            </a:ext>
          </a:extLst>
        </xdr:cNvPr>
        <xdr:cNvCxnSpPr/>
      </xdr:nvCxnSpPr>
      <xdr:spPr>
        <a:xfrm>
          <a:off x="2019300" y="104203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118745</xdr:rowOff>
    </xdr:from>
    <xdr:to>
      <xdr:col>6</xdr:col>
      <xdr:colOff>38100</xdr:colOff>
      <xdr:row>59</xdr:row>
      <xdr:rowOff>48895</xdr:rowOff>
    </xdr:to>
    <xdr:sp macro="" textlink="">
      <xdr:nvSpPr>
        <xdr:cNvPr id="195" name="楕円 194">
          <a:extLst>
            <a:ext uri="{FF2B5EF4-FFF2-40B4-BE49-F238E27FC236}">
              <a16:creationId xmlns:a16="http://schemas.microsoft.com/office/drawing/2014/main" id="{CBAC23F9-4233-477F-8CB9-065A08FE0B9E}"/>
            </a:ext>
          </a:extLst>
        </xdr:cNvPr>
        <xdr:cNvSpPr/>
      </xdr:nvSpPr>
      <xdr:spPr>
        <a:xfrm>
          <a:off x="1079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169545</xdr:rowOff>
    </xdr:from>
    <xdr:to>
      <xdr:col>10</xdr:col>
      <xdr:colOff>114300</xdr:colOff>
      <xdr:row>60</xdr:row>
      <xdr:rowOff>133350</xdr:rowOff>
    </xdr:to>
    <xdr:cxnSp macro="">
      <xdr:nvCxnSpPr>
        <xdr:cNvPr id="196" name="直線コネクタ 195">
          <a:extLst>
            <a:ext uri="{FF2B5EF4-FFF2-40B4-BE49-F238E27FC236}">
              <a16:creationId xmlns:a16="http://schemas.microsoft.com/office/drawing/2014/main" id="{69D735C2-3A88-481F-A443-09DFDD5370B5}"/>
            </a:ext>
          </a:extLst>
        </xdr:cNvPr>
        <xdr:cNvCxnSpPr/>
      </xdr:nvCxnSpPr>
      <xdr:spPr>
        <a:xfrm>
          <a:off x="1130300" y="10113645"/>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id="{FF786C3E-6ABA-451A-BC22-0E5F1CF52826}"/>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a:extLst>
            <a:ext uri="{FF2B5EF4-FFF2-40B4-BE49-F238E27FC236}">
              <a16:creationId xmlns:a16="http://schemas.microsoft.com/office/drawing/2014/main" id="{C0034BB9-0E12-4A8A-8595-3DBF49CD9497}"/>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a:extLst>
            <a:ext uri="{FF2B5EF4-FFF2-40B4-BE49-F238E27FC236}">
              <a16:creationId xmlns:a16="http://schemas.microsoft.com/office/drawing/2014/main" id="{582BCEBE-69F4-4E7D-BAB0-E6723C05D786}"/>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a:extLst>
            <a:ext uri="{FF2B5EF4-FFF2-40B4-BE49-F238E27FC236}">
              <a16:creationId xmlns:a16="http://schemas.microsoft.com/office/drawing/2014/main" id="{90005179-4CB3-4B44-8C98-FBED23C1BF4B}"/>
            </a:ext>
          </a:extLst>
        </xdr:cNvPr>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80027</xdr:rowOff>
    </xdr:from>
    <xdr:ext cx="405111" cy="259045"/>
    <xdr:sp macro="" textlink="">
      <xdr:nvSpPr>
        <xdr:cNvPr id="201" name="n_1mainValue【体育館・プール】&#10;有形固定資産減価償却率">
          <a:extLst>
            <a:ext uri="{FF2B5EF4-FFF2-40B4-BE49-F238E27FC236}">
              <a16:creationId xmlns:a16="http://schemas.microsoft.com/office/drawing/2014/main" id="{DF132664-DFF9-43AD-A235-E67518031FCC}"/>
            </a:ext>
          </a:extLst>
        </xdr:cNvPr>
        <xdr:cNvSpPr txBox="1"/>
      </xdr:nvSpPr>
      <xdr:spPr>
        <a:xfrm>
          <a:off x="3582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43832</xdr:rowOff>
    </xdr:from>
    <xdr:ext cx="405111" cy="259045"/>
    <xdr:sp macro="" textlink="">
      <xdr:nvSpPr>
        <xdr:cNvPr id="202" name="n_2mainValue【体育館・プール】&#10;有形固定資産減価償却率">
          <a:extLst>
            <a:ext uri="{FF2B5EF4-FFF2-40B4-BE49-F238E27FC236}">
              <a16:creationId xmlns:a16="http://schemas.microsoft.com/office/drawing/2014/main" id="{F40DBDAD-DDC7-4B9A-A2FB-CC594783281E}"/>
            </a:ext>
          </a:extLst>
        </xdr:cNvPr>
        <xdr:cNvSpPr txBox="1"/>
      </xdr:nvSpPr>
      <xdr:spPr>
        <a:xfrm>
          <a:off x="2705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3827</xdr:rowOff>
    </xdr:from>
    <xdr:ext cx="405111" cy="259045"/>
    <xdr:sp macro="" textlink="">
      <xdr:nvSpPr>
        <xdr:cNvPr id="203" name="n_3mainValue【体育館・プール】&#10;有形固定資産減価償却率">
          <a:extLst>
            <a:ext uri="{FF2B5EF4-FFF2-40B4-BE49-F238E27FC236}">
              <a16:creationId xmlns:a16="http://schemas.microsoft.com/office/drawing/2014/main" id="{A90BBBED-B73E-4DC2-A0BB-F48FDBF2D2AC}"/>
            </a:ext>
          </a:extLst>
        </xdr:cNvPr>
        <xdr:cNvSpPr txBox="1"/>
      </xdr:nvSpPr>
      <xdr:spPr>
        <a:xfrm>
          <a:off x="1816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65422</xdr:rowOff>
    </xdr:from>
    <xdr:ext cx="405111" cy="259045"/>
    <xdr:sp macro="" textlink="">
      <xdr:nvSpPr>
        <xdr:cNvPr id="204" name="n_4mainValue【体育館・プール】&#10;有形固定資産減価償却率">
          <a:extLst>
            <a:ext uri="{FF2B5EF4-FFF2-40B4-BE49-F238E27FC236}">
              <a16:creationId xmlns:a16="http://schemas.microsoft.com/office/drawing/2014/main" id="{DC17A7C0-8A05-4DDA-B15D-D2B2D843A8C9}"/>
            </a:ext>
          </a:extLst>
        </xdr:cNvPr>
        <xdr:cNvSpPr txBox="1"/>
      </xdr:nvSpPr>
      <xdr:spPr>
        <a:xfrm>
          <a:off x="927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ED16F3C-7B7C-49BD-8198-A204B7ADC5C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868E455-A020-450B-B261-E2B90F58DAE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F6542C6-294D-4CA7-B072-3E537BD7C6E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DA8105C-5D13-4673-87A6-7DA58DE6D45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AF86298-FE53-4559-906C-7329ED9FE5F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112C125-4270-48E7-A2DA-A5A79C0CD2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CC8A6CA-8928-4BC5-A752-A1F05ED0027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8B37666-39C0-4115-AFEF-844A0CD5E19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90F7F20-20F9-4741-9B91-8DB01FF463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B33832C-A3AE-4B99-85CF-47C0EABA58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EF74A7D2-E03B-4D43-BFE0-855A4F0F602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4C8A44A8-746B-4AD9-B616-C9077B5813FA}"/>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BB991209-4DCA-4A56-97B4-B93A7914D03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2FAB5B50-A540-4B4C-A2F0-235E469B7538}"/>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F0FFCBB2-53A3-4239-AF96-31E8E80F606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DE7EFE29-88BD-45BF-8135-6CDA5CAEC668}"/>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E468CF95-08B7-40EA-8179-8A3A4FEC6DE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F4F4169D-F51B-40AA-BC6F-4B6299B44118}"/>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1B452F24-E788-4C23-870D-D2D7F6E4417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BB12985-BAFA-4B3E-A43C-1A24EB9B5BA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9AB8791A-CA93-4378-AA3B-3BE2A5D8FA5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38EDCD6D-1E1E-4A1A-A297-AE2EFCE78E1E}"/>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5BC59C21-4813-4A59-9D59-E5504F53A526}"/>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565721D1-1187-4BDC-B2BF-7DF9BFC94448}"/>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7409945E-B435-42B8-A312-E8C5F030BE2A}"/>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4FA1A9C4-0D1C-4C25-8D6C-C4E8CBAB3304}"/>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a:extLst>
            <a:ext uri="{FF2B5EF4-FFF2-40B4-BE49-F238E27FC236}">
              <a16:creationId xmlns:a16="http://schemas.microsoft.com/office/drawing/2014/main" id="{8DD04C93-F9A6-4920-B177-76025C4AA43D}"/>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8A3051C1-C7CC-44D2-AFC4-823BFEC9B8D3}"/>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918BA2ED-34C4-45C6-9F13-087ADD449622}"/>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id="{4FA7AD58-1785-4A61-9E54-90C8B98D674E}"/>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id="{D4AC49DC-08C0-4E29-9D46-35021CF3E62C}"/>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a16="http://schemas.microsoft.com/office/drawing/2014/main" id="{2EC0B134-6BAF-4863-A00D-A8E06A7DD91B}"/>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000842D-966D-4CAF-9D03-927FAFAF81B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A47BD3F-67CA-47C8-81CD-5759C18B8D9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8D164A0-48A6-40F0-AD3C-0B08BCA9553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4208131-F6B0-4460-9865-BDCD614D6F2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A9EA320-D453-4804-BD14-F9FA327A822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122479</xdr:rowOff>
    </xdr:from>
    <xdr:to>
      <xdr:col>55</xdr:col>
      <xdr:colOff>50800</xdr:colOff>
      <xdr:row>63</xdr:row>
      <xdr:rowOff>52629</xdr:rowOff>
    </xdr:to>
    <xdr:sp macro="" textlink="">
      <xdr:nvSpPr>
        <xdr:cNvPr id="242" name="楕円 241">
          <a:extLst>
            <a:ext uri="{FF2B5EF4-FFF2-40B4-BE49-F238E27FC236}">
              <a16:creationId xmlns:a16="http://schemas.microsoft.com/office/drawing/2014/main" id="{19625661-1326-4A73-9B81-4AE0D06CA7FF}"/>
            </a:ext>
          </a:extLst>
        </xdr:cNvPr>
        <xdr:cNvSpPr/>
      </xdr:nvSpPr>
      <xdr:spPr>
        <a:xfrm>
          <a:off x="10426700" y="107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145356</xdr:rowOff>
    </xdr:from>
    <xdr:ext cx="469744" cy="259045"/>
    <xdr:sp macro="" textlink="">
      <xdr:nvSpPr>
        <xdr:cNvPr id="243" name="【体育館・プール】&#10;一人当たり面積該当値テキスト">
          <a:extLst>
            <a:ext uri="{FF2B5EF4-FFF2-40B4-BE49-F238E27FC236}">
              <a16:creationId xmlns:a16="http://schemas.microsoft.com/office/drawing/2014/main" id="{FABCF112-4FE9-4664-91D8-EDF5F336A5C3}"/>
            </a:ext>
          </a:extLst>
        </xdr:cNvPr>
        <xdr:cNvSpPr txBox="1"/>
      </xdr:nvSpPr>
      <xdr:spPr>
        <a:xfrm>
          <a:off x="10515600" y="106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124764</xdr:rowOff>
    </xdr:from>
    <xdr:to>
      <xdr:col>50</xdr:col>
      <xdr:colOff>165100</xdr:colOff>
      <xdr:row>63</xdr:row>
      <xdr:rowOff>54914</xdr:rowOff>
    </xdr:to>
    <xdr:sp macro="" textlink="">
      <xdr:nvSpPr>
        <xdr:cNvPr id="244" name="楕円 243">
          <a:extLst>
            <a:ext uri="{FF2B5EF4-FFF2-40B4-BE49-F238E27FC236}">
              <a16:creationId xmlns:a16="http://schemas.microsoft.com/office/drawing/2014/main" id="{F9B28BE0-5376-4954-B59C-6CF9E88E7ED3}"/>
            </a:ext>
          </a:extLst>
        </xdr:cNvPr>
        <xdr:cNvSpPr/>
      </xdr:nvSpPr>
      <xdr:spPr>
        <a:xfrm>
          <a:off x="9588500" y="107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1829</xdr:rowOff>
    </xdr:from>
    <xdr:to>
      <xdr:col>55</xdr:col>
      <xdr:colOff>0</xdr:colOff>
      <xdr:row>63</xdr:row>
      <xdr:rowOff>4114</xdr:rowOff>
    </xdr:to>
    <xdr:cxnSp macro="">
      <xdr:nvCxnSpPr>
        <xdr:cNvPr id="245" name="直線コネクタ 244">
          <a:extLst>
            <a:ext uri="{FF2B5EF4-FFF2-40B4-BE49-F238E27FC236}">
              <a16:creationId xmlns:a16="http://schemas.microsoft.com/office/drawing/2014/main" id="{F5439C26-D631-4967-A6C9-786C8871055A}"/>
            </a:ext>
          </a:extLst>
        </xdr:cNvPr>
        <xdr:cNvCxnSpPr/>
      </xdr:nvCxnSpPr>
      <xdr:spPr>
        <a:xfrm flipV="1">
          <a:off x="9639300" y="1080317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126594</xdr:rowOff>
    </xdr:from>
    <xdr:to>
      <xdr:col>46</xdr:col>
      <xdr:colOff>38100</xdr:colOff>
      <xdr:row>63</xdr:row>
      <xdr:rowOff>56744</xdr:rowOff>
    </xdr:to>
    <xdr:sp macro="" textlink="">
      <xdr:nvSpPr>
        <xdr:cNvPr id="246" name="楕円 245">
          <a:extLst>
            <a:ext uri="{FF2B5EF4-FFF2-40B4-BE49-F238E27FC236}">
              <a16:creationId xmlns:a16="http://schemas.microsoft.com/office/drawing/2014/main" id="{36202686-5E13-48CA-8676-8C8ED708598A}"/>
            </a:ext>
          </a:extLst>
        </xdr:cNvPr>
        <xdr:cNvSpPr/>
      </xdr:nvSpPr>
      <xdr:spPr>
        <a:xfrm>
          <a:off x="8699500" y="107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4114</xdr:rowOff>
    </xdr:from>
    <xdr:to>
      <xdr:col>50</xdr:col>
      <xdr:colOff>114300</xdr:colOff>
      <xdr:row>63</xdr:row>
      <xdr:rowOff>5944</xdr:rowOff>
    </xdr:to>
    <xdr:cxnSp macro="">
      <xdr:nvCxnSpPr>
        <xdr:cNvPr id="247" name="直線コネクタ 246">
          <a:extLst>
            <a:ext uri="{FF2B5EF4-FFF2-40B4-BE49-F238E27FC236}">
              <a16:creationId xmlns:a16="http://schemas.microsoft.com/office/drawing/2014/main" id="{0AA57153-5E22-47A8-8349-EB0FBF8C0683}"/>
            </a:ext>
          </a:extLst>
        </xdr:cNvPr>
        <xdr:cNvCxnSpPr/>
      </xdr:nvCxnSpPr>
      <xdr:spPr>
        <a:xfrm flipV="1">
          <a:off x="8750300" y="1080546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128422</xdr:rowOff>
    </xdr:from>
    <xdr:to>
      <xdr:col>41</xdr:col>
      <xdr:colOff>101600</xdr:colOff>
      <xdr:row>63</xdr:row>
      <xdr:rowOff>58572</xdr:rowOff>
    </xdr:to>
    <xdr:sp macro="" textlink="">
      <xdr:nvSpPr>
        <xdr:cNvPr id="248" name="楕円 247">
          <a:extLst>
            <a:ext uri="{FF2B5EF4-FFF2-40B4-BE49-F238E27FC236}">
              <a16:creationId xmlns:a16="http://schemas.microsoft.com/office/drawing/2014/main" id="{0D5FD1D4-17AC-424A-AB52-C7F07AFEF879}"/>
            </a:ext>
          </a:extLst>
        </xdr:cNvPr>
        <xdr:cNvSpPr/>
      </xdr:nvSpPr>
      <xdr:spPr>
        <a:xfrm>
          <a:off x="78105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5944</xdr:rowOff>
    </xdr:from>
    <xdr:to>
      <xdr:col>45</xdr:col>
      <xdr:colOff>177800</xdr:colOff>
      <xdr:row>63</xdr:row>
      <xdr:rowOff>7772</xdr:rowOff>
    </xdr:to>
    <xdr:cxnSp macro="">
      <xdr:nvCxnSpPr>
        <xdr:cNvPr id="249" name="直線コネクタ 248">
          <a:extLst>
            <a:ext uri="{FF2B5EF4-FFF2-40B4-BE49-F238E27FC236}">
              <a16:creationId xmlns:a16="http://schemas.microsoft.com/office/drawing/2014/main" id="{D8DC11CC-09DE-4EDE-8414-75EFC5112A3E}"/>
            </a:ext>
          </a:extLst>
        </xdr:cNvPr>
        <xdr:cNvCxnSpPr/>
      </xdr:nvCxnSpPr>
      <xdr:spPr>
        <a:xfrm flipV="1">
          <a:off x="7861300" y="1080729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130708</xdr:rowOff>
    </xdr:from>
    <xdr:to>
      <xdr:col>36</xdr:col>
      <xdr:colOff>165100</xdr:colOff>
      <xdr:row>63</xdr:row>
      <xdr:rowOff>60858</xdr:rowOff>
    </xdr:to>
    <xdr:sp macro="" textlink="">
      <xdr:nvSpPr>
        <xdr:cNvPr id="250" name="楕円 249">
          <a:extLst>
            <a:ext uri="{FF2B5EF4-FFF2-40B4-BE49-F238E27FC236}">
              <a16:creationId xmlns:a16="http://schemas.microsoft.com/office/drawing/2014/main" id="{35D23B87-3E11-4106-B323-2148721240C6}"/>
            </a:ext>
          </a:extLst>
        </xdr:cNvPr>
        <xdr:cNvSpPr/>
      </xdr:nvSpPr>
      <xdr:spPr>
        <a:xfrm>
          <a:off x="6921500" y="107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7772</xdr:rowOff>
    </xdr:from>
    <xdr:to>
      <xdr:col>41</xdr:col>
      <xdr:colOff>50800</xdr:colOff>
      <xdr:row>63</xdr:row>
      <xdr:rowOff>10058</xdr:rowOff>
    </xdr:to>
    <xdr:cxnSp macro="">
      <xdr:nvCxnSpPr>
        <xdr:cNvPr id="251" name="直線コネクタ 250">
          <a:extLst>
            <a:ext uri="{FF2B5EF4-FFF2-40B4-BE49-F238E27FC236}">
              <a16:creationId xmlns:a16="http://schemas.microsoft.com/office/drawing/2014/main" id="{423C3E27-65D6-4815-9F00-A7B24E219809}"/>
            </a:ext>
          </a:extLst>
        </xdr:cNvPr>
        <xdr:cNvCxnSpPr/>
      </xdr:nvCxnSpPr>
      <xdr:spPr>
        <a:xfrm flipV="1">
          <a:off x="6972300" y="108091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a:extLst>
            <a:ext uri="{FF2B5EF4-FFF2-40B4-BE49-F238E27FC236}">
              <a16:creationId xmlns:a16="http://schemas.microsoft.com/office/drawing/2014/main" id="{C4F1BB5D-09D8-4908-94E4-7CE4B8D4A43E}"/>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a:extLst>
            <a:ext uri="{FF2B5EF4-FFF2-40B4-BE49-F238E27FC236}">
              <a16:creationId xmlns:a16="http://schemas.microsoft.com/office/drawing/2014/main" id="{C854BCDB-5552-4F19-8404-C1863288BBC2}"/>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a:extLst>
            <a:ext uri="{FF2B5EF4-FFF2-40B4-BE49-F238E27FC236}">
              <a16:creationId xmlns:a16="http://schemas.microsoft.com/office/drawing/2014/main" id="{81BBDAF5-3632-4E2F-8A57-11C41912AFAC}"/>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a:extLst>
            <a:ext uri="{FF2B5EF4-FFF2-40B4-BE49-F238E27FC236}">
              <a16:creationId xmlns:a16="http://schemas.microsoft.com/office/drawing/2014/main" id="{551FD904-AD4B-473B-94AD-60611995946E}"/>
            </a:ext>
          </a:extLst>
        </xdr:cNvPr>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71441</xdr:rowOff>
    </xdr:from>
    <xdr:ext cx="469744" cy="259045"/>
    <xdr:sp macro="" textlink="">
      <xdr:nvSpPr>
        <xdr:cNvPr id="256" name="n_1mainValue【体育館・プール】&#10;一人当たり面積">
          <a:extLst>
            <a:ext uri="{FF2B5EF4-FFF2-40B4-BE49-F238E27FC236}">
              <a16:creationId xmlns:a16="http://schemas.microsoft.com/office/drawing/2014/main" id="{D66CE06C-6A69-4F69-8C08-18B9BD88BC33}"/>
            </a:ext>
          </a:extLst>
        </xdr:cNvPr>
        <xdr:cNvSpPr txBox="1"/>
      </xdr:nvSpPr>
      <xdr:spPr>
        <a:xfrm>
          <a:off x="9391727" y="1052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73271</xdr:rowOff>
    </xdr:from>
    <xdr:ext cx="469744" cy="259045"/>
    <xdr:sp macro="" textlink="">
      <xdr:nvSpPr>
        <xdr:cNvPr id="257" name="n_2mainValue【体育館・プール】&#10;一人当たり面積">
          <a:extLst>
            <a:ext uri="{FF2B5EF4-FFF2-40B4-BE49-F238E27FC236}">
              <a16:creationId xmlns:a16="http://schemas.microsoft.com/office/drawing/2014/main" id="{DB6DCCF7-45A0-4DE6-AC80-8B5DB412BD00}"/>
            </a:ext>
          </a:extLst>
        </xdr:cNvPr>
        <xdr:cNvSpPr txBox="1"/>
      </xdr:nvSpPr>
      <xdr:spPr>
        <a:xfrm>
          <a:off x="8515427" y="1053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75099</xdr:rowOff>
    </xdr:from>
    <xdr:ext cx="469744" cy="259045"/>
    <xdr:sp macro="" textlink="">
      <xdr:nvSpPr>
        <xdr:cNvPr id="258" name="n_3mainValue【体育館・プール】&#10;一人当たり面積">
          <a:extLst>
            <a:ext uri="{FF2B5EF4-FFF2-40B4-BE49-F238E27FC236}">
              <a16:creationId xmlns:a16="http://schemas.microsoft.com/office/drawing/2014/main" id="{35FEF1C1-B611-43E0-B619-DF7AE3D3168A}"/>
            </a:ext>
          </a:extLst>
        </xdr:cNvPr>
        <xdr:cNvSpPr txBox="1"/>
      </xdr:nvSpPr>
      <xdr:spPr>
        <a:xfrm>
          <a:off x="7626427" y="105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77385</xdr:rowOff>
    </xdr:from>
    <xdr:ext cx="469744" cy="259045"/>
    <xdr:sp macro="" textlink="">
      <xdr:nvSpPr>
        <xdr:cNvPr id="259" name="n_4mainValue【体育館・プール】&#10;一人当たり面積">
          <a:extLst>
            <a:ext uri="{FF2B5EF4-FFF2-40B4-BE49-F238E27FC236}">
              <a16:creationId xmlns:a16="http://schemas.microsoft.com/office/drawing/2014/main" id="{3B305920-7353-4A81-BD09-E308CF027B65}"/>
            </a:ext>
          </a:extLst>
        </xdr:cNvPr>
        <xdr:cNvSpPr txBox="1"/>
      </xdr:nvSpPr>
      <xdr:spPr>
        <a:xfrm>
          <a:off x="6737427" y="105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CA38BD39-9114-4957-A8D2-DF1AC24BC4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2B4432D5-4301-417F-8613-67F27BE25A3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19A2365E-7F60-464E-B2DC-4006B822F8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166017EB-559B-4B40-8F72-A8926809536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EB107E77-3DB4-46F4-A557-165BE799586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2899FE61-DA49-4858-A011-40AB6018780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ADE4B2BB-7BE5-4354-9972-E8439F07D6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77A8600-0B11-4F74-9C18-BEB459CB3DA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5F0546AB-6B3C-4FD8-9820-0D9CFC56900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9762602A-78AF-44BC-8EB0-8CDD59F4D8A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F46D2825-93FB-492E-900E-4F741DFAB9C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E593879F-6196-46CE-B9EF-D0C2801EA7F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C4D000FB-F1D0-4FD9-A57B-09628F921A6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BFEF389A-F78D-44D3-B3EE-AADF8CCC9E8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1055803-1EEE-4131-9177-86140CD4A08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E1C73C9A-5FB1-443A-8E5B-1E9BF7BB226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4E46B0A0-9256-454A-B1FC-E7DE85CA56F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E17C96F7-0034-40CC-87DA-9EECD4677FC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EE8BC4A9-C6AC-4450-AFDF-F2C9A46D7C0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8E5E3D2B-F722-479D-8857-D32D48F8AE3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420FAE7C-BA4B-49F2-8505-2D95867A774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8DAAF338-8B06-4567-95F0-8685A17DFDB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1F61B4F4-0DD8-4158-A24E-3D9BC5FCA39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C48133F9-D9FC-4D56-B3B4-5E4B7C921F3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77D5A39F-9224-49C7-A5B4-57E389C9EF1F}"/>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19AE36BD-8EE2-48AC-9B8E-3BDB2EA9501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A0BC8923-BC0E-4AFC-AB2B-4E09336C1EF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CEC98FD7-C803-4361-AB30-FCE20EBE7E2C}"/>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id="{D8623828-A7ED-4317-B2FE-285DC142D5EF}"/>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992E5EB0-1A70-4BFF-B240-337B6CBA41B4}"/>
            </a:ext>
          </a:extLst>
        </xdr:cNvPr>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id="{95FF976D-F98F-43DB-9351-7500B5F34E38}"/>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id="{07A71856-3FEE-4CD3-BFB5-33561A1535FE}"/>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id="{55910427-E1C4-4514-A22C-F508A522557F}"/>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id="{AE6D0BFF-A1D6-4691-9C9C-9FF84FC4C296}"/>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a:extLst>
            <a:ext uri="{FF2B5EF4-FFF2-40B4-BE49-F238E27FC236}">
              <a16:creationId xmlns:a16="http://schemas.microsoft.com/office/drawing/2014/main" id="{075D0169-35DB-41C8-945A-6E9EAADDDCB7}"/>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AD9D310-2B2D-427A-8226-C4BA2167899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AC6D5DF-0FB6-4316-92A5-BF6534D1A2B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E5CDC8F-04BF-4B37-877E-10FB130F006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D28EF29-CFD7-40B1-8E1B-EB494889E89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65A2579-14EE-4096-989B-32102D2FA22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84455</xdr:rowOff>
    </xdr:from>
    <xdr:to>
      <xdr:col>24</xdr:col>
      <xdr:colOff>114300</xdr:colOff>
      <xdr:row>85</xdr:row>
      <xdr:rowOff>14605</xdr:rowOff>
    </xdr:to>
    <xdr:sp macro="" textlink="">
      <xdr:nvSpPr>
        <xdr:cNvPr id="300" name="楕円 299">
          <a:extLst>
            <a:ext uri="{FF2B5EF4-FFF2-40B4-BE49-F238E27FC236}">
              <a16:creationId xmlns:a16="http://schemas.microsoft.com/office/drawing/2014/main" id="{52463D2A-F985-4CC6-AE8F-6BEA797BCFCF}"/>
            </a:ext>
          </a:extLst>
        </xdr:cNvPr>
        <xdr:cNvSpPr/>
      </xdr:nvSpPr>
      <xdr:spPr>
        <a:xfrm>
          <a:off x="45847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62882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1D47F243-6636-4FCF-95E1-BC436EA7706C}"/>
            </a:ext>
          </a:extLst>
        </xdr:cNvPr>
        <xdr:cNvSpPr txBox="1"/>
      </xdr:nvSpPr>
      <xdr:spPr>
        <a:xfrm>
          <a:off x="4673600"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46355</xdr:rowOff>
    </xdr:from>
    <xdr:to>
      <xdr:col>20</xdr:col>
      <xdr:colOff>38100</xdr:colOff>
      <xdr:row>84</xdr:row>
      <xdr:rowOff>147955</xdr:rowOff>
    </xdr:to>
    <xdr:sp macro="" textlink="">
      <xdr:nvSpPr>
        <xdr:cNvPr id="302" name="楕円 301">
          <a:extLst>
            <a:ext uri="{FF2B5EF4-FFF2-40B4-BE49-F238E27FC236}">
              <a16:creationId xmlns:a16="http://schemas.microsoft.com/office/drawing/2014/main" id="{ED067D4B-82DC-45B6-8F61-D06AE26BF432}"/>
            </a:ext>
          </a:extLst>
        </xdr:cNvPr>
        <xdr:cNvSpPr/>
      </xdr:nvSpPr>
      <xdr:spPr>
        <a:xfrm>
          <a:off x="3746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97155</xdr:rowOff>
    </xdr:from>
    <xdr:to>
      <xdr:col>24</xdr:col>
      <xdr:colOff>63500</xdr:colOff>
      <xdr:row>84</xdr:row>
      <xdr:rowOff>135255</xdr:rowOff>
    </xdr:to>
    <xdr:cxnSp macro="">
      <xdr:nvCxnSpPr>
        <xdr:cNvPr id="303" name="直線コネクタ 302">
          <a:extLst>
            <a:ext uri="{FF2B5EF4-FFF2-40B4-BE49-F238E27FC236}">
              <a16:creationId xmlns:a16="http://schemas.microsoft.com/office/drawing/2014/main" id="{FCC1D9A8-29F5-4DE4-80C1-99E3A185FA69}"/>
            </a:ext>
          </a:extLst>
        </xdr:cNvPr>
        <xdr:cNvCxnSpPr/>
      </xdr:nvCxnSpPr>
      <xdr:spPr>
        <a:xfrm>
          <a:off x="3797300" y="144989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304" name="楕円 303">
          <a:extLst>
            <a:ext uri="{FF2B5EF4-FFF2-40B4-BE49-F238E27FC236}">
              <a16:creationId xmlns:a16="http://schemas.microsoft.com/office/drawing/2014/main" id="{FC877F60-1A10-4F62-8361-E705C57F0353}"/>
            </a:ext>
          </a:extLst>
        </xdr:cNvPr>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97155</xdr:rowOff>
    </xdr:to>
    <xdr:cxnSp macro="">
      <xdr:nvCxnSpPr>
        <xdr:cNvPr id="305" name="直線コネクタ 304">
          <a:extLst>
            <a:ext uri="{FF2B5EF4-FFF2-40B4-BE49-F238E27FC236}">
              <a16:creationId xmlns:a16="http://schemas.microsoft.com/office/drawing/2014/main" id="{9BF92475-B067-4CFB-ACCF-C7E2FC433492}"/>
            </a:ext>
          </a:extLst>
        </xdr:cNvPr>
        <xdr:cNvCxnSpPr/>
      </xdr:nvCxnSpPr>
      <xdr:spPr>
        <a:xfrm>
          <a:off x="2908300" y="144627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143511</xdr:rowOff>
    </xdr:from>
    <xdr:to>
      <xdr:col>10</xdr:col>
      <xdr:colOff>165100</xdr:colOff>
      <xdr:row>84</xdr:row>
      <xdr:rowOff>73661</xdr:rowOff>
    </xdr:to>
    <xdr:sp macro="" textlink="">
      <xdr:nvSpPr>
        <xdr:cNvPr id="306" name="楕円 305">
          <a:extLst>
            <a:ext uri="{FF2B5EF4-FFF2-40B4-BE49-F238E27FC236}">
              <a16:creationId xmlns:a16="http://schemas.microsoft.com/office/drawing/2014/main" id="{33F55469-7DD5-4CA1-8931-64A83481318B}"/>
            </a:ext>
          </a:extLst>
        </xdr:cNvPr>
        <xdr:cNvSpPr/>
      </xdr:nvSpPr>
      <xdr:spPr>
        <a:xfrm>
          <a:off x="1968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22861</xdr:rowOff>
    </xdr:from>
    <xdr:to>
      <xdr:col>15</xdr:col>
      <xdr:colOff>50800</xdr:colOff>
      <xdr:row>84</xdr:row>
      <xdr:rowOff>60961</xdr:rowOff>
    </xdr:to>
    <xdr:cxnSp macro="">
      <xdr:nvCxnSpPr>
        <xdr:cNvPr id="307" name="直線コネクタ 306">
          <a:extLst>
            <a:ext uri="{FF2B5EF4-FFF2-40B4-BE49-F238E27FC236}">
              <a16:creationId xmlns:a16="http://schemas.microsoft.com/office/drawing/2014/main" id="{2EB03169-A317-4DA1-A70C-4A415A7B7FF1}"/>
            </a:ext>
          </a:extLst>
        </xdr:cNvPr>
        <xdr:cNvCxnSpPr/>
      </xdr:nvCxnSpPr>
      <xdr:spPr>
        <a:xfrm>
          <a:off x="2019300" y="14424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63500</xdr:rowOff>
    </xdr:from>
    <xdr:to>
      <xdr:col>6</xdr:col>
      <xdr:colOff>38100</xdr:colOff>
      <xdr:row>82</xdr:row>
      <xdr:rowOff>165100</xdr:rowOff>
    </xdr:to>
    <xdr:sp macro="" textlink="">
      <xdr:nvSpPr>
        <xdr:cNvPr id="308" name="楕円 307">
          <a:extLst>
            <a:ext uri="{FF2B5EF4-FFF2-40B4-BE49-F238E27FC236}">
              <a16:creationId xmlns:a16="http://schemas.microsoft.com/office/drawing/2014/main" id="{4EEC94A5-BC49-4638-A2AB-107C2CBF1EE2}"/>
            </a:ext>
          </a:extLst>
        </xdr:cNvPr>
        <xdr:cNvSpPr/>
      </xdr:nvSpPr>
      <xdr:spPr>
        <a:xfrm>
          <a:off x="1079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114300</xdr:rowOff>
    </xdr:from>
    <xdr:to>
      <xdr:col>10</xdr:col>
      <xdr:colOff>114300</xdr:colOff>
      <xdr:row>84</xdr:row>
      <xdr:rowOff>22861</xdr:rowOff>
    </xdr:to>
    <xdr:cxnSp macro="">
      <xdr:nvCxnSpPr>
        <xdr:cNvPr id="309" name="直線コネクタ 308">
          <a:extLst>
            <a:ext uri="{FF2B5EF4-FFF2-40B4-BE49-F238E27FC236}">
              <a16:creationId xmlns:a16="http://schemas.microsoft.com/office/drawing/2014/main" id="{8714131B-6612-455B-9159-84B7752DDD91}"/>
            </a:ext>
          </a:extLst>
        </xdr:cNvPr>
        <xdr:cNvCxnSpPr/>
      </xdr:nvCxnSpPr>
      <xdr:spPr>
        <a:xfrm>
          <a:off x="1130300" y="1417320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a:extLst>
            <a:ext uri="{FF2B5EF4-FFF2-40B4-BE49-F238E27FC236}">
              <a16:creationId xmlns:a16="http://schemas.microsoft.com/office/drawing/2014/main" id="{61D71765-3A6D-4C1A-8135-F62B3BABC178}"/>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a:extLst>
            <a:ext uri="{FF2B5EF4-FFF2-40B4-BE49-F238E27FC236}">
              <a16:creationId xmlns:a16="http://schemas.microsoft.com/office/drawing/2014/main" id="{CDCD9B60-88E1-4453-9542-8D7001E4D6D8}"/>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a:extLst>
            <a:ext uri="{FF2B5EF4-FFF2-40B4-BE49-F238E27FC236}">
              <a16:creationId xmlns:a16="http://schemas.microsoft.com/office/drawing/2014/main" id="{1C31F556-EBA2-4F84-9FA4-E26C44D30DB1}"/>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a:extLst>
            <a:ext uri="{FF2B5EF4-FFF2-40B4-BE49-F238E27FC236}">
              <a16:creationId xmlns:a16="http://schemas.microsoft.com/office/drawing/2014/main" id="{CBB2B3E0-5DAB-4E0F-86AC-F29F25A6514F}"/>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139082</xdr:rowOff>
    </xdr:from>
    <xdr:ext cx="405111" cy="259045"/>
    <xdr:sp macro="" textlink="">
      <xdr:nvSpPr>
        <xdr:cNvPr id="314" name="n_1mainValue【福祉施設】&#10;有形固定資産減価償却率">
          <a:extLst>
            <a:ext uri="{FF2B5EF4-FFF2-40B4-BE49-F238E27FC236}">
              <a16:creationId xmlns:a16="http://schemas.microsoft.com/office/drawing/2014/main" id="{36D06AB1-164A-4102-B524-B035C381156B}"/>
            </a:ext>
          </a:extLst>
        </xdr:cNvPr>
        <xdr:cNvSpPr txBox="1"/>
      </xdr:nvSpPr>
      <xdr:spPr>
        <a:xfrm>
          <a:off x="35820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315" name="n_2mainValue【福祉施設】&#10;有形固定資産減価償却率">
          <a:extLst>
            <a:ext uri="{FF2B5EF4-FFF2-40B4-BE49-F238E27FC236}">
              <a16:creationId xmlns:a16="http://schemas.microsoft.com/office/drawing/2014/main" id="{8C1A936B-037B-42CB-8349-2776F79D3970}"/>
            </a:ext>
          </a:extLst>
        </xdr:cNvPr>
        <xdr:cNvSpPr txBox="1"/>
      </xdr:nvSpPr>
      <xdr:spPr>
        <a:xfrm>
          <a:off x="2705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64788</xdr:rowOff>
    </xdr:from>
    <xdr:ext cx="405111" cy="259045"/>
    <xdr:sp macro="" textlink="">
      <xdr:nvSpPr>
        <xdr:cNvPr id="316" name="n_3mainValue【福祉施設】&#10;有形固定資産減価償却率">
          <a:extLst>
            <a:ext uri="{FF2B5EF4-FFF2-40B4-BE49-F238E27FC236}">
              <a16:creationId xmlns:a16="http://schemas.microsoft.com/office/drawing/2014/main" id="{0786C288-55FE-4991-B591-20638B40465F}"/>
            </a:ext>
          </a:extLst>
        </xdr:cNvPr>
        <xdr:cNvSpPr txBox="1"/>
      </xdr:nvSpPr>
      <xdr:spPr>
        <a:xfrm>
          <a:off x="1816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17" name="n_4mainValue【福祉施設】&#10;有形固定資産減価償却率">
          <a:extLst>
            <a:ext uri="{FF2B5EF4-FFF2-40B4-BE49-F238E27FC236}">
              <a16:creationId xmlns:a16="http://schemas.microsoft.com/office/drawing/2014/main" id="{ECED7C04-7E20-4E3C-A7C8-1993DBFF48BA}"/>
            </a:ext>
          </a:extLst>
        </xdr:cNvPr>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E4FE106A-71A8-4AD2-885F-53B67E1F6AB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3BFB8318-A8AC-424A-A4B1-A753D8EDC1E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481E3659-CF4F-4DC5-BBAB-74CCA663927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847B0F9C-7D91-4B0C-9EF7-EF3AC4B9CA6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262C65D-5729-4C84-8E1A-F7560F299D1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763677C7-6EC9-4651-823D-ECB4B8B8415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2394B025-9B5C-4A5A-812C-B9403F4F37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E893CB06-38B7-4EDF-94F7-D561D17F662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93D60F10-FBCB-4A68-BBE1-80F231B26D7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1F7AD257-084E-4228-9C50-B83B973B4B3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90158C73-F628-4E25-A7FB-F757609B6A9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3D22E29C-B346-4CE6-A5D4-7DF7BEF946D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E5A39130-8DC0-4E07-8C60-E0A0E33D870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ADF65D75-3462-4F66-9872-BC79A731B28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F50E5957-8228-4A1B-BDE8-B0C527916DA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C7E4F527-2CB7-4107-AA85-AFCE3EA783B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88134DDD-1672-4BE7-A913-A4052E49F19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438F1C6B-B611-4EBA-A116-0E75F6DF89B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E95D2CEB-B7A8-4447-875E-AD875AD5571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98A3480-8546-43A4-A87B-AF229BCD518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F3120ACD-48C5-420A-BD81-1F1BD93C7F1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7F64BC88-24CE-44FC-944A-0D024F26767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A95FF47D-5026-47FB-BE60-F6D29CB82A4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a:extLst>
            <a:ext uri="{FF2B5EF4-FFF2-40B4-BE49-F238E27FC236}">
              <a16:creationId xmlns:a16="http://schemas.microsoft.com/office/drawing/2014/main" id="{7C4AF32E-1DEE-4D07-B9BD-97E3A6F5CCAE}"/>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a:extLst>
            <a:ext uri="{FF2B5EF4-FFF2-40B4-BE49-F238E27FC236}">
              <a16:creationId xmlns:a16="http://schemas.microsoft.com/office/drawing/2014/main" id="{30C3773E-CBA1-43AF-A210-83017C484DAC}"/>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a:extLst>
            <a:ext uri="{FF2B5EF4-FFF2-40B4-BE49-F238E27FC236}">
              <a16:creationId xmlns:a16="http://schemas.microsoft.com/office/drawing/2014/main" id="{F79ECD66-B791-4FDB-82EF-42A5DD283D55}"/>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a:extLst>
            <a:ext uri="{FF2B5EF4-FFF2-40B4-BE49-F238E27FC236}">
              <a16:creationId xmlns:a16="http://schemas.microsoft.com/office/drawing/2014/main" id="{364D5BD9-B750-43BE-BAC7-C75756F41C20}"/>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a:extLst>
            <a:ext uri="{FF2B5EF4-FFF2-40B4-BE49-F238E27FC236}">
              <a16:creationId xmlns:a16="http://schemas.microsoft.com/office/drawing/2014/main" id="{1C926FF0-C57C-4DD9-A5BA-55871BA05788}"/>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a:extLst>
            <a:ext uri="{FF2B5EF4-FFF2-40B4-BE49-F238E27FC236}">
              <a16:creationId xmlns:a16="http://schemas.microsoft.com/office/drawing/2014/main" id="{1612400C-C7E5-4420-9AE6-E3831A9C464A}"/>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a:extLst>
            <a:ext uri="{FF2B5EF4-FFF2-40B4-BE49-F238E27FC236}">
              <a16:creationId xmlns:a16="http://schemas.microsoft.com/office/drawing/2014/main" id="{ED404E02-A435-4168-971E-69F22786EC32}"/>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a:extLst>
            <a:ext uri="{FF2B5EF4-FFF2-40B4-BE49-F238E27FC236}">
              <a16:creationId xmlns:a16="http://schemas.microsoft.com/office/drawing/2014/main" id="{F8711249-8B74-4F95-8FA5-8B09C483B6A7}"/>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a:extLst>
            <a:ext uri="{FF2B5EF4-FFF2-40B4-BE49-F238E27FC236}">
              <a16:creationId xmlns:a16="http://schemas.microsoft.com/office/drawing/2014/main" id="{3FAD6251-83FE-4857-BF17-2116C87A0DB3}"/>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a:extLst>
            <a:ext uri="{FF2B5EF4-FFF2-40B4-BE49-F238E27FC236}">
              <a16:creationId xmlns:a16="http://schemas.microsoft.com/office/drawing/2014/main" id="{AD106F30-006A-4426-9CB9-37AE1B08D4B9}"/>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a:extLst>
            <a:ext uri="{FF2B5EF4-FFF2-40B4-BE49-F238E27FC236}">
              <a16:creationId xmlns:a16="http://schemas.microsoft.com/office/drawing/2014/main" id="{B3FB35AB-A545-4112-BBCC-532661B07648}"/>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89130D4-EB5A-42C3-B1B7-D8EC535FBB0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BD6A564-0A64-49EA-865B-963B13BFC1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5420C9D-C86B-4CF0-ABAA-33E688BA010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7711049-43AA-4A27-BAD9-80A55471EE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FD11B9A-C36C-4519-AF78-1DA38FECA46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149861</xdr:rowOff>
    </xdr:from>
    <xdr:to>
      <xdr:col>55</xdr:col>
      <xdr:colOff>50800</xdr:colOff>
      <xdr:row>86</xdr:row>
      <xdr:rowOff>80011</xdr:rowOff>
    </xdr:to>
    <xdr:sp macro="" textlink="">
      <xdr:nvSpPr>
        <xdr:cNvPr id="357" name="楕円 356">
          <a:extLst>
            <a:ext uri="{FF2B5EF4-FFF2-40B4-BE49-F238E27FC236}">
              <a16:creationId xmlns:a16="http://schemas.microsoft.com/office/drawing/2014/main" id="{DC802577-7715-4923-8BB7-AA1B45D9FCD0}"/>
            </a:ext>
          </a:extLst>
        </xdr:cNvPr>
        <xdr:cNvSpPr/>
      </xdr:nvSpPr>
      <xdr:spPr>
        <a:xfrm>
          <a:off x="104267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64788</xdr:rowOff>
    </xdr:from>
    <xdr:ext cx="469744" cy="259045"/>
    <xdr:sp macro="" textlink="">
      <xdr:nvSpPr>
        <xdr:cNvPr id="358" name="【福祉施設】&#10;一人当たり面積該当値テキスト">
          <a:extLst>
            <a:ext uri="{FF2B5EF4-FFF2-40B4-BE49-F238E27FC236}">
              <a16:creationId xmlns:a16="http://schemas.microsoft.com/office/drawing/2014/main" id="{5E4D74B2-9346-4912-B269-36C53782F748}"/>
            </a:ext>
          </a:extLst>
        </xdr:cNvPr>
        <xdr:cNvSpPr txBox="1"/>
      </xdr:nvSpPr>
      <xdr:spPr>
        <a:xfrm>
          <a:off x="10515600"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151130</xdr:rowOff>
    </xdr:from>
    <xdr:to>
      <xdr:col>50</xdr:col>
      <xdr:colOff>165100</xdr:colOff>
      <xdr:row>86</xdr:row>
      <xdr:rowOff>81280</xdr:rowOff>
    </xdr:to>
    <xdr:sp macro="" textlink="">
      <xdr:nvSpPr>
        <xdr:cNvPr id="359" name="楕円 358">
          <a:extLst>
            <a:ext uri="{FF2B5EF4-FFF2-40B4-BE49-F238E27FC236}">
              <a16:creationId xmlns:a16="http://schemas.microsoft.com/office/drawing/2014/main" id="{02935420-70AE-40B5-A33C-E741EE8EB764}"/>
            </a:ext>
          </a:extLst>
        </xdr:cNvPr>
        <xdr:cNvSpPr/>
      </xdr:nvSpPr>
      <xdr:spPr>
        <a:xfrm>
          <a:off x="9588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29211</xdr:rowOff>
    </xdr:from>
    <xdr:to>
      <xdr:col>55</xdr:col>
      <xdr:colOff>0</xdr:colOff>
      <xdr:row>86</xdr:row>
      <xdr:rowOff>30480</xdr:rowOff>
    </xdr:to>
    <xdr:cxnSp macro="">
      <xdr:nvCxnSpPr>
        <xdr:cNvPr id="360" name="直線コネクタ 359">
          <a:extLst>
            <a:ext uri="{FF2B5EF4-FFF2-40B4-BE49-F238E27FC236}">
              <a16:creationId xmlns:a16="http://schemas.microsoft.com/office/drawing/2014/main" id="{285A7E30-BAEF-4E2B-A02F-C065EDF5FE61}"/>
            </a:ext>
          </a:extLst>
        </xdr:cNvPr>
        <xdr:cNvCxnSpPr/>
      </xdr:nvCxnSpPr>
      <xdr:spPr>
        <a:xfrm flipV="1">
          <a:off x="9639300" y="147739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152400</xdr:rowOff>
    </xdr:from>
    <xdr:to>
      <xdr:col>46</xdr:col>
      <xdr:colOff>38100</xdr:colOff>
      <xdr:row>86</xdr:row>
      <xdr:rowOff>82550</xdr:rowOff>
    </xdr:to>
    <xdr:sp macro="" textlink="">
      <xdr:nvSpPr>
        <xdr:cNvPr id="361" name="楕円 360">
          <a:extLst>
            <a:ext uri="{FF2B5EF4-FFF2-40B4-BE49-F238E27FC236}">
              <a16:creationId xmlns:a16="http://schemas.microsoft.com/office/drawing/2014/main" id="{7833CDB7-B472-4B77-B1BE-7C808C654CEA}"/>
            </a:ext>
          </a:extLst>
        </xdr:cNvPr>
        <xdr:cNvSpPr/>
      </xdr:nvSpPr>
      <xdr:spPr>
        <a:xfrm>
          <a:off x="8699500" y="147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30480</xdr:rowOff>
    </xdr:from>
    <xdr:to>
      <xdr:col>50</xdr:col>
      <xdr:colOff>114300</xdr:colOff>
      <xdr:row>86</xdr:row>
      <xdr:rowOff>31750</xdr:rowOff>
    </xdr:to>
    <xdr:cxnSp macro="">
      <xdr:nvCxnSpPr>
        <xdr:cNvPr id="362" name="直線コネクタ 361">
          <a:extLst>
            <a:ext uri="{FF2B5EF4-FFF2-40B4-BE49-F238E27FC236}">
              <a16:creationId xmlns:a16="http://schemas.microsoft.com/office/drawing/2014/main" id="{4FA09597-8798-41AA-9AF3-9631F832FE75}"/>
            </a:ext>
          </a:extLst>
        </xdr:cNvPr>
        <xdr:cNvCxnSpPr/>
      </xdr:nvCxnSpPr>
      <xdr:spPr>
        <a:xfrm flipV="1">
          <a:off x="8750300" y="147751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153670</xdr:rowOff>
    </xdr:from>
    <xdr:to>
      <xdr:col>41</xdr:col>
      <xdr:colOff>101600</xdr:colOff>
      <xdr:row>86</xdr:row>
      <xdr:rowOff>83820</xdr:rowOff>
    </xdr:to>
    <xdr:sp macro="" textlink="">
      <xdr:nvSpPr>
        <xdr:cNvPr id="363" name="楕円 362">
          <a:extLst>
            <a:ext uri="{FF2B5EF4-FFF2-40B4-BE49-F238E27FC236}">
              <a16:creationId xmlns:a16="http://schemas.microsoft.com/office/drawing/2014/main" id="{11B18428-FFAC-4174-951A-238EF19AD5C4}"/>
            </a:ext>
          </a:extLst>
        </xdr:cNvPr>
        <xdr:cNvSpPr/>
      </xdr:nvSpPr>
      <xdr:spPr>
        <a:xfrm>
          <a:off x="7810500" y="14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31750</xdr:rowOff>
    </xdr:from>
    <xdr:to>
      <xdr:col>45</xdr:col>
      <xdr:colOff>177800</xdr:colOff>
      <xdr:row>86</xdr:row>
      <xdr:rowOff>33020</xdr:rowOff>
    </xdr:to>
    <xdr:cxnSp macro="">
      <xdr:nvCxnSpPr>
        <xdr:cNvPr id="364" name="直線コネクタ 363">
          <a:extLst>
            <a:ext uri="{FF2B5EF4-FFF2-40B4-BE49-F238E27FC236}">
              <a16:creationId xmlns:a16="http://schemas.microsoft.com/office/drawing/2014/main" id="{3BF03AE3-92B2-4523-9751-833BF4B8C978}"/>
            </a:ext>
          </a:extLst>
        </xdr:cNvPr>
        <xdr:cNvCxnSpPr/>
      </xdr:nvCxnSpPr>
      <xdr:spPr>
        <a:xfrm flipV="1">
          <a:off x="7861300" y="147764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154939</xdr:rowOff>
    </xdr:from>
    <xdr:to>
      <xdr:col>36</xdr:col>
      <xdr:colOff>165100</xdr:colOff>
      <xdr:row>86</xdr:row>
      <xdr:rowOff>85089</xdr:rowOff>
    </xdr:to>
    <xdr:sp macro="" textlink="">
      <xdr:nvSpPr>
        <xdr:cNvPr id="365" name="楕円 364">
          <a:extLst>
            <a:ext uri="{FF2B5EF4-FFF2-40B4-BE49-F238E27FC236}">
              <a16:creationId xmlns:a16="http://schemas.microsoft.com/office/drawing/2014/main" id="{F5EF027A-22EF-419B-AE70-0D8234D1DBF4}"/>
            </a:ext>
          </a:extLst>
        </xdr:cNvPr>
        <xdr:cNvSpPr/>
      </xdr:nvSpPr>
      <xdr:spPr>
        <a:xfrm>
          <a:off x="6921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33020</xdr:rowOff>
    </xdr:from>
    <xdr:to>
      <xdr:col>41</xdr:col>
      <xdr:colOff>50800</xdr:colOff>
      <xdr:row>86</xdr:row>
      <xdr:rowOff>34289</xdr:rowOff>
    </xdr:to>
    <xdr:cxnSp macro="">
      <xdr:nvCxnSpPr>
        <xdr:cNvPr id="366" name="直線コネクタ 365">
          <a:extLst>
            <a:ext uri="{FF2B5EF4-FFF2-40B4-BE49-F238E27FC236}">
              <a16:creationId xmlns:a16="http://schemas.microsoft.com/office/drawing/2014/main" id="{6AA5A168-CEAF-49D5-818A-D00BD559EC23}"/>
            </a:ext>
          </a:extLst>
        </xdr:cNvPr>
        <xdr:cNvCxnSpPr/>
      </xdr:nvCxnSpPr>
      <xdr:spPr>
        <a:xfrm flipV="1">
          <a:off x="6972300" y="147777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a:extLst>
            <a:ext uri="{FF2B5EF4-FFF2-40B4-BE49-F238E27FC236}">
              <a16:creationId xmlns:a16="http://schemas.microsoft.com/office/drawing/2014/main" id="{FF1846C8-6894-4EF2-9068-A38DDC79A558}"/>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a:extLst>
            <a:ext uri="{FF2B5EF4-FFF2-40B4-BE49-F238E27FC236}">
              <a16:creationId xmlns:a16="http://schemas.microsoft.com/office/drawing/2014/main" id="{CD5B7D52-F1F1-447C-AC3E-11E76B79392D}"/>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a:extLst>
            <a:ext uri="{FF2B5EF4-FFF2-40B4-BE49-F238E27FC236}">
              <a16:creationId xmlns:a16="http://schemas.microsoft.com/office/drawing/2014/main" id="{2E490B46-1940-4EB6-9C9C-F40731E646FD}"/>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a:extLst>
            <a:ext uri="{FF2B5EF4-FFF2-40B4-BE49-F238E27FC236}">
              <a16:creationId xmlns:a16="http://schemas.microsoft.com/office/drawing/2014/main" id="{F24CE476-2699-4240-9869-2E857F100E62}"/>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72407</xdr:rowOff>
    </xdr:from>
    <xdr:ext cx="469744" cy="259045"/>
    <xdr:sp macro="" textlink="">
      <xdr:nvSpPr>
        <xdr:cNvPr id="371" name="n_1mainValue【福祉施設】&#10;一人当たり面積">
          <a:extLst>
            <a:ext uri="{FF2B5EF4-FFF2-40B4-BE49-F238E27FC236}">
              <a16:creationId xmlns:a16="http://schemas.microsoft.com/office/drawing/2014/main" id="{9B9F838B-9BB3-4C4D-83DA-10D33F517281}"/>
            </a:ext>
          </a:extLst>
        </xdr:cNvPr>
        <xdr:cNvSpPr txBox="1"/>
      </xdr:nvSpPr>
      <xdr:spPr>
        <a:xfrm>
          <a:off x="9391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73677</xdr:rowOff>
    </xdr:from>
    <xdr:ext cx="469744" cy="259045"/>
    <xdr:sp macro="" textlink="">
      <xdr:nvSpPr>
        <xdr:cNvPr id="372" name="n_2mainValue【福祉施設】&#10;一人当たり面積">
          <a:extLst>
            <a:ext uri="{FF2B5EF4-FFF2-40B4-BE49-F238E27FC236}">
              <a16:creationId xmlns:a16="http://schemas.microsoft.com/office/drawing/2014/main" id="{7E82483F-B822-417C-8204-68A2EBD23F42}"/>
            </a:ext>
          </a:extLst>
        </xdr:cNvPr>
        <xdr:cNvSpPr txBox="1"/>
      </xdr:nvSpPr>
      <xdr:spPr>
        <a:xfrm>
          <a:off x="8515427" y="1481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74947</xdr:rowOff>
    </xdr:from>
    <xdr:ext cx="469744" cy="259045"/>
    <xdr:sp macro="" textlink="">
      <xdr:nvSpPr>
        <xdr:cNvPr id="373" name="n_3mainValue【福祉施設】&#10;一人当たり面積">
          <a:extLst>
            <a:ext uri="{FF2B5EF4-FFF2-40B4-BE49-F238E27FC236}">
              <a16:creationId xmlns:a16="http://schemas.microsoft.com/office/drawing/2014/main" id="{6C57C92F-1559-4D03-8144-69D37DC4C970}"/>
            </a:ext>
          </a:extLst>
        </xdr:cNvPr>
        <xdr:cNvSpPr txBox="1"/>
      </xdr:nvSpPr>
      <xdr:spPr>
        <a:xfrm>
          <a:off x="7626427" y="1481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76216</xdr:rowOff>
    </xdr:from>
    <xdr:ext cx="469744" cy="259045"/>
    <xdr:sp macro="" textlink="">
      <xdr:nvSpPr>
        <xdr:cNvPr id="374" name="n_4mainValue【福祉施設】&#10;一人当たり面積">
          <a:extLst>
            <a:ext uri="{FF2B5EF4-FFF2-40B4-BE49-F238E27FC236}">
              <a16:creationId xmlns:a16="http://schemas.microsoft.com/office/drawing/2014/main" id="{0B0CFC03-BD31-4BF2-8896-C5D90DC0CDFF}"/>
            </a:ext>
          </a:extLst>
        </xdr:cNvPr>
        <xdr:cNvSpPr txBox="1"/>
      </xdr:nvSpPr>
      <xdr:spPr>
        <a:xfrm>
          <a:off x="6737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B20FDCEC-2A67-4615-9067-50CBB86F8A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42713C7D-87DF-4C91-8576-1A84A89A69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72A8527A-A374-4F96-A03C-965AAAE4EF7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FB088DC7-C714-4C0A-8F96-1F45584C6D3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70092B5E-72D4-4F7B-A3C5-E76A5AF864B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5BB24295-CD53-4B51-9053-9E146B6221C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17CC1E2-43FE-4AAE-A191-1D70D14C1F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E46FCA55-03D6-4BEA-B7BF-A900D4D84D7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527EBC65-9634-4DBB-A8E3-FD232B1B36D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3A91E0E6-D181-48D7-BDAD-5D26F4E6C4A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D197DEDF-8672-4B51-8B40-43211F7E188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6987EADC-D74D-4544-A879-1D98F8B442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C084CA16-3B71-4E2F-93CB-3C6F32AC64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79BC833A-80F5-486E-9DD5-A68D374C7A9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E775AD37-5BDB-484F-8E34-826DBC0D87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AD4FA0B7-5494-496E-8A0F-5E9B298A3A8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D213CBEE-8E7F-446B-9F3A-F803AF04895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487D4BC4-A889-4971-A461-58948EB5FD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2885B0D3-BFEF-40E0-8ACF-CA7F8D3B3EC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FC267BF5-946B-4127-BBB7-1A552B35943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7BF207C-E215-40AE-95BF-BC530887137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4D237593-F51B-408C-93F3-EE69175749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F51D812B-7062-407F-BA56-D9D970C66C9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3396349B-C1AE-4FD6-97F4-993CA025D08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162FEBDD-6BFD-446D-B9CE-711DB815C7D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E6348E9A-614A-4D93-BAC3-FAE3B827564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B46BC2C5-2C3F-4CA6-BA3A-33FB3E3F6B9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99D4CFCC-45AA-469C-ADD4-C8C4E6B4CB0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B1F82589-EADF-4648-BBA1-3CE9D895C66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5EA19F98-2637-4D82-BD44-0A4D4520164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67A0934B-85E9-4BE8-AF3D-EE56B38F810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2FEF3A65-6270-4E9B-9ED6-ACE803266BD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3608A1B6-156E-4311-A1B1-D8E8938EBCD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5AB73865-9D7D-42D5-A010-F56386F0A78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A95B6886-352B-4042-9C6B-7665E8790CF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4B5ACCE2-2079-47DF-A680-5C9CEEACB41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43DC403E-6DBF-4EB2-990B-B0617160D20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D91A84B4-CC0B-479A-8565-DB4CFC6DFEE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8080FC88-DF70-45E8-B612-588ED6207BB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11A3A7E3-C4FD-43CB-BEC5-2456E7BD562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5" name="直線コネクタ 414">
          <a:extLst>
            <a:ext uri="{FF2B5EF4-FFF2-40B4-BE49-F238E27FC236}">
              <a16:creationId xmlns:a16="http://schemas.microsoft.com/office/drawing/2014/main" id="{56F52A96-4A1A-4E57-97E5-8300B8861D25}"/>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6" name="【一般廃棄物処理施設】&#10;有形固定資産減価償却率最小値テキスト">
          <a:extLst>
            <a:ext uri="{FF2B5EF4-FFF2-40B4-BE49-F238E27FC236}">
              <a16:creationId xmlns:a16="http://schemas.microsoft.com/office/drawing/2014/main" id="{0EF4DBF8-79E6-41F1-89FF-9234F3CB644C}"/>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7" name="直線コネクタ 416">
          <a:extLst>
            <a:ext uri="{FF2B5EF4-FFF2-40B4-BE49-F238E27FC236}">
              <a16:creationId xmlns:a16="http://schemas.microsoft.com/office/drawing/2014/main" id="{A4974C2F-1277-4F90-A5A1-EE62EBC6D738}"/>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5C37CCA3-63F2-41D9-A879-036056D79479}"/>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9" name="直線コネクタ 418">
          <a:extLst>
            <a:ext uri="{FF2B5EF4-FFF2-40B4-BE49-F238E27FC236}">
              <a16:creationId xmlns:a16="http://schemas.microsoft.com/office/drawing/2014/main" id="{41427EBC-4C9B-4B81-B890-B16CC76B2EC5}"/>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5D076684-08F7-4E28-92C7-E7BDF7CECE4C}"/>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1" name="フローチャート: 判断 420">
          <a:extLst>
            <a:ext uri="{FF2B5EF4-FFF2-40B4-BE49-F238E27FC236}">
              <a16:creationId xmlns:a16="http://schemas.microsoft.com/office/drawing/2014/main" id="{37D22770-EEE9-4D8B-96CF-8BC97A798183}"/>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2" name="フローチャート: 判断 421">
          <a:extLst>
            <a:ext uri="{FF2B5EF4-FFF2-40B4-BE49-F238E27FC236}">
              <a16:creationId xmlns:a16="http://schemas.microsoft.com/office/drawing/2014/main" id="{0C3669BF-4DE4-429E-8922-0CDC70CEF6B2}"/>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3" name="フローチャート: 判断 422">
          <a:extLst>
            <a:ext uri="{FF2B5EF4-FFF2-40B4-BE49-F238E27FC236}">
              <a16:creationId xmlns:a16="http://schemas.microsoft.com/office/drawing/2014/main" id="{14772262-87B5-4E0B-846B-765A06237ACA}"/>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4" name="フローチャート: 判断 423">
          <a:extLst>
            <a:ext uri="{FF2B5EF4-FFF2-40B4-BE49-F238E27FC236}">
              <a16:creationId xmlns:a16="http://schemas.microsoft.com/office/drawing/2014/main" id="{B65FEDD9-F107-41A8-86C4-199137EB826E}"/>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5" name="フローチャート: 判断 424">
          <a:extLst>
            <a:ext uri="{FF2B5EF4-FFF2-40B4-BE49-F238E27FC236}">
              <a16:creationId xmlns:a16="http://schemas.microsoft.com/office/drawing/2014/main" id="{B7A2CBB5-DC5F-47CA-82E6-B947A8A06158}"/>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49DD5E1-E542-4FAB-85A8-65A051718A1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E1B5E6D5-D857-45B0-BBD6-FA21AF0AA83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A6A3F430-EC29-4A96-9A75-67A49B0401A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6757C15-3BD4-4ED4-870D-236BF447D75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93529F3-2080-4125-B720-94C0674A189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21590</xdr:rowOff>
    </xdr:from>
    <xdr:to>
      <xdr:col>85</xdr:col>
      <xdr:colOff>177800</xdr:colOff>
      <xdr:row>39</xdr:row>
      <xdr:rowOff>123190</xdr:rowOff>
    </xdr:to>
    <xdr:sp macro="" textlink="">
      <xdr:nvSpPr>
        <xdr:cNvPr id="431" name="楕円 430">
          <a:extLst>
            <a:ext uri="{FF2B5EF4-FFF2-40B4-BE49-F238E27FC236}">
              <a16:creationId xmlns:a16="http://schemas.microsoft.com/office/drawing/2014/main" id="{8EE4A6C1-4AB6-480D-85FD-00457744B22B}"/>
            </a:ext>
          </a:extLst>
        </xdr:cNvPr>
        <xdr:cNvSpPr/>
      </xdr:nvSpPr>
      <xdr:spPr>
        <a:xfrm>
          <a:off x="16268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329B7BA1-D04E-4E8F-9F27-E45925A0D606}"/>
            </a:ext>
          </a:extLst>
        </xdr:cNvPr>
        <xdr:cNvSpPr txBox="1"/>
      </xdr:nvSpPr>
      <xdr:spPr>
        <a:xfrm>
          <a:off x="16357600"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166370</xdr:rowOff>
    </xdr:from>
    <xdr:to>
      <xdr:col>81</xdr:col>
      <xdr:colOff>101600</xdr:colOff>
      <xdr:row>39</xdr:row>
      <xdr:rowOff>96520</xdr:rowOff>
    </xdr:to>
    <xdr:sp macro="" textlink="">
      <xdr:nvSpPr>
        <xdr:cNvPr id="433" name="楕円 432">
          <a:extLst>
            <a:ext uri="{FF2B5EF4-FFF2-40B4-BE49-F238E27FC236}">
              <a16:creationId xmlns:a16="http://schemas.microsoft.com/office/drawing/2014/main" id="{D9999758-07F1-47E2-A880-4C7CBC67D6C1}"/>
            </a:ext>
          </a:extLst>
        </xdr:cNvPr>
        <xdr:cNvSpPr/>
      </xdr:nvSpPr>
      <xdr:spPr>
        <a:xfrm>
          <a:off x="15430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45720</xdr:rowOff>
    </xdr:from>
    <xdr:to>
      <xdr:col>85</xdr:col>
      <xdr:colOff>127000</xdr:colOff>
      <xdr:row>39</xdr:row>
      <xdr:rowOff>72390</xdr:rowOff>
    </xdr:to>
    <xdr:cxnSp macro="">
      <xdr:nvCxnSpPr>
        <xdr:cNvPr id="434" name="直線コネクタ 433">
          <a:extLst>
            <a:ext uri="{FF2B5EF4-FFF2-40B4-BE49-F238E27FC236}">
              <a16:creationId xmlns:a16="http://schemas.microsoft.com/office/drawing/2014/main" id="{9F8A5D12-3F66-4378-A22D-91BC1810F2F9}"/>
            </a:ext>
          </a:extLst>
        </xdr:cNvPr>
        <xdr:cNvCxnSpPr/>
      </xdr:nvCxnSpPr>
      <xdr:spPr>
        <a:xfrm>
          <a:off x="15481300" y="67322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435" name="楕円 434">
          <a:extLst>
            <a:ext uri="{FF2B5EF4-FFF2-40B4-BE49-F238E27FC236}">
              <a16:creationId xmlns:a16="http://schemas.microsoft.com/office/drawing/2014/main" id="{F8D3267D-2911-4E3A-8E07-C8B0737E1F1A}"/>
            </a:ext>
          </a:extLst>
        </xdr:cNvPr>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19050</xdr:rowOff>
    </xdr:from>
    <xdr:to>
      <xdr:col>81</xdr:col>
      <xdr:colOff>50800</xdr:colOff>
      <xdr:row>39</xdr:row>
      <xdr:rowOff>45720</xdr:rowOff>
    </xdr:to>
    <xdr:cxnSp macro="">
      <xdr:nvCxnSpPr>
        <xdr:cNvPr id="436" name="直線コネクタ 435">
          <a:extLst>
            <a:ext uri="{FF2B5EF4-FFF2-40B4-BE49-F238E27FC236}">
              <a16:creationId xmlns:a16="http://schemas.microsoft.com/office/drawing/2014/main" id="{03F8FFB5-AD43-4942-B7FE-CFB20F62651E}"/>
            </a:ext>
          </a:extLst>
        </xdr:cNvPr>
        <xdr:cNvCxnSpPr/>
      </xdr:nvCxnSpPr>
      <xdr:spPr>
        <a:xfrm>
          <a:off x="14592300" y="67056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80645</xdr:rowOff>
    </xdr:from>
    <xdr:to>
      <xdr:col>72</xdr:col>
      <xdr:colOff>38100</xdr:colOff>
      <xdr:row>39</xdr:row>
      <xdr:rowOff>10795</xdr:rowOff>
    </xdr:to>
    <xdr:sp macro="" textlink="">
      <xdr:nvSpPr>
        <xdr:cNvPr id="437" name="楕円 436">
          <a:extLst>
            <a:ext uri="{FF2B5EF4-FFF2-40B4-BE49-F238E27FC236}">
              <a16:creationId xmlns:a16="http://schemas.microsoft.com/office/drawing/2014/main" id="{ED39EB8C-509B-458B-9373-05B6D98B1815}"/>
            </a:ext>
          </a:extLst>
        </xdr:cNvPr>
        <xdr:cNvSpPr/>
      </xdr:nvSpPr>
      <xdr:spPr>
        <a:xfrm>
          <a:off x="13652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131445</xdr:rowOff>
    </xdr:from>
    <xdr:to>
      <xdr:col>76</xdr:col>
      <xdr:colOff>114300</xdr:colOff>
      <xdr:row>39</xdr:row>
      <xdr:rowOff>19050</xdr:rowOff>
    </xdr:to>
    <xdr:cxnSp macro="">
      <xdr:nvCxnSpPr>
        <xdr:cNvPr id="438" name="直線コネクタ 437">
          <a:extLst>
            <a:ext uri="{FF2B5EF4-FFF2-40B4-BE49-F238E27FC236}">
              <a16:creationId xmlns:a16="http://schemas.microsoft.com/office/drawing/2014/main" id="{C4199077-FCE3-431A-859B-74DD8082776D}"/>
            </a:ext>
          </a:extLst>
        </xdr:cNvPr>
        <xdr:cNvCxnSpPr/>
      </xdr:nvCxnSpPr>
      <xdr:spPr>
        <a:xfrm>
          <a:off x="13703300" y="66465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147320</xdr:rowOff>
    </xdr:from>
    <xdr:to>
      <xdr:col>67</xdr:col>
      <xdr:colOff>101600</xdr:colOff>
      <xdr:row>37</xdr:row>
      <xdr:rowOff>77470</xdr:rowOff>
    </xdr:to>
    <xdr:sp macro="" textlink="">
      <xdr:nvSpPr>
        <xdr:cNvPr id="439" name="楕円 438">
          <a:extLst>
            <a:ext uri="{FF2B5EF4-FFF2-40B4-BE49-F238E27FC236}">
              <a16:creationId xmlns:a16="http://schemas.microsoft.com/office/drawing/2014/main" id="{0E22F5A1-52EA-4477-9779-91D7601B7DA7}"/>
            </a:ext>
          </a:extLst>
        </xdr:cNvPr>
        <xdr:cNvSpPr/>
      </xdr:nvSpPr>
      <xdr:spPr>
        <a:xfrm>
          <a:off x="12763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26670</xdr:rowOff>
    </xdr:from>
    <xdr:to>
      <xdr:col>71</xdr:col>
      <xdr:colOff>177800</xdr:colOff>
      <xdr:row>38</xdr:row>
      <xdr:rowOff>131445</xdr:rowOff>
    </xdr:to>
    <xdr:cxnSp macro="">
      <xdr:nvCxnSpPr>
        <xdr:cNvPr id="440" name="直線コネクタ 439">
          <a:extLst>
            <a:ext uri="{FF2B5EF4-FFF2-40B4-BE49-F238E27FC236}">
              <a16:creationId xmlns:a16="http://schemas.microsoft.com/office/drawing/2014/main" id="{4BB47455-6D3F-49DA-8D28-93EEC876601D}"/>
            </a:ext>
          </a:extLst>
        </xdr:cNvPr>
        <xdr:cNvCxnSpPr/>
      </xdr:nvCxnSpPr>
      <xdr:spPr>
        <a:xfrm>
          <a:off x="12814300" y="6370320"/>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BCF8E275-22E4-4B9F-9C82-4A7CC35A93AC}"/>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630C4637-31B4-4D0D-A7C6-54260B812806}"/>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061BA011-1A3F-437D-ADDA-6F12156DE228}"/>
            </a:ext>
          </a:extLst>
        </xdr:cNvPr>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C5A6D3C4-6CD8-4409-830F-C4E43ED2DE2A}"/>
            </a:ext>
          </a:extLst>
        </xdr:cNvPr>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87647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69634FF2-BEC8-4731-B81E-E2A8C3A21027}"/>
            </a:ext>
          </a:extLst>
        </xdr:cNvPr>
        <xdr:cNvSpPr txBox="1"/>
      </xdr:nvSpPr>
      <xdr:spPr>
        <a:xfrm>
          <a:off x="152660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866BB164-C5CA-4126-B5F8-59241006A67B}"/>
            </a:ext>
          </a:extLst>
        </xdr:cNvPr>
        <xdr:cNvSpPr txBox="1"/>
      </xdr:nvSpPr>
      <xdr:spPr>
        <a:xfrm>
          <a:off x="14389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1922</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621F5485-C001-473F-9E68-46D0AE81C3D5}"/>
            </a:ext>
          </a:extLst>
        </xdr:cNvPr>
        <xdr:cNvSpPr txBox="1"/>
      </xdr:nvSpPr>
      <xdr:spPr>
        <a:xfrm>
          <a:off x="13500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93997</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F2BA5005-9BD4-43E1-A6C6-F98B98E253A8}"/>
            </a:ext>
          </a:extLst>
        </xdr:cNvPr>
        <xdr:cNvSpPr txBox="1"/>
      </xdr:nvSpPr>
      <xdr:spPr>
        <a:xfrm>
          <a:off x="12611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FF7BCC6-E222-402C-BCCB-F42CDDC4AB6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F108F56C-1A7C-4FC8-8A9A-DEDFD0D1DE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C4A33005-7B67-4613-B6D6-48F63A62D3C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53A89AEF-2756-4C1B-ADDC-CC69BD24162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CB44D1FF-5EAC-458B-90E9-E094B4D9F0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FEBAB963-8039-4D60-8C68-0B14F3D3602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8513D558-83D3-4929-A65D-74B2566972F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2806A9CB-DFDA-4E04-8052-4D4282B61AF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6DFB35DF-2B8E-4A1E-829D-5651E2B9824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A3EA3DAE-CB86-4355-8F1F-14D2EB01B4D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D398DE67-F0A2-4F6A-97B5-DFF48E99514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a:extLst>
            <a:ext uri="{FF2B5EF4-FFF2-40B4-BE49-F238E27FC236}">
              <a16:creationId xmlns:a16="http://schemas.microsoft.com/office/drawing/2014/main" id="{EBB0E765-88A1-4F89-BD87-3CEE0133690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7BE65EAE-108F-4DA4-8341-61D23EC78CC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a:extLst>
            <a:ext uri="{FF2B5EF4-FFF2-40B4-BE49-F238E27FC236}">
              <a16:creationId xmlns:a16="http://schemas.microsoft.com/office/drawing/2014/main" id="{B18E9A77-E4E7-402E-B6E7-96B14F0B163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F82F95A2-5522-455E-8241-EF19AB9E613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a:extLst>
            <a:ext uri="{FF2B5EF4-FFF2-40B4-BE49-F238E27FC236}">
              <a16:creationId xmlns:a16="http://schemas.microsoft.com/office/drawing/2014/main" id="{D3593391-1C49-4B78-8672-335A708834F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F9D34547-B2F7-41E7-820A-2BA307AB39B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a:extLst>
            <a:ext uri="{FF2B5EF4-FFF2-40B4-BE49-F238E27FC236}">
              <a16:creationId xmlns:a16="http://schemas.microsoft.com/office/drawing/2014/main" id="{5BD4EF29-B1EF-48AD-8D36-1FC12B0C9A7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B5946EEB-E11F-4081-B5D9-1FBC672C4C4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a:extLst>
            <a:ext uri="{FF2B5EF4-FFF2-40B4-BE49-F238E27FC236}">
              <a16:creationId xmlns:a16="http://schemas.microsoft.com/office/drawing/2014/main" id="{CB203BC2-0B7A-447B-A6AE-F96C4BFE3D5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B39B90BB-7F3E-4ECD-95E5-D9C1D3888A4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70" name="直線コネクタ 469">
          <a:extLst>
            <a:ext uri="{FF2B5EF4-FFF2-40B4-BE49-F238E27FC236}">
              <a16:creationId xmlns:a16="http://schemas.microsoft.com/office/drawing/2014/main" id="{FF4F99EE-5721-461C-BED6-FABCF56C9CD8}"/>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1" name="【一般廃棄物処理施設】&#10;一人当たり有形固定資産（償却資産）額最小値テキスト">
          <a:extLst>
            <a:ext uri="{FF2B5EF4-FFF2-40B4-BE49-F238E27FC236}">
              <a16:creationId xmlns:a16="http://schemas.microsoft.com/office/drawing/2014/main" id="{543FF601-4AB9-49AC-B482-890A624E4A73}"/>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2" name="直線コネクタ 471">
          <a:extLst>
            <a:ext uri="{FF2B5EF4-FFF2-40B4-BE49-F238E27FC236}">
              <a16:creationId xmlns:a16="http://schemas.microsoft.com/office/drawing/2014/main" id="{460C0415-B2D1-4D9D-B9A4-BAD5C1AC580D}"/>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3" name="【一般廃棄物処理施設】&#10;一人当たり有形固定資産（償却資産）額最大値テキスト">
          <a:extLst>
            <a:ext uri="{FF2B5EF4-FFF2-40B4-BE49-F238E27FC236}">
              <a16:creationId xmlns:a16="http://schemas.microsoft.com/office/drawing/2014/main" id="{A8E577CC-5E17-47C0-9CCE-FBD92ABD5396}"/>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4" name="直線コネクタ 473">
          <a:extLst>
            <a:ext uri="{FF2B5EF4-FFF2-40B4-BE49-F238E27FC236}">
              <a16:creationId xmlns:a16="http://schemas.microsoft.com/office/drawing/2014/main" id="{07B2CBBE-15ED-4FED-B0CE-6D1FA5571639}"/>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475" name="【一般廃棄物処理施設】&#10;一人当たり有形固定資産（償却資産）額平均値テキスト">
          <a:extLst>
            <a:ext uri="{FF2B5EF4-FFF2-40B4-BE49-F238E27FC236}">
              <a16:creationId xmlns:a16="http://schemas.microsoft.com/office/drawing/2014/main" id="{ACE34161-ECED-4353-89C5-A94A173B0574}"/>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6" name="フローチャート: 判断 475">
          <a:extLst>
            <a:ext uri="{FF2B5EF4-FFF2-40B4-BE49-F238E27FC236}">
              <a16:creationId xmlns:a16="http://schemas.microsoft.com/office/drawing/2014/main" id="{DD3BA7C8-9D98-4BF7-AE60-F9B7DAE55575}"/>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7" name="フローチャート: 判断 476">
          <a:extLst>
            <a:ext uri="{FF2B5EF4-FFF2-40B4-BE49-F238E27FC236}">
              <a16:creationId xmlns:a16="http://schemas.microsoft.com/office/drawing/2014/main" id="{0CAB5F24-93D3-4546-8032-CC9E1D73091E}"/>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8" name="フローチャート: 判断 477">
          <a:extLst>
            <a:ext uri="{FF2B5EF4-FFF2-40B4-BE49-F238E27FC236}">
              <a16:creationId xmlns:a16="http://schemas.microsoft.com/office/drawing/2014/main" id="{27831911-2FBE-4255-B197-15958ACCC43C}"/>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9" name="フローチャート: 判断 478">
          <a:extLst>
            <a:ext uri="{FF2B5EF4-FFF2-40B4-BE49-F238E27FC236}">
              <a16:creationId xmlns:a16="http://schemas.microsoft.com/office/drawing/2014/main" id="{8D557ED0-BF8E-4200-90C6-2C839DC4B493}"/>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80" name="フローチャート: 判断 479">
          <a:extLst>
            <a:ext uri="{FF2B5EF4-FFF2-40B4-BE49-F238E27FC236}">
              <a16:creationId xmlns:a16="http://schemas.microsoft.com/office/drawing/2014/main" id="{C03A76AE-8954-4973-A138-028693BB979C}"/>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9F17B849-406E-4EC2-BB31-793F14CC6B6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D6284813-C1E9-44FA-8E08-C26837A5520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21100F61-79A2-4941-9FB0-E9194401A53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E491938-83EF-411C-8517-7502B379069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C11C8D83-C096-467C-A05A-36141FDC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92782</xdr:rowOff>
    </xdr:from>
    <xdr:to>
      <xdr:col>116</xdr:col>
      <xdr:colOff>114300</xdr:colOff>
      <xdr:row>40</xdr:row>
      <xdr:rowOff>22932</xdr:rowOff>
    </xdr:to>
    <xdr:sp macro="" textlink="">
      <xdr:nvSpPr>
        <xdr:cNvPr id="486" name="楕円 485">
          <a:extLst>
            <a:ext uri="{FF2B5EF4-FFF2-40B4-BE49-F238E27FC236}">
              <a16:creationId xmlns:a16="http://schemas.microsoft.com/office/drawing/2014/main" id="{8BCFCAA9-78FB-4C9A-93BD-247363F43D0F}"/>
            </a:ext>
          </a:extLst>
        </xdr:cNvPr>
        <xdr:cNvSpPr/>
      </xdr:nvSpPr>
      <xdr:spPr>
        <a:xfrm>
          <a:off x="22110700" y="67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115659</xdr:rowOff>
    </xdr:from>
    <xdr:ext cx="599010" cy="259045"/>
    <xdr:sp macro="" textlink="">
      <xdr:nvSpPr>
        <xdr:cNvPr id="487" name="【一般廃棄物処理施設】&#10;一人当たり有形固定資産（償却資産）額該当値テキスト">
          <a:extLst>
            <a:ext uri="{FF2B5EF4-FFF2-40B4-BE49-F238E27FC236}">
              <a16:creationId xmlns:a16="http://schemas.microsoft.com/office/drawing/2014/main" id="{4345ECF8-569F-48A4-9706-5DF2EBCD5F4B}"/>
            </a:ext>
          </a:extLst>
        </xdr:cNvPr>
        <xdr:cNvSpPr txBox="1"/>
      </xdr:nvSpPr>
      <xdr:spPr>
        <a:xfrm>
          <a:off x="22199600" y="663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97803</xdr:rowOff>
    </xdr:from>
    <xdr:to>
      <xdr:col>112</xdr:col>
      <xdr:colOff>38100</xdr:colOff>
      <xdr:row>40</xdr:row>
      <xdr:rowOff>27953</xdr:rowOff>
    </xdr:to>
    <xdr:sp macro="" textlink="">
      <xdr:nvSpPr>
        <xdr:cNvPr id="488" name="楕円 487">
          <a:extLst>
            <a:ext uri="{FF2B5EF4-FFF2-40B4-BE49-F238E27FC236}">
              <a16:creationId xmlns:a16="http://schemas.microsoft.com/office/drawing/2014/main" id="{47B7C3CE-8FCA-4DD1-92C4-15E38045FC64}"/>
            </a:ext>
          </a:extLst>
        </xdr:cNvPr>
        <xdr:cNvSpPr/>
      </xdr:nvSpPr>
      <xdr:spPr>
        <a:xfrm>
          <a:off x="21272500" y="67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143582</xdr:rowOff>
    </xdr:from>
    <xdr:to>
      <xdr:col>116</xdr:col>
      <xdr:colOff>63500</xdr:colOff>
      <xdr:row>39</xdr:row>
      <xdr:rowOff>148603</xdr:rowOff>
    </xdr:to>
    <xdr:cxnSp macro="">
      <xdr:nvCxnSpPr>
        <xdr:cNvPr id="489" name="直線コネクタ 488">
          <a:extLst>
            <a:ext uri="{FF2B5EF4-FFF2-40B4-BE49-F238E27FC236}">
              <a16:creationId xmlns:a16="http://schemas.microsoft.com/office/drawing/2014/main" id="{46DA4567-1E7A-4039-8041-85F7BD490C65}"/>
            </a:ext>
          </a:extLst>
        </xdr:cNvPr>
        <xdr:cNvCxnSpPr/>
      </xdr:nvCxnSpPr>
      <xdr:spPr>
        <a:xfrm flipV="1">
          <a:off x="21323300" y="6830132"/>
          <a:ext cx="8382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101130</xdr:rowOff>
    </xdr:from>
    <xdr:to>
      <xdr:col>107</xdr:col>
      <xdr:colOff>101600</xdr:colOff>
      <xdr:row>40</xdr:row>
      <xdr:rowOff>31280</xdr:rowOff>
    </xdr:to>
    <xdr:sp macro="" textlink="">
      <xdr:nvSpPr>
        <xdr:cNvPr id="490" name="楕円 489">
          <a:extLst>
            <a:ext uri="{FF2B5EF4-FFF2-40B4-BE49-F238E27FC236}">
              <a16:creationId xmlns:a16="http://schemas.microsoft.com/office/drawing/2014/main" id="{BEAD0C03-DFD3-4EF4-A3B3-BA771888C34B}"/>
            </a:ext>
          </a:extLst>
        </xdr:cNvPr>
        <xdr:cNvSpPr/>
      </xdr:nvSpPr>
      <xdr:spPr>
        <a:xfrm>
          <a:off x="20383500" y="67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148603</xdr:rowOff>
    </xdr:from>
    <xdr:to>
      <xdr:col>111</xdr:col>
      <xdr:colOff>177800</xdr:colOff>
      <xdr:row>39</xdr:row>
      <xdr:rowOff>151930</xdr:rowOff>
    </xdr:to>
    <xdr:cxnSp macro="">
      <xdr:nvCxnSpPr>
        <xdr:cNvPr id="491" name="直線コネクタ 490">
          <a:extLst>
            <a:ext uri="{FF2B5EF4-FFF2-40B4-BE49-F238E27FC236}">
              <a16:creationId xmlns:a16="http://schemas.microsoft.com/office/drawing/2014/main" id="{812E0D7C-94C6-4294-BF20-14942C0724F3}"/>
            </a:ext>
          </a:extLst>
        </xdr:cNvPr>
        <xdr:cNvCxnSpPr/>
      </xdr:nvCxnSpPr>
      <xdr:spPr>
        <a:xfrm flipV="1">
          <a:off x="20434300" y="6835153"/>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109831</xdr:rowOff>
    </xdr:from>
    <xdr:to>
      <xdr:col>102</xdr:col>
      <xdr:colOff>165100</xdr:colOff>
      <xdr:row>40</xdr:row>
      <xdr:rowOff>39981</xdr:rowOff>
    </xdr:to>
    <xdr:sp macro="" textlink="">
      <xdr:nvSpPr>
        <xdr:cNvPr id="492" name="楕円 491">
          <a:extLst>
            <a:ext uri="{FF2B5EF4-FFF2-40B4-BE49-F238E27FC236}">
              <a16:creationId xmlns:a16="http://schemas.microsoft.com/office/drawing/2014/main" id="{2C3CAAF8-EB23-47DC-82AC-6E05D70E07F9}"/>
            </a:ext>
          </a:extLst>
        </xdr:cNvPr>
        <xdr:cNvSpPr/>
      </xdr:nvSpPr>
      <xdr:spPr>
        <a:xfrm>
          <a:off x="19494500" y="67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151930</xdr:rowOff>
    </xdr:from>
    <xdr:to>
      <xdr:col>107</xdr:col>
      <xdr:colOff>50800</xdr:colOff>
      <xdr:row>39</xdr:row>
      <xdr:rowOff>160631</xdr:rowOff>
    </xdr:to>
    <xdr:cxnSp macro="">
      <xdr:nvCxnSpPr>
        <xdr:cNvPr id="493" name="直線コネクタ 492">
          <a:extLst>
            <a:ext uri="{FF2B5EF4-FFF2-40B4-BE49-F238E27FC236}">
              <a16:creationId xmlns:a16="http://schemas.microsoft.com/office/drawing/2014/main" id="{5527BF27-7E4E-46C0-8682-23AF28A5AB85}"/>
            </a:ext>
          </a:extLst>
        </xdr:cNvPr>
        <xdr:cNvCxnSpPr/>
      </xdr:nvCxnSpPr>
      <xdr:spPr>
        <a:xfrm flipV="1">
          <a:off x="19545300" y="6838480"/>
          <a:ext cx="889000" cy="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59338</xdr:rowOff>
    </xdr:from>
    <xdr:to>
      <xdr:col>98</xdr:col>
      <xdr:colOff>38100</xdr:colOff>
      <xdr:row>39</xdr:row>
      <xdr:rowOff>160938</xdr:rowOff>
    </xdr:to>
    <xdr:sp macro="" textlink="">
      <xdr:nvSpPr>
        <xdr:cNvPr id="494" name="楕円 493">
          <a:extLst>
            <a:ext uri="{FF2B5EF4-FFF2-40B4-BE49-F238E27FC236}">
              <a16:creationId xmlns:a16="http://schemas.microsoft.com/office/drawing/2014/main" id="{66358117-B493-49DE-8022-206DA09994CF}"/>
            </a:ext>
          </a:extLst>
        </xdr:cNvPr>
        <xdr:cNvSpPr/>
      </xdr:nvSpPr>
      <xdr:spPr>
        <a:xfrm>
          <a:off x="18605500" y="67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110138</xdr:rowOff>
    </xdr:from>
    <xdr:to>
      <xdr:col>102</xdr:col>
      <xdr:colOff>114300</xdr:colOff>
      <xdr:row>39</xdr:row>
      <xdr:rowOff>160631</xdr:rowOff>
    </xdr:to>
    <xdr:cxnSp macro="">
      <xdr:nvCxnSpPr>
        <xdr:cNvPr id="495" name="直線コネクタ 494">
          <a:extLst>
            <a:ext uri="{FF2B5EF4-FFF2-40B4-BE49-F238E27FC236}">
              <a16:creationId xmlns:a16="http://schemas.microsoft.com/office/drawing/2014/main" id="{E3BA9FD8-9744-4AE2-973B-EF761965C10E}"/>
            </a:ext>
          </a:extLst>
        </xdr:cNvPr>
        <xdr:cNvCxnSpPr/>
      </xdr:nvCxnSpPr>
      <xdr:spPr>
        <a:xfrm>
          <a:off x="18656300" y="6796688"/>
          <a:ext cx="889000" cy="5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496" name="n_1aveValue【一般廃棄物処理施設】&#10;一人当たり有形固定資産（償却資産）額">
          <a:extLst>
            <a:ext uri="{FF2B5EF4-FFF2-40B4-BE49-F238E27FC236}">
              <a16:creationId xmlns:a16="http://schemas.microsoft.com/office/drawing/2014/main" id="{9944990D-9ECC-49A5-9431-DCB687DBB0FD}"/>
            </a:ext>
          </a:extLst>
        </xdr:cNvPr>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7" name="n_2aveValue【一般廃棄物処理施設】&#10;一人当たり有形固定資産（償却資産）額">
          <a:extLst>
            <a:ext uri="{FF2B5EF4-FFF2-40B4-BE49-F238E27FC236}">
              <a16:creationId xmlns:a16="http://schemas.microsoft.com/office/drawing/2014/main" id="{0AAE3493-AD4C-419D-8DAF-D5D663C4DF2A}"/>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498" name="n_3aveValue【一般廃棄物処理施設】&#10;一人当たり有形固定資産（償却資産）額">
          <a:extLst>
            <a:ext uri="{FF2B5EF4-FFF2-40B4-BE49-F238E27FC236}">
              <a16:creationId xmlns:a16="http://schemas.microsoft.com/office/drawing/2014/main" id="{34E20D49-86E5-40F9-8278-8F1B1C8631A1}"/>
            </a:ext>
          </a:extLst>
        </xdr:cNvPr>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499" name="n_4aveValue【一般廃棄物処理施設】&#10;一人当たり有形固定資産（償却資産）額">
          <a:extLst>
            <a:ext uri="{FF2B5EF4-FFF2-40B4-BE49-F238E27FC236}">
              <a16:creationId xmlns:a16="http://schemas.microsoft.com/office/drawing/2014/main" id="{66811C14-E2F6-44D6-B44D-B4FA4480E0CB}"/>
            </a:ext>
          </a:extLst>
        </xdr:cNvPr>
        <xdr:cNvSpPr txBox="1"/>
      </xdr:nvSpPr>
      <xdr:spPr>
        <a:xfrm>
          <a:off x="183891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44480</xdr:rowOff>
    </xdr:from>
    <xdr:ext cx="599010" cy="259045"/>
    <xdr:sp macro="" textlink="">
      <xdr:nvSpPr>
        <xdr:cNvPr id="500" name="n_1mainValue【一般廃棄物処理施設】&#10;一人当たり有形固定資産（償却資産）額">
          <a:extLst>
            <a:ext uri="{FF2B5EF4-FFF2-40B4-BE49-F238E27FC236}">
              <a16:creationId xmlns:a16="http://schemas.microsoft.com/office/drawing/2014/main" id="{1FE19F17-700D-4C7E-B447-746BAE52788F}"/>
            </a:ext>
          </a:extLst>
        </xdr:cNvPr>
        <xdr:cNvSpPr txBox="1"/>
      </xdr:nvSpPr>
      <xdr:spPr>
        <a:xfrm>
          <a:off x="21011095" y="65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22407</xdr:rowOff>
    </xdr:from>
    <xdr:ext cx="599010" cy="259045"/>
    <xdr:sp macro="" textlink="">
      <xdr:nvSpPr>
        <xdr:cNvPr id="501" name="n_2mainValue【一般廃棄物処理施設】&#10;一人当たり有形固定資産（償却資産）額">
          <a:extLst>
            <a:ext uri="{FF2B5EF4-FFF2-40B4-BE49-F238E27FC236}">
              <a16:creationId xmlns:a16="http://schemas.microsoft.com/office/drawing/2014/main" id="{F5EE14F0-3BF1-40F3-9DB6-E7D346EC8AA5}"/>
            </a:ext>
          </a:extLst>
        </xdr:cNvPr>
        <xdr:cNvSpPr txBox="1"/>
      </xdr:nvSpPr>
      <xdr:spPr>
        <a:xfrm>
          <a:off x="20134795" y="688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56508</xdr:rowOff>
    </xdr:from>
    <xdr:ext cx="599010" cy="259045"/>
    <xdr:sp macro="" textlink="">
      <xdr:nvSpPr>
        <xdr:cNvPr id="502" name="n_3mainValue【一般廃棄物処理施設】&#10;一人当たり有形固定資産（償却資産）額">
          <a:extLst>
            <a:ext uri="{FF2B5EF4-FFF2-40B4-BE49-F238E27FC236}">
              <a16:creationId xmlns:a16="http://schemas.microsoft.com/office/drawing/2014/main" id="{66D10961-BE9C-47A6-9C3B-9615E0B5AADC}"/>
            </a:ext>
          </a:extLst>
        </xdr:cNvPr>
        <xdr:cNvSpPr txBox="1"/>
      </xdr:nvSpPr>
      <xdr:spPr>
        <a:xfrm>
          <a:off x="19245795" y="657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6015</xdr:rowOff>
    </xdr:from>
    <xdr:ext cx="599010" cy="259045"/>
    <xdr:sp macro="" textlink="">
      <xdr:nvSpPr>
        <xdr:cNvPr id="503" name="n_4mainValue【一般廃棄物処理施設】&#10;一人当たり有形固定資産（償却資産）額">
          <a:extLst>
            <a:ext uri="{FF2B5EF4-FFF2-40B4-BE49-F238E27FC236}">
              <a16:creationId xmlns:a16="http://schemas.microsoft.com/office/drawing/2014/main" id="{109FE7AC-D0E4-4E9E-A7D3-9E2E715CA4EF}"/>
            </a:ext>
          </a:extLst>
        </xdr:cNvPr>
        <xdr:cNvSpPr txBox="1"/>
      </xdr:nvSpPr>
      <xdr:spPr>
        <a:xfrm>
          <a:off x="18356795" y="652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D94FDC96-3B23-4605-89CE-384B4E94EB9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83EC6410-6475-41BD-AE45-C3D4F39CE7D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B3A28B1B-13B2-4C9F-B292-F10C70CED9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3880671F-46CE-406A-8DED-111608C7B87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1D4367BD-6C38-4DC3-A628-CFD277E2171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D3AFF0F0-C813-41D7-85FA-583F5B53CB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C4737FA9-5765-4B93-9FAA-17444671D3E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20540BEA-C7E0-452E-86D3-07286773BCB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9339BEA7-8AED-4E09-8175-15E70ABC64A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F351F219-2566-41E6-9487-F7F3E330516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367DF4B0-F4F4-4076-A4DC-A5F4F475302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250AB23-305F-4C32-8068-29FA9E3DC5C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a:extLst>
            <a:ext uri="{FF2B5EF4-FFF2-40B4-BE49-F238E27FC236}">
              <a16:creationId xmlns:a16="http://schemas.microsoft.com/office/drawing/2014/main" id="{21DFE204-FF7A-4D51-87DD-B1E234BA395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F6D26D6A-0031-4DDA-8EF1-95E5F9A3710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4E23A991-61F9-40E8-875C-73CC68F1D7C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F8A0AFC6-67A3-4AD6-A38F-B084939BAE7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565CE53E-5028-499B-9FE7-62021B24382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352CD263-4D6F-4E19-855C-DACAC812D34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4F9681E2-EE96-4F12-A906-B63677302AD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DBF5D181-DE60-4BB7-88A6-E49EEF18BC1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8E0E992-C05A-4A58-84A6-E1BA7DF9557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F436166F-99CE-4853-9B65-812F16EB919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a:extLst>
            <a:ext uri="{FF2B5EF4-FFF2-40B4-BE49-F238E27FC236}">
              <a16:creationId xmlns:a16="http://schemas.microsoft.com/office/drawing/2014/main" id="{EC9F005E-00B0-46B8-ADEA-CBE9B7662E1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2173E149-AF6B-4E8A-B731-5B65C5331F5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8D9B3889-33C3-48FC-BC8A-502DEBC9257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9" name="直線コネクタ 528">
          <a:extLst>
            <a:ext uri="{FF2B5EF4-FFF2-40B4-BE49-F238E27FC236}">
              <a16:creationId xmlns:a16="http://schemas.microsoft.com/office/drawing/2014/main" id="{685DA149-C1BB-435E-A749-404D7A0B6743}"/>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a:extLst>
            <a:ext uri="{FF2B5EF4-FFF2-40B4-BE49-F238E27FC236}">
              <a16:creationId xmlns:a16="http://schemas.microsoft.com/office/drawing/2014/main" id="{73B573B6-54E8-4FA6-B628-22A82528126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a:extLst>
            <a:ext uri="{FF2B5EF4-FFF2-40B4-BE49-F238E27FC236}">
              <a16:creationId xmlns:a16="http://schemas.microsoft.com/office/drawing/2014/main" id="{09367A50-7644-4FAB-A7AF-47C607ADB4A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2" name="【保健センター・保健所】&#10;有形固定資産減価償却率最大値テキスト">
          <a:extLst>
            <a:ext uri="{FF2B5EF4-FFF2-40B4-BE49-F238E27FC236}">
              <a16:creationId xmlns:a16="http://schemas.microsoft.com/office/drawing/2014/main" id="{8A3965EF-6F7C-41B3-AF69-B0CF8CB2701C}"/>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3" name="直線コネクタ 532">
          <a:extLst>
            <a:ext uri="{FF2B5EF4-FFF2-40B4-BE49-F238E27FC236}">
              <a16:creationId xmlns:a16="http://schemas.microsoft.com/office/drawing/2014/main" id="{400BE389-1B05-473F-82D9-F122B792B4D7}"/>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BE1BC1CD-5443-4805-90DB-8F8AA39B4D4D}"/>
            </a:ext>
          </a:extLst>
        </xdr:cNvPr>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5" name="フローチャート: 判断 534">
          <a:extLst>
            <a:ext uri="{FF2B5EF4-FFF2-40B4-BE49-F238E27FC236}">
              <a16:creationId xmlns:a16="http://schemas.microsoft.com/office/drawing/2014/main" id="{B80A81D8-9186-4C2D-9727-135B2BBCD8A5}"/>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6" name="フローチャート: 判断 535">
          <a:extLst>
            <a:ext uri="{FF2B5EF4-FFF2-40B4-BE49-F238E27FC236}">
              <a16:creationId xmlns:a16="http://schemas.microsoft.com/office/drawing/2014/main" id="{6330CBE0-EAE8-4D59-B1C8-947B7247151C}"/>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7" name="フローチャート: 判断 536">
          <a:extLst>
            <a:ext uri="{FF2B5EF4-FFF2-40B4-BE49-F238E27FC236}">
              <a16:creationId xmlns:a16="http://schemas.microsoft.com/office/drawing/2014/main" id="{8B119C56-73FB-4DA1-91F4-64CCFCADFCDD}"/>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8" name="フローチャート: 判断 537">
          <a:extLst>
            <a:ext uri="{FF2B5EF4-FFF2-40B4-BE49-F238E27FC236}">
              <a16:creationId xmlns:a16="http://schemas.microsoft.com/office/drawing/2014/main" id="{0FF71671-7907-4E60-8F37-9D9063CAE91B}"/>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39" name="フローチャート: 判断 538">
          <a:extLst>
            <a:ext uri="{FF2B5EF4-FFF2-40B4-BE49-F238E27FC236}">
              <a16:creationId xmlns:a16="http://schemas.microsoft.com/office/drawing/2014/main" id="{72983BAB-D4E0-47A2-862B-54BE9DEAD1EB}"/>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B59F3AE-A622-4D2B-A300-0681DB715B5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FDD1E3CD-557A-4274-BECF-2D5B3EE8185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6EAFCF0-78A7-4734-8F3A-44AE00E7110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72265DD-FE97-4CFA-B98B-C1CDB91AD16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5DF76F0-0879-429B-8D12-EA6D0D5570F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45" name="楕円 544">
          <a:extLst>
            <a:ext uri="{FF2B5EF4-FFF2-40B4-BE49-F238E27FC236}">
              <a16:creationId xmlns:a16="http://schemas.microsoft.com/office/drawing/2014/main" id="{FAC9C5D4-1232-4FC0-8BED-EA2E25AF1158}"/>
            </a:ext>
          </a:extLst>
        </xdr:cNvPr>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24ED7CF7-2312-45A7-B039-7DFCA0A383DF}"/>
            </a:ext>
          </a:extLst>
        </xdr:cNvPr>
        <xdr:cNvSpPr txBox="1"/>
      </xdr:nvSpPr>
      <xdr:spPr>
        <a:xfrm>
          <a:off x="16357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547" name="楕円 546">
          <a:extLst>
            <a:ext uri="{FF2B5EF4-FFF2-40B4-BE49-F238E27FC236}">
              <a16:creationId xmlns:a16="http://schemas.microsoft.com/office/drawing/2014/main" id="{BC06FF2D-1460-4BCA-BA2B-82CCC481A7CD}"/>
            </a:ext>
          </a:extLst>
        </xdr:cNvPr>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102870</xdr:rowOff>
    </xdr:to>
    <xdr:cxnSp macro="">
      <xdr:nvCxnSpPr>
        <xdr:cNvPr id="548" name="直線コネクタ 547">
          <a:extLst>
            <a:ext uri="{FF2B5EF4-FFF2-40B4-BE49-F238E27FC236}">
              <a16:creationId xmlns:a16="http://schemas.microsoft.com/office/drawing/2014/main" id="{02BFC248-B92B-4638-A0FF-41C87FD4D2BD}"/>
            </a:ext>
          </a:extLst>
        </xdr:cNvPr>
        <xdr:cNvCxnSpPr/>
      </xdr:nvCxnSpPr>
      <xdr:spPr>
        <a:xfrm>
          <a:off x="15481300" y="1018902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164737</xdr:rowOff>
    </xdr:from>
    <xdr:to>
      <xdr:col>76</xdr:col>
      <xdr:colOff>165100</xdr:colOff>
      <xdr:row>59</xdr:row>
      <xdr:rowOff>94887</xdr:rowOff>
    </xdr:to>
    <xdr:sp macro="" textlink="">
      <xdr:nvSpPr>
        <xdr:cNvPr id="549" name="楕円 548">
          <a:extLst>
            <a:ext uri="{FF2B5EF4-FFF2-40B4-BE49-F238E27FC236}">
              <a16:creationId xmlns:a16="http://schemas.microsoft.com/office/drawing/2014/main" id="{191666FA-10C6-41BF-985A-2AA3B4C0AE9E}"/>
            </a:ext>
          </a:extLst>
        </xdr:cNvPr>
        <xdr:cNvSpPr/>
      </xdr:nvSpPr>
      <xdr:spPr>
        <a:xfrm>
          <a:off x="14541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44087</xdr:rowOff>
    </xdr:from>
    <xdr:to>
      <xdr:col>81</xdr:col>
      <xdr:colOff>50800</xdr:colOff>
      <xdr:row>59</xdr:row>
      <xdr:rowOff>73478</xdr:rowOff>
    </xdr:to>
    <xdr:cxnSp macro="">
      <xdr:nvCxnSpPr>
        <xdr:cNvPr id="550" name="直線コネクタ 549">
          <a:extLst>
            <a:ext uri="{FF2B5EF4-FFF2-40B4-BE49-F238E27FC236}">
              <a16:creationId xmlns:a16="http://schemas.microsoft.com/office/drawing/2014/main" id="{A1E83297-E20E-483A-B5BB-E4B71372A510}"/>
            </a:ext>
          </a:extLst>
        </xdr:cNvPr>
        <xdr:cNvCxnSpPr/>
      </xdr:nvCxnSpPr>
      <xdr:spPr>
        <a:xfrm>
          <a:off x="14592300" y="1015963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133713</xdr:rowOff>
    </xdr:from>
    <xdr:to>
      <xdr:col>72</xdr:col>
      <xdr:colOff>38100</xdr:colOff>
      <xdr:row>59</xdr:row>
      <xdr:rowOff>63863</xdr:rowOff>
    </xdr:to>
    <xdr:sp macro="" textlink="">
      <xdr:nvSpPr>
        <xdr:cNvPr id="551" name="楕円 550">
          <a:extLst>
            <a:ext uri="{FF2B5EF4-FFF2-40B4-BE49-F238E27FC236}">
              <a16:creationId xmlns:a16="http://schemas.microsoft.com/office/drawing/2014/main" id="{A9C15FD1-09BB-4241-9F37-CD9745E51FC4}"/>
            </a:ext>
          </a:extLst>
        </xdr:cNvPr>
        <xdr:cNvSpPr/>
      </xdr:nvSpPr>
      <xdr:spPr>
        <a:xfrm>
          <a:off x="13652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13063</xdr:rowOff>
    </xdr:from>
    <xdr:to>
      <xdr:col>76</xdr:col>
      <xdr:colOff>114300</xdr:colOff>
      <xdr:row>59</xdr:row>
      <xdr:rowOff>44087</xdr:rowOff>
    </xdr:to>
    <xdr:cxnSp macro="">
      <xdr:nvCxnSpPr>
        <xdr:cNvPr id="552" name="直線コネクタ 551">
          <a:extLst>
            <a:ext uri="{FF2B5EF4-FFF2-40B4-BE49-F238E27FC236}">
              <a16:creationId xmlns:a16="http://schemas.microsoft.com/office/drawing/2014/main" id="{2B3B678F-89D0-4ECC-A917-F69C62B51207}"/>
            </a:ext>
          </a:extLst>
        </xdr:cNvPr>
        <xdr:cNvCxnSpPr/>
      </xdr:nvCxnSpPr>
      <xdr:spPr>
        <a:xfrm>
          <a:off x="13703300" y="101286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136978</xdr:rowOff>
    </xdr:from>
    <xdr:to>
      <xdr:col>67</xdr:col>
      <xdr:colOff>101600</xdr:colOff>
      <xdr:row>58</xdr:row>
      <xdr:rowOff>67128</xdr:rowOff>
    </xdr:to>
    <xdr:sp macro="" textlink="">
      <xdr:nvSpPr>
        <xdr:cNvPr id="553" name="楕円 552">
          <a:extLst>
            <a:ext uri="{FF2B5EF4-FFF2-40B4-BE49-F238E27FC236}">
              <a16:creationId xmlns:a16="http://schemas.microsoft.com/office/drawing/2014/main" id="{42B63EF5-DE95-4318-BEF9-E890960D0ED3}"/>
            </a:ext>
          </a:extLst>
        </xdr:cNvPr>
        <xdr:cNvSpPr/>
      </xdr:nvSpPr>
      <xdr:spPr>
        <a:xfrm>
          <a:off x="12763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16328</xdr:rowOff>
    </xdr:from>
    <xdr:to>
      <xdr:col>71</xdr:col>
      <xdr:colOff>177800</xdr:colOff>
      <xdr:row>59</xdr:row>
      <xdr:rowOff>13063</xdr:rowOff>
    </xdr:to>
    <xdr:cxnSp macro="">
      <xdr:nvCxnSpPr>
        <xdr:cNvPr id="554" name="直線コネクタ 553">
          <a:extLst>
            <a:ext uri="{FF2B5EF4-FFF2-40B4-BE49-F238E27FC236}">
              <a16:creationId xmlns:a16="http://schemas.microsoft.com/office/drawing/2014/main" id="{50AB47FC-8A0E-4B2E-AA7B-5FDC7D466433}"/>
            </a:ext>
          </a:extLst>
        </xdr:cNvPr>
        <xdr:cNvCxnSpPr/>
      </xdr:nvCxnSpPr>
      <xdr:spPr>
        <a:xfrm>
          <a:off x="12814300" y="9960428"/>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07F9F74D-9F2D-4A1B-AAEC-04228FB8CF05}"/>
            </a:ext>
          </a:extLst>
        </xdr:cNvPr>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28A29F31-99EC-4D8E-81E9-A4E0670FD839}"/>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0FD67367-51C6-459A-83FE-0498AA99D543}"/>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B96BAF4C-C588-4DF2-8981-E314E4A47FEB}"/>
            </a:ext>
          </a:extLst>
        </xdr:cNvPr>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75A10E78-3F2D-4822-B0D4-BA7A7FD65497}"/>
            </a:ext>
          </a:extLst>
        </xdr:cNvPr>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111414</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0F5966EF-9077-4CFF-A4A5-FCB007892659}"/>
            </a:ext>
          </a:extLst>
        </xdr:cNvPr>
        <xdr:cNvSpPr txBox="1"/>
      </xdr:nvSpPr>
      <xdr:spPr>
        <a:xfrm>
          <a:off x="14389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80390</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67051FDE-D76C-4768-AAED-3D28203BDCB2}"/>
            </a:ext>
          </a:extLst>
        </xdr:cNvPr>
        <xdr:cNvSpPr txBox="1"/>
      </xdr:nvSpPr>
      <xdr:spPr>
        <a:xfrm>
          <a:off x="13500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83655</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60AABC8A-FDF9-4263-8BF7-67914716F321}"/>
            </a:ext>
          </a:extLst>
        </xdr:cNvPr>
        <xdr:cNvSpPr txBox="1"/>
      </xdr:nvSpPr>
      <xdr:spPr>
        <a:xfrm>
          <a:off x="12611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8EF23DB5-87B8-4DA6-8DA2-C6E8FF3570F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E2329986-B4FF-4F51-96CE-CB5D362487C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48E9D304-3F76-492B-95D2-B46122232A4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C2560688-2D55-48CA-87EA-02CD2306D7C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652EF130-2AAF-4B9A-BD53-6D57F32BF0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DD5B1B20-FB97-4211-8FE9-921637E2AD0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87C0D22C-1584-4EE9-8A20-BA2F0EED2E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605B7939-0BC6-4043-A40B-054C401D35C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32519163-2A95-471D-B823-EF2CBD5FD8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E2925D24-D57C-43D1-99C5-A39E4C41DC1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a:extLst>
            <a:ext uri="{FF2B5EF4-FFF2-40B4-BE49-F238E27FC236}">
              <a16:creationId xmlns:a16="http://schemas.microsoft.com/office/drawing/2014/main" id="{5C7A396E-51B2-40F4-8759-8ACDEB3697D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a:extLst>
            <a:ext uri="{FF2B5EF4-FFF2-40B4-BE49-F238E27FC236}">
              <a16:creationId xmlns:a16="http://schemas.microsoft.com/office/drawing/2014/main" id="{F20A9591-ADE8-46FF-ABD4-C55C90BB35D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a:extLst>
            <a:ext uri="{FF2B5EF4-FFF2-40B4-BE49-F238E27FC236}">
              <a16:creationId xmlns:a16="http://schemas.microsoft.com/office/drawing/2014/main" id="{7ECCB00E-5F57-43EB-A53B-16B8EAECBA0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a:extLst>
            <a:ext uri="{FF2B5EF4-FFF2-40B4-BE49-F238E27FC236}">
              <a16:creationId xmlns:a16="http://schemas.microsoft.com/office/drawing/2014/main" id="{40AA9050-C783-4B67-A8F9-68A697A3361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a:extLst>
            <a:ext uri="{FF2B5EF4-FFF2-40B4-BE49-F238E27FC236}">
              <a16:creationId xmlns:a16="http://schemas.microsoft.com/office/drawing/2014/main" id="{4E71BAB8-6B45-48DE-B583-D3D54949540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a:extLst>
            <a:ext uri="{FF2B5EF4-FFF2-40B4-BE49-F238E27FC236}">
              <a16:creationId xmlns:a16="http://schemas.microsoft.com/office/drawing/2014/main" id="{9C0B04E0-09CA-4B08-9ED3-09C48E84B57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a:extLst>
            <a:ext uri="{FF2B5EF4-FFF2-40B4-BE49-F238E27FC236}">
              <a16:creationId xmlns:a16="http://schemas.microsoft.com/office/drawing/2014/main" id="{A44BD2A8-BB2C-4BC2-B3DE-DA0504A99D5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a:extLst>
            <a:ext uri="{FF2B5EF4-FFF2-40B4-BE49-F238E27FC236}">
              <a16:creationId xmlns:a16="http://schemas.microsoft.com/office/drawing/2014/main" id="{5D5CF126-20A3-4B42-AFF5-52705F6975C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a:extLst>
            <a:ext uri="{FF2B5EF4-FFF2-40B4-BE49-F238E27FC236}">
              <a16:creationId xmlns:a16="http://schemas.microsoft.com/office/drawing/2014/main" id="{D5558505-ECE0-4B53-83D8-3B851B117FC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a:extLst>
            <a:ext uri="{FF2B5EF4-FFF2-40B4-BE49-F238E27FC236}">
              <a16:creationId xmlns:a16="http://schemas.microsoft.com/office/drawing/2014/main" id="{13053967-0AA5-48F0-B388-025793F42CD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CC4497EB-28B1-4449-AAEC-1F6A3327835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8DFF2888-FD96-4EDF-B9E8-3D8E462F8F0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08FB35F6-F92E-4921-8676-C657B8B63BA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86" name="直線コネクタ 585">
          <a:extLst>
            <a:ext uri="{FF2B5EF4-FFF2-40B4-BE49-F238E27FC236}">
              <a16:creationId xmlns:a16="http://schemas.microsoft.com/office/drawing/2014/main" id="{A95CD333-5F6A-4BE9-B8D8-BDE2CB68E516}"/>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F388943C-DF0E-4701-91E5-00E77746A151}"/>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8" name="直線コネクタ 587">
          <a:extLst>
            <a:ext uri="{FF2B5EF4-FFF2-40B4-BE49-F238E27FC236}">
              <a16:creationId xmlns:a16="http://schemas.microsoft.com/office/drawing/2014/main" id="{9E19C285-3FB8-4558-8271-1F4EFA703AD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9C7843FE-3C80-4162-B477-779F34289F02}"/>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0" name="直線コネクタ 589">
          <a:extLst>
            <a:ext uri="{FF2B5EF4-FFF2-40B4-BE49-F238E27FC236}">
              <a16:creationId xmlns:a16="http://schemas.microsoft.com/office/drawing/2014/main" id="{BE01C8D6-AF1F-41CA-931F-0F5ADA490E14}"/>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886072A7-6CAC-4F92-BECA-CBC5D838F826}"/>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92" name="フローチャート: 判断 591">
          <a:extLst>
            <a:ext uri="{FF2B5EF4-FFF2-40B4-BE49-F238E27FC236}">
              <a16:creationId xmlns:a16="http://schemas.microsoft.com/office/drawing/2014/main" id="{469D2773-DAD2-4F1B-9B9B-DB8763381FB2}"/>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93" name="フローチャート: 判断 592">
          <a:extLst>
            <a:ext uri="{FF2B5EF4-FFF2-40B4-BE49-F238E27FC236}">
              <a16:creationId xmlns:a16="http://schemas.microsoft.com/office/drawing/2014/main" id="{1A2EF3D3-E276-49B6-AA18-4605FB937380}"/>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94" name="フローチャート: 判断 593">
          <a:extLst>
            <a:ext uri="{FF2B5EF4-FFF2-40B4-BE49-F238E27FC236}">
              <a16:creationId xmlns:a16="http://schemas.microsoft.com/office/drawing/2014/main" id="{B049DCB8-B94C-4F80-B9D5-51ABE07FB206}"/>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95" name="フローチャート: 判断 594">
          <a:extLst>
            <a:ext uri="{FF2B5EF4-FFF2-40B4-BE49-F238E27FC236}">
              <a16:creationId xmlns:a16="http://schemas.microsoft.com/office/drawing/2014/main" id="{0E26115A-6B6C-4067-9B22-1954AAA17FC9}"/>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96" name="フローチャート: 判断 595">
          <a:extLst>
            <a:ext uri="{FF2B5EF4-FFF2-40B4-BE49-F238E27FC236}">
              <a16:creationId xmlns:a16="http://schemas.microsoft.com/office/drawing/2014/main" id="{103632AB-B6D5-4609-B14A-E6E8EF16185C}"/>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1C4B03D2-0890-4611-8C84-AE086268047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532C6C8-211F-470C-ACD4-3037EA77432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D5063DC-FCB6-4AB0-A1B2-4B0E4BEC955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9FE9DA3F-9CE7-49F9-AB21-C727E05B579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2BB74C4-5CC4-4F73-B1B4-E269E187247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602" name="楕円 601">
          <a:extLst>
            <a:ext uri="{FF2B5EF4-FFF2-40B4-BE49-F238E27FC236}">
              <a16:creationId xmlns:a16="http://schemas.microsoft.com/office/drawing/2014/main" id="{28D53814-1724-42CF-AED6-37C085AD15BA}"/>
            </a:ext>
          </a:extLst>
        </xdr:cNvPr>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148607</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F9B89330-7976-4A76-9F4F-0F7C9967349C}"/>
            </a:ext>
          </a:extLst>
        </xdr:cNvPr>
        <xdr:cNvSpPr txBox="1"/>
      </xdr:nvSpPr>
      <xdr:spPr>
        <a:xfrm>
          <a:off x="22199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xdr:rowOff>
    </xdr:from>
    <xdr:to>
      <xdr:col>112</xdr:col>
      <xdr:colOff>38100</xdr:colOff>
      <xdr:row>63</xdr:row>
      <xdr:rowOff>104140</xdr:rowOff>
    </xdr:to>
    <xdr:sp macro="" textlink="">
      <xdr:nvSpPr>
        <xdr:cNvPr id="604" name="楕円 603">
          <a:extLst>
            <a:ext uri="{FF2B5EF4-FFF2-40B4-BE49-F238E27FC236}">
              <a16:creationId xmlns:a16="http://schemas.microsoft.com/office/drawing/2014/main" id="{FC1CCAAA-9370-4783-96B1-3ADE05335E29}"/>
            </a:ext>
          </a:extLst>
        </xdr:cNvPr>
        <xdr:cNvSpPr/>
      </xdr:nvSpPr>
      <xdr:spPr>
        <a:xfrm>
          <a:off x="21272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53340</xdr:rowOff>
    </xdr:to>
    <xdr:cxnSp macro="">
      <xdr:nvCxnSpPr>
        <xdr:cNvPr id="605" name="直線コネクタ 604">
          <a:extLst>
            <a:ext uri="{FF2B5EF4-FFF2-40B4-BE49-F238E27FC236}">
              <a16:creationId xmlns:a16="http://schemas.microsoft.com/office/drawing/2014/main" id="{65FE81CF-7F91-4842-8B60-5CCF7B1EF26A}"/>
            </a:ext>
          </a:extLst>
        </xdr:cNvPr>
        <xdr:cNvCxnSpPr/>
      </xdr:nvCxnSpPr>
      <xdr:spPr>
        <a:xfrm flipV="1">
          <a:off x="21323300" y="10850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xdr:rowOff>
    </xdr:from>
    <xdr:to>
      <xdr:col>107</xdr:col>
      <xdr:colOff>101600</xdr:colOff>
      <xdr:row>63</xdr:row>
      <xdr:rowOff>104140</xdr:rowOff>
    </xdr:to>
    <xdr:sp macro="" textlink="">
      <xdr:nvSpPr>
        <xdr:cNvPr id="606" name="楕円 605">
          <a:extLst>
            <a:ext uri="{FF2B5EF4-FFF2-40B4-BE49-F238E27FC236}">
              <a16:creationId xmlns:a16="http://schemas.microsoft.com/office/drawing/2014/main" id="{00A2B285-B56B-489D-B63A-750A2B43C49A}"/>
            </a:ext>
          </a:extLst>
        </xdr:cNvPr>
        <xdr:cNvSpPr/>
      </xdr:nvSpPr>
      <xdr:spPr>
        <a:xfrm>
          <a:off x="20383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53340</xdr:rowOff>
    </xdr:from>
    <xdr:to>
      <xdr:col>111</xdr:col>
      <xdr:colOff>177800</xdr:colOff>
      <xdr:row>63</xdr:row>
      <xdr:rowOff>53340</xdr:rowOff>
    </xdr:to>
    <xdr:cxnSp macro="">
      <xdr:nvCxnSpPr>
        <xdr:cNvPr id="607" name="直線コネクタ 606">
          <a:extLst>
            <a:ext uri="{FF2B5EF4-FFF2-40B4-BE49-F238E27FC236}">
              <a16:creationId xmlns:a16="http://schemas.microsoft.com/office/drawing/2014/main" id="{780605FF-CF9F-4EE0-8FD6-8B75E5C9DE10}"/>
            </a:ext>
          </a:extLst>
        </xdr:cNvPr>
        <xdr:cNvCxnSpPr/>
      </xdr:nvCxnSpPr>
      <xdr:spPr>
        <a:xfrm>
          <a:off x="20434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08" name="楕円 607">
          <a:extLst>
            <a:ext uri="{FF2B5EF4-FFF2-40B4-BE49-F238E27FC236}">
              <a16:creationId xmlns:a16="http://schemas.microsoft.com/office/drawing/2014/main" id="{6C1CEDF2-85DF-4F7D-8B48-E374E75AAA8D}"/>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53340</xdr:rowOff>
    </xdr:from>
    <xdr:to>
      <xdr:col>107</xdr:col>
      <xdr:colOff>50800</xdr:colOff>
      <xdr:row>63</xdr:row>
      <xdr:rowOff>57150</xdr:rowOff>
    </xdr:to>
    <xdr:cxnSp macro="">
      <xdr:nvCxnSpPr>
        <xdr:cNvPr id="609" name="直線コネクタ 608">
          <a:extLst>
            <a:ext uri="{FF2B5EF4-FFF2-40B4-BE49-F238E27FC236}">
              <a16:creationId xmlns:a16="http://schemas.microsoft.com/office/drawing/2014/main" id="{92D6C89F-AF19-4BF3-BFAC-136344B0A68B}"/>
            </a:ext>
          </a:extLst>
        </xdr:cNvPr>
        <xdr:cNvCxnSpPr/>
      </xdr:nvCxnSpPr>
      <xdr:spPr>
        <a:xfrm flipV="1">
          <a:off x="19545300" y="1085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xdr:rowOff>
    </xdr:from>
    <xdr:to>
      <xdr:col>98</xdr:col>
      <xdr:colOff>38100</xdr:colOff>
      <xdr:row>63</xdr:row>
      <xdr:rowOff>111760</xdr:rowOff>
    </xdr:to>
    <xdr:sp macro="" textlink="">
      <xdr:nvSpPr>
        <xdr:cNvPr id="610" name="楕円 609">
          <a:extLst>
            <a:ext uri="{FF2B5EF4-FFF2-40B4-BE49-F238E27FC236}">
              <a16:creationId xmlns:a16="http://schemas.microsoft.com/office/drawing/2014/main" id="{4B193930-9C32-4550-ADD9-929A56390E2A}"/>
            </a:ext>
          </a:extLst>
        </xdr:cNvPr>
        <xdr:cNvSpPr/>
      </xdr:nvSpPr>
      <xdr:spPr>
        <a:xfrm>
          <a:off x="18605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60960</xdr:rowOff>
    </xdr:to>
    <xdr:cxnSp macro="">
      <xdr:nvCxnSpPr>
        <xdr:cNvPr id="611" name="直線コネクタ 610">
          <a:extLst>
            <a:ext uri="{FF2B5EF4-FFF2-40B4-BE49-F238E27FC236}">
              <a16:creationId xmlns:a16="http://schemas.microsoft.com/office/drawing/2014/main" id="{D22C7769-9E57-457E-A879-9C7845B3393E}"/>
            </a:ext>
          </a:extLst>
        </xdr:cNvPr>
        <xdr:cNvCxnSpPr/>
      </xdr:nvCxnSpPr>
      <xdr:spPr>
        <a:xfrm flipV="1">
          <a:off x="18656300" y="1085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12" name="n_1aveValue【保健センター・保健所】&#10;一人当たり面積">
          <a:extLst>
            <a:ext uri="{FF2B5EF4-FFF2-40B4-BE49-F238E27FC236}">
              <a16:creationId xmlns:a16="http://schemas.microsoft.com/office/drawing/2014/main" id="{CF10302B-36E4-4D02-8620-9F22D1D8F91F}"/>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13" name="n_2aveValue【保健センター・保健所】&#10;一人当たり面積">
          <a:extLst>
            <a:ext uri="{FF2B5EF4-FFF2-40B4-BE49-F238E27FC236}">
              <a16:creationId xmlns:a16="http://schemas.microsoft.com/office/drawing/2014/main" id="{8649E78E-31B9-4A49-93ED-1B27A0CE3A72}"/>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14" name="n_3aveValue【保健センター・保健所】&#10;一人当たり面積">
          <a:extLst>
            <a:ext uri="{FF2B5EF4-FFF2-40B4-BE49-F238E27FC236}">
              <a16:creationId xmlns:a16="http://schemas.microsoft.com/office/drawing/2014/main" id="{BE53BBD9-60D0-4F64-92FB-F682B1BF2209}"/>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15" name="n_4aveValue【保健センター・保健所】&#10;一人当たり面積">
          <a:extLst>
            <a:ext uri="{FF2B5EF4-FFF2-40B4-BE49-F238E27FC236}">
              <a16:creationId xmlns:a16="http://schemas.microsoft.com/office/drawing/2014/main" id="{5CBD9561-7EEA-47F0-BCFD-815945FF0268}"/>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95267</xdr:rowOff>
    </xdr:from>
    <xdr:ext cx="469744" cy="259045"/>
    <xdr:sp macro="" textlink="">
      <xdr:nvSpPr>
        <xdr:cNvPr id="616" name="n_1mainValue【保健センター・保健所】&#10;一人当たり面積">
          <a:extLst>
            <a:ext uri="{FF2B5EF4-FFF2-40B4-BE49-F238E27FC236}">
              <a16:creationId xmlns:a16="http://schemas.microsoft.com/office/drawing/2014/main" id="{5BC0AF68-8029-43D2-9505-4D9FEDEB03BB}"/>
            </a:ext>
          </a:extLst>
        </xdr:cNvPr>
        <xdr:cNvSpPr txBox="1"/>
      </xdr:nvSpPr>
      <xdr:spPr>
        <a:xfrm>
          <a:off x="210757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95267</xdr:rowOff>
    </xdr:from>
    <xdr:ext cx="469744" cy="259045"/>
    <xdr:sp macro="" textlink="">
      <xdr:nvSpPr>
        <xdr:cNvPr id="617" name="n_2mainValue【保健センター・保健所】&#10;一人当たり面積">
          <a:extLst>
            <a:ext uri="{FF2B5EF4-FFF2-40B4-BE49-F238E27FC236}">
              <a16:creationId xmlns:a16="http://schemas.microsoft.com/office/drawing/2014/main" id="{585F9906-A3CD-4648-987C-869C12287949}"/>
            </a:ext>
          </a:extLst>
        </xdr:cNvPr>
        <xdr:cNvSpPr txBox="1"/>
      </xdr:nvSpPr>
      <xdr:spPr>
        <a:xfrm>
          <a:off x="20199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18" name="n_3mainValue【保健センター・保健所】&#10;一人当たり面積">
          <a:extLst>
            <a:ext uri="{FF2B5EF4-FFF2-40B4-BE49-F238E27FC236}">
              <a16:creationId xmlns:a16="http://schemas.microsoft.com/office/drawing/2014/main" id="{2DE9E58C-16D2-43A0-A946-347AB5BBF3EE}"/>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102887</xdr:rowOff>
    </xdr:from>
    <xdr:ext cx="469744" cy="259045"/>
    <xdr:sp macro="" textlink="">
      <xdr:nvSpPr>
        <xdr:cNvPr id="619" name="n_4mainValue【保健センター・保健所】&#10;一人当たり面積">
          <a:extLst>
            <a:ext uri="{FF2B5EF4-FFF2-40B4-BE49-F238E27FC236}">
              <a16:creationId xmlns:a16="http://schemas.microsoft.com/office/drawing/2014/main" id="{058E5E50-3A71-47DA-BFA4-EBBF0D4E1188}"/>
            </a:ext>
          </a:extLst>
        </xdr:cNvPr>
        <xdr:cNvSpPr txBox="1"/>
      </xdr:nvSpPr>
      <xdr:spPr>
        <a:xfrm>
          <a:off x="18421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75913018-E79B-4416-9D70-59D235D981B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ACE51C32-1940-4746-8654-ECB368C56FA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9108941E-DED8-4D8E-853B-64C4EDC92F5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2F3EF833-349E-464A-A26B-D755E9C0F42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1F47199B-8A20-4229-864E-2B12257A0C6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E42FDE5F-F92B-450D-9A4E-80578A0DA4C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569A60F7-9900-4023-B046-020E2F9A7A1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86EA44E0-7021-4DE9-A452-BD00A21C3BC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EB7C539D-2B13-4DD3-8CC1-10BD2AAA868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6D1BB712-64CE-48AA-AFC7-0EBA0E5780D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66FDF25C-31BF-4AF4-8457-7D49DC3D5CB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a:extLst>
            <a:ext uri="{FF2B5EF4-FFF2-40B4-BE49-F238E27FC236}">
              <a16:creationId xmlns:a16="http://schemas.microsoft.com/office/drawing/2014/main" id="{4DE81CD4-AE7C-4254-810D-C5AF5464D4A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a:extLst>
            <a:ext uri="{FF2B5EF4-FFF2-40B4-BE49-F238E27FC236}">
              <a16:creationId xmlns:a16="http://schemas.microsoft.com/office/drawing/2014/main" id="{E31065D7-2CAD-4614-8C7F-2DFFB8EDA29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a:extLst>
            <a:ext uri="{FF2B5EF4-FFF2-40B4-BE49-F238E27FC236}">
              <a16:creationId xmlns:a16="http://schemas.microsoft.com/office/drawing/2014/main" id="{07F33A38-2489-436C-9D3D-B9302A67F9D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a:extLst>
            <a:ext uri="{FF2B5EF4-FFF2-40B4-BE49-F238E27FC236}">
              <a16:creationId xmlns:a16="http://schemas.microsoft.com/office/drawing/2014/main" id="{F9A78F7A-BA71-406F-AAA7-2BDC7399A7E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a:extLst>
            <a:ext uri="{FF2B5EF4-FFF2-40B4-BE49-F238E27FC236}">
              <a16:creationId xmlns:a16="http://schemas.microsoft.com/office/drawing/2014/main" id="{AC0A2CC9-476E-4B10-B6F8-B87E144879A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a:extLst>
            <a:ext uri="{FF2B5EF4-FFF2-40B4-BE49-F238E27FC236}">
              <a16:creationId xmlns:a16="http://schemas.microsoft.com/office/drawing/2014/main" id="{53962E54-2CF0-4856-893A-7EF157D9DD3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a:extLst>
            <a:ext uri="{FF2B5EF4-FFF2-40B4-BE49-F238E27FC236}">
              <a16:creationId xmlns:a16="http://schemas.microsoft.com/office/drawing/2014/main" id="{723FAA07-C5CF-40D8-8BB4-09B9900680B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a:extLst>
            <a:ext uri="{FF2B5EF4-FFF2-40B4-BE49-F238E27FC236}">
              <a16:creationId xmlns:a16="http://schemas.microsoft.com/office/drawing/2014/main" id="{6D13AA30-95B5-4156-A199-0EAC9DB7BA4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a:extLst>
            <a:ext uri="{FF2B5EF4-FFF2-40B4-BE49-F238E27FC236}">
              <a16:creationId xmlns:a16="http://schemas.microsoft.com/office/drawing/2014/main" id="{95C634FC-AA3D-4D2C-8D6E-1456530171E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a:extLst>
            <a:ext uri="{FF2B5EF4-FFF2-40B4-BE49-F238E27FC236}">
              <a16:creationId xmlns:a16="http://schemas.microsoft.com/office/drawing/2014/main" id="{A11F1839-B645-49D3-891A-47CCC295AD0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a:extLst>
            <a:ext uri="{FF2B5EF4-FFF2-40B4-BE49-F238E27FC236}">
              <a16:creationId xmlns:a16="http://schemas.microsoft.com/office/drawing/2014/main" id="{E570A823-D186-4E1F-A60C-9F7BCFE7E2F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a:extLst>
            <a:ext uri="{FF2B5EF4-FFF2-40B4-BE49-F238E27FC236}">
              <a16:creationId xmlns:a16="http://schemas.microsoft.com/office/drawing/2014/main" id="{5B1121B8-F169-4A5F-9B1D-4E36078BC4B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47FB76A8-073A-4672-A02D-7DDE8110CD8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B2ED7C5F-66A7-46C4-808F-A1CB43ADEAE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45" name="直線コネクタ 644">
          <a:extLst>
            <a:ext uri="{FF2B5EF4-FFF2-40B4-BE49-F238E27FC236}">
              <a16:creationId xmlns:a16="http://schemas.microsoft.com/office/drawing/2014/main" id="{5419D0C8-87FC-4A04-BD18-D83140F71BF2}"/>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a:extLst>
            <a:ext uri="{FF2B5EF4-FFF2-40B4-BE49-F238E27FC236}">
              <a16:creationId xmlns:a16="http://schemas.microsoft.com/office/drawing/2014/main" id="{92F047DA-E614-4582-9190-BCC098A720D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a:extLst>
            <a:ext uri="{FF2B5EF4-FFF2-40B4-BE49-F238E27FC236}">
              <a16:creationId xmlns:a16="http://schemas.microsoft.com/office/drawing/2014/main" id="{689B4781-31E4-43AF-82F0-0D947796AE4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48" name="【消防施設】&#10;有形固定資産減価償却率最大値テキスト">
          <a:extLst>
            <a:ext uri="{FF2B5EF4-FFF2-40B4-BE49-F238E27FC236}">
              <a16:creationId xmlns:a16="http://schemas.microsoft.com/office/drawing/2014/main" id="{01BC02F2-DACE-46C2-9063-8EEC090EF661}"/>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49" name="直線コネクタ 648">
          <a:extLst>
            <a:ext uri="{FF2B5EF4-FFF2-40B4-BE49-F238E27FC236}">
              <a16:creationId xmlns:a16="http://schemas.microsoft.com/office/drawing/2014/main" id="{B546B59C-07F5-4A41-8730-12151DFD7B7A}"/>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8C1250A2-4538-4B61-80A1-83BC2ED4F858}"/>
            </a:ext>
          </a:extLst>
        </xdr:cNvPr>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51" name="フローチャート: 判断 650">
          <a:extLst>
            <a:ext uri="{FF2B5EF4-FFF2-40B4-BE49-F238E27FC236}">
              <a16:creationId xmlns:a16="http://schemas.microsoft.com/office/drawing/2014/main" id="{F887A899-343A-4EF2-B67E-0DC4B583D4BC}"/>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2" name="フローチャート: 判断 651">
          <a:extLst>
            <a:ext uri="{FF2B5EF4-FFF2-40B4-BE49-F238E27FC236}">
              <a16:creationId xmlns:a16="http://schemas.microsoft.com/office/drawing/2014/main" id="{FBB6B6E4-0296-41F4-9AC8-D4625830CFF3}"/>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53" name="フローチャート: 判断 652">
          <a:extLst>
            <a:ext uri="{FF2B5EF4-FFF2-40B4-BE49-F238E27FC236}">
              <a16:creationId xmlns:a16="http://schemas.microsoft.com/office/drawing/2014/main" id="{265D6536-24C6-4E9A-884B-4B7091BA9DB0}"/>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4" name="フローチャート: 判断 653">
          <a:extLst>
            <a:ext uri="{FF2B5EF4-FFF2-40B4-BE49-F238E27FC236}">
              <a16:creationId xmlns:a16="http://schemas.microsoft.com/office/drawing/2014/main" id="{474FBC60-5E6D-439E-83C7-2AFF4F7FA6CC}"/>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55" name="フローチャート: 判断 654">
          <a:extLst>
            <a:ext uri="{FF2B5EF4-FFF2-40B4-BE49-F238E27FC236}">
              <a16:creationId xmlns:a16="http://schemas.microsoft.com/office/drawing/2014/main" id="{1E23A071-E89A-437B-8B80-5D35A4AF8C81}"/>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A3A3C9D6-480F-47FF-B439-2FD2589B8B2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8F6C8C5E-AF24-4D01-9736-9E1D120D87B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A83EDD6-58DF-4BB0-B8C2-32E54A1C703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CCCA6BAF-7081-4E1D-AE4E-336DDA88841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72BCC933-2C33-4B43-91F7-269C214246C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77107</xdr:rowOff>
    </xdr:from>
    <xdr:to>
      <xdr:col>85</xdr:col>
      <xdr:colOff>177800</xdr:colOff>
      <xdr:row>85</xdr:row>
      <xdr:rowOff>7257</xdr:rowOff>
    </xdr:to>
    <xdr:sp macro="" textlink="">
      <xdr:nvSpPr>
        <xdr:cNvPr id="661" name="楕円 660">
          <a:extLst>
            <a:ext uri="{FF2B5EF4-FFF2-40B4-BE49-F238E27FC236}">
              <a16:creationId xmlns:a16="http://schemas.microsoft.com/office/drawing/2014/main" id="{36D8DA88-ACB8-491B-A240-66A560572958}"/>
            </a:ext>
          </a:extLst>
        </xdr:cNvPr>
        <xdr:cNvSpPr/>
      </xdr:nvSpPr>
      <xdr:spPr>
        <a:xfrm>
          <a:off x="162687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55534</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887263E4-FB3D-463C-912B-D43323025CD9}"/>
            </a:ext>
          </a:extLst>
        </xdr:cNvPr>
        <xdr:cNvSpPr txBox="1"/>
      </xdr:nvSpPr>
      <xdr:spPr>
        <a:xfrm>
          <a:off x="16357600"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44450</xdr:rowOff>
    </xdr:from>
    <xdr:to>
      <xdr:col>81</xdr:col>
      <xdr:colOff>101600</xdr:colOff>
      <xdr:row>84</xdr:row>
      <xdr:rowOff>146050</xdr:rowOff>
    </xdr:to>
    <xdr:sp macro="" textlink="">
      <xdr:nvSpPr>
        <xdr:cNvPr id="663" name="楕円 662">
          <a:extLst>
            <a:ext uri="{FF2B5EF4-FFF2-40B4-BE49-F238E27FC236}">
              <a16:creationId xmlns:a16="http://schemas.microsoft.com/office/drawing/2014/main" id="{56C2AB04-2AEC-446F-80C8-25949982B140}"/>
            </a:ext>
          </a:extLst>
        </xdr:cNvPr>
        <xdr:cNvSpPr/>
      </xdr:nvSpPr>
      <xdr:spPr>
        <a:xfrm>
          <a:off x="1543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95250</xdr:rowOff>
    </xdr:from>
    <xdr:to>
      <xdr:col>85</xdr:col>
      <xdr:colOff>127000</xdr:colOff>
      <xdr:row>84</xdr:row>
      <xdr:rowOff>127907</xdr:rowOff>
    </xdr:to>
    <xdr:cxnSp macro="">
      <xdr:nvCxnSpPr>
        <xdr:cNvPr id="664" name="直線コネクタ 663">
          <a:extLst>
            <a:ext uri="{FF2B5EF4-FFF2-40B4-BE49-F238E27FC236}">
              <a16:creationId xmlns:a16="http://schemas.microsoft.com/office/drawing/2014/main" id="{CB495854-F647-458B-9A32-04AEF1D097EC}"/>
            </a:ext>
          </a:extLst>
        </xdr:cNvPr>
        <xdr:cNvCxnSpPr/>
      </xdr:nvCxnSpPr>
      <xdr:spPr>
        <a:xfrm>
          <a:off x="15481300" y="144970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11793</xdr:rowOff>
    </xdr:from>
    <xdr:to>
      <xdr:col>76</xdr:col>
      <xdr:colOff>165100</xdr:colOff>
      <xdr:row>84</xdr:row>
      <xdr:rowOff>113393</xdr:rowOff>
    </xdr:to>
    <xdr:sp macro="" textlink="">
      <xdr:nvSpPr>
        <xdr:cNvPr id="665" name="楕円 664">
          <a:extLst>
            <a:ext uri="{FF2B5EF4-FFF2-40B4-BE49-F238E27FC236}">
              <a16:creationId xmlns:a16="http://schemas.microsoft.com/office/drawing/2014/main" id="{CED28BF2-1824-45BD-B522-47E4E2E14848}"/>
            </a:ext>
          </a:extLst>
        </xdr:cNvPr>
        <xdr:cNvSpPr/>
      </xdr:nvSpPr>
      <xdr:spPr>
        <a:xfrm>
          <a:off x="14541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62593</xdr:rowOff>
    </xdr:from>
    <xdr:to>
      <xdr:col>81</xdr:col>
      <xdr:colOff>50800</xdr:colOff>
      <xdr:row>84</xdr:row>
      <xdr:rowOff>95250</xdr:rowOff>
    </xdr:to>
    <xdr:cxnSp macro="">
      <xdr:nvCxnSpPr>
        <xdr:cNvPr id="666" name="直線コネクタ 665">
          <a:extLst>
            <a:ext uri="{FF2B5EF4-FFF2-40B4-BE49-F238E27FC236}">
              <a16:creationId xmlns:a16="http://schemas.microsoft.com/office/drawing/2014/main" id="{CE8F4C26-CC00-4A2D-BD3C-4119EB4A072B}"/>
            </a:ext>
          </a:extLst>
        </xdr:cNvPr>
        <xdr:cNvCxnSpPr/>
      </xdr:nvCxnSpPr>
      <xdr:spPr>
        <a:xfrm>
          <a:off x="14592300" y="144643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1995</xdr:rowOff>
    </xdr:from>
    <xdr:to>
      <xdr:col>72</xdr:col>
      <xdr:colOff>38100</xdr:colOff>
      <xdr:row>84</xdr:row>
      <xdr:rowOff>103595</xdr:rowOff>
    </xdr:to>
    <xdr:sp macro="" textlink="">
      <xdr:nvSpPr>
        <xdr:cNvPr id="667" name="楕円 666">
          <a:extLst>
            <a:ext uri="{FF2B5EF4-FFF2-40B4-BE49-F238E27FC236}">
              <a16:creationId xmlns:a16="http://schemas.microsoft.com/office/drawing/2014/main" id="{5F30112F-26FC-4788-ACBE-A6F6CDAC8128}"/>
            </a:ext>
          </a:extLst>
        </xdr:cNvPr>
        <xdr:cNvSpPr/>
      </xdr:nvSpPr>
      <xdr:spPr>
        <a:xfrm>
          <a:off x="13652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52795</xdr:rowOff>
    </xdr:from>
    <xdr:to>
      <xdr:col>76</xdr:col>
      <xdr:colOff>114300</xdr:colOff>
      <xdr:row>84</xdr:row>
      <xdr:rowOff>62593</xdr:rowOff>
    </xdr:to>
    <xdr:cxnSp macro="">
      <xdr:nvCxnSpPr>
        <xdr:cNvPr id="668" name="直線コネクタ 667">
          <a:extLst>
            <a:ext uri="{FF2B5EF4-FFF2-40B4-BE49-F238E27FC236}">
              <a16:creationId xmlns:a16="http://schemas.microsoft.com/office/drawing/2014/main" id="{23383F71-BD9E-48AB-9591-9892530A9EA4}"/>
            </a:ext>
          </a:extLst>
        </xdr:cNvPr>
        <xdr:cNvCxnSpPr/>
      </xdr:nvCxnSpPr>
      <xdr:spPr>
        <a:xfrm>
          <a:off x="13703300" y="1445459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121194</xdr:rowOff>
    </xdr:from>
    <xdr:to>
      <xdr:col>67</xdr:col>
      <xdr:colOff>101600</xdr:colOff>
      <xdr:row>84</xdr:row>
      <xdr:rowOff>51344</xdr:rowOff>
    </xdr:to>
    <xdr:sp macro="" textlink="">
      <xdr:nvSpPr>
        <xdr:cNvPr id="669" name="楕円 668">
          <a:extLst>
            <a:ext uri="{FF2B5EF4-FFF2-40B4-BE49-F238E27FC236}">
              <a16:creationId xmlns:a16="http://schemas.microsoft.com/office/drawing/2014/main" id="{80ABFA01-EF03-44F6-A17E-D7C58C8AF485}"/>
            </a:ext>
          </a:extLst>
        </xdr:cNvPr>
        <xdr:cNvSpPr/>
      </xdr:nvSpPr>
      <xdr:spPr>
        <a:xfrm>
          <a:off x="12763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544</xdr:rowOff>
    </xdr:from>
    <xdr:to>
      <xdr:col>71</xdr:col>
      <xdr:colOff>177800</xdr:colOff>
      <xdr:row>84</xdr:row>
      <xdr:rowOff>52795</xdr:rowOff>
    </xdr:to>
    <xdr:cxnSp macro="">
      <xdr:nvCxnSpPr>
        <xdr:cNvPr id="670" name="直線コネクタ 669">
          <a:extLst>
            <a:ext uri="{FF2B5EF4-FFF2-40B4-BE49-F238E27FC236}">
              <a16:creationId xmlns:a16="http://schemas.microsoft.com/office/drawing/2014/main" id="{F9565564-FBB6-4881-8448-29B104CEBC4C}"/>
            </a:ext>
          </a:extLst>
        </xdr:cNvPr>
        <xdr:cNvCxnSpPr/>
      </xdr:nvCxnSpPr>
      <xdr:spPr>
        <a:xfrm>
          <a:off x="12814300" y="1440234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71" name="n_1aveValue【消防施設】&#10;有形固定資産減価償却率">
          <a:extLst>
            <a:ext uri="{FF2B5EF4-FFF2-40B4-BE49-F238E27FC236}">
              <a16:creationId xmlns:a16="http://schemas.microsoft.com/office/drawing/2014/main" id="{1A2AF81A-5504-41F9-BFAE-87A6394A94E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72" name="n_2aveValue【消防施設】&#10;有形固定資産減価償却率">
          <a:extLst>
            <a:ext uri="{FF2B5EF4-FFF2-40B4-BE49-F238E27FC236}">
              <a16:creationId xmlns:a16="http://schemas.microsoft.com/office/drawing/2014/main" id="{71155776-02CF-4FD4-BC0C-0ED140D9E569}"/>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73" name="n_3aveValue【消防施設】&#10;有形固定資産減価償却率">
          <a:extLst>
            <a:ext uri="{FF2B5EF4-FFF2-40B4-BE49-F238E27FC236}">
              <a16:creationId xmlns:a16="http://schemas.microsoft.com/office/drawing/2014/main" id="{C91328D0-138A-4111-9AB1-70EB84EC9735}"/>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74" name="n_4aveValue【消防施設】&#10;有形固定資産減価償却率">
          <a:extLst>
            <a:ext uri="{FF2B5EF4-FFF2-40B4-BE49-F238E27FC236}">
              <a16:creationId xmlns:a16="http://schemas.microsoft.com/office/drawing/2014/main" id="{E6FB50D6-FC36-4FE3-A3B0-7A654F9B9675}"/>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137177</xdr:rowOff>
    </xdr:from>
    <xdr:ext cx="405111" cy="259045"/>
    <xdr:sp macro="" textlink="">
      <xdr:nvSpPr>
        <xdr:cNvPr id="675" name="n_1mainValue【消防施設】&#10;有形固定資産減価償却率">
          <a:extLst>
            <a:ext uri="{FF2B5EF4-FFF2-40B4-BE49-F238E27FC236}">
              <a16:creationId xmlns:a16="http://schemas.microsoft.com/office/drawing/2014/main" id="{4352CEA0-8010-4072-BBFA-D04EB0FD89B3}"/>
            </a:ext>
          </a:extLst>
        </xdr:cNvPr>
        <xdr:cNvSpPr txBox="1"/>
      </xdr:nvSpPr>
      <xdr:spPr>
        <a:xfrm>
          <a:off x="15266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104520</xdr:rowOff>
    </xdr:from>
    <xdr:ext cx="405111" cy="259045"/>
    <xdr:sp macro="" textlink="">
      <xdr:nvSpPr>
        <xdr:cNvPr id="676" name="n_2mainValue【消防施設】&#10;有形固定資産減価償却率">
          <a:extLst>
            <a:ext uri="{FF2B5EF4-FFF2-40B4-BE49-F238E27FC236}">
              <a16:creationId xmlns:a16="http://schemas.microsoft.com/office/drawing/2014/main" id="{32D165B7-32AE-42D8-BF5F-71D989EE2272}"/>
            </a:ext>
          </a:extLst>
        </xdr:cNvPr>
        <xdr:cNvSpPr txBox="1"/>
      </xdr:nvSpPr>
      <xdr:spPr>
        <a:xfrm>
          <a:off x="14389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94722</xdr:rowOff>
    </xdr:from>
    <xdr:ext cx="405111" cy="259045"/>
    <xdr:sp macro="" textlink="">
      <xdr:nvSpPr>
        <xdr:cNvPr id="677" name="n_3mainValue【消防施設】&#10;有形固定資産減価償却率">
          <a:extLst>
            <a:ext uri="{FF2B5EF4-FFF2-40B4-BE49-F238E27FC236}">
              <a16:creationId xmlns:a16="http://schemas.microsoft.com/office/drawing/2014/main" id="{6D292E04-8A08-4D3D-AD81-934271CF8C0F}"/>
            </a:ext>
          </a:extLst>
        </xdr:cNvPr>
        <xdr:cNvSpPr txBox="1"/>
      </xdr:nvSpPr>
      <xdr:spPr>
        <a:xfrm>
          <a:off x="13500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42471</xdr:rowOff>
    </xdr:from>
    <xdr:ext cx="405111" cy="259045"/>
    <xdr:sp macro="" textlink="">
      <xdr:nvSpPr>
        <xdr:cNvPr id="678" name="n_4mainValue【消防施設】&#10;有形固定資産減価償却率">
          <a:extLst>
            <a:ext uri="{FF2B5EF4-FFF2-40B4-BE49-F238E27FC236}">
              <a16:creationId xmlns:a16="http://schemas.microsoft.com/office/drawing/2014/main" id="{F8802396-8B37-4542-B9F6-334D6FD1F707}"/>
            </a:ext>
          </a:extLst>
        </xdr:cNvPr>
        <xdr:cNvSpPr txBox="1"/>
      </xdr:nvSpPr>
      <xdr:spPr>
        <a:xfrm>
          <a:off x="12611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BB81A63E-7C20-4AD2-B13A-EDB4687B2D3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1F91C5B5-248F-4882-A77D-756CF949B0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33866DC3-84B9-44EC-A6BD-B1A87DA3858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C5E1ED58-F37D-4CFE-BF5B-61DFF0875B4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FE4482AE-E8F0-4D8A-A6BC-205709EFA9F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A6E2C9B4-952A-4BA4-A790-63035C8CB9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36F67930-63AD-40F5-A566-B1619029A87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DC61DF87-BDCA-493C-A1FE-C04CC396B11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1E2857AF-7F2B-40B1-A451-EF8F6D69E4D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84C8BFF0-1DDA-4EFA-8F95-A902A6DEE31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a:extLst>
            <a:ext uri="{FF2B5EF4-FFF2-40B4-BE49-F238E27FC236}">
              <a16:creationId xmlns:a16="http://schemas.microsoft.com/office/drawing/2014/main" id="{3031AD0B-D454-4132-A365-9F20B72B26E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a:extLst>
            <a:ext uri="{FF2B5EF4-FFF2-40B4-BE49-F238E27FC236}">
              <a16:creationId xmlns:a16="http://schemas.microsoft.com/office/drawing/2014/main" id="{39EAC81D-491B-42FD-9D2D-869747E6521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a:extLst>
            <a:ext uri="{FF2B5EF4-FFF2-40B4-BE49-F238E27FC236}">
              <a16:creationId xmlns:a16="http://schemas.microsoft.com/office/drawing/2014/main" id="{5C3AB988-4E95-4582-95C7-F28DCEDCCC7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a:extLst>
            <a:ext uri="{FF2B5EF4-FFF2-40B4-BE49-F238E27FC236}">
              <a16:creationId xmlns:a16="http://schemas.microsoft.com/office/drawing/2014/main" id="{37D8104D-7E38-4591-BEEB-988BB345FE5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a:extLst>
            <a:ext uri="{FF2B5EF4-FFF2-40B4-BE49-F238E27FC236}">
              <a16:creationId xmlns:a16="http://schemas.microsoft.com/office/drawing/2014/main" id="{0170709F-4638-490A-B043-D10198C8E06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a:extLst>
            <a:ext uri="{FF2B5EF4-FFF2-40B4-BE49-F238E27FC236}">
              <a16:creationId xmlns:a16="http://schemas.microsoft.com/office/drawing/2014/main" id="{E2F8FDB9-B1D0-41BD-90AD-BA20BC2A048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a:extLst>
            <a:ext uri="{FF2B5EF4-FFF2-40B4-BE49-F238E27FC236}">
              <a16:creationId xmlns:a16="http://schemas.microsoft.com/office/drawing/2014/main" id="{32C9ECBA-403D-49B7-B5D8-E1965DB8421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a:extLst>
            <a:ext uri="{FF2B5EF4-FFF2-40B4-BE49-F238E27FC236}">
              <a16:creationId xmlns:a16="http://schemas.microsoft.com/office/drawing/2014/main" id="{7FC1D898-877D-49BD-989A-992B0CF5009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EF492DEA-B0B8-40AE-9229-4A2E439836A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2CD5DB33-C4CA-47EF-BC7F-E61D608FB4B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B588C734-72F9-4899-B317-42FA32ED66C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00" name="直線コネクタ 699">
          <a:extLst>
            <a:ext uri="{FF2B5EF4-FFF2-40B4-BE49-F238E27FC236}">
              <a16:creationId xmlns:a16="http://schemas.microsoft.com/office/drawing/2014/main" id="{8ABE0F03-1E13-4A7F-B73B-B1836232DB85}"/>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01" name="【消防施設】&#10;一人当たり面積最小値テキスト">
          <a:extLst>
            <a:ext uri="{FF2B5EF4-FFF2-40B4-BE49-F238E27FC236}">
              <a16:creationId xmlns:a16="http://schemas.microsoft.com/office/drawing/2014/main" id="{7D7B39D3-FDAA-445B-9A36-59D83DFC588A}"/>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02" name="直線コネクタ 701">
          <a:extLst>
            <a:ext uri="{FF2B5EF4-FFF2-40B4-BE49-F238E27FC236}">
              <a16:creationId xmlns:a16="http://schemas.microsoft.com/office/drawing/2014/main" id="{E56EBE8B-6C1D-4EAD-B39C-8D7873DEE9D6}"/>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03" name="【消防施設】&#10;一人当たり面積最大値テキスト">
          <a:extLst>
            <a:ext uri="{FF2B5EF4-FFF2-40B4-BE49-F238E27FC236}">
              <a16:creationId xmlns:a16="http://schemas.microsoft.com/office/drawing/2014/main" id="{7D72BBF9-3818-435E-98F0-3C3901517752}"/>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04" name="直線コネクタ 703">
          <a:extLst>
            <a:ext uri="{FF2B5EF4-FFF2-40B4-BE49-F238E27FC236}">
              <a16:creationId xmlns:a16="http://schemas.microsoft.com/office/drawing/2014/main" id="{FE3EC21F-0D35-4248-A98A-8900293741A9}"/>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05" name="【消防施設】&#10;一人当たり面積平均値テキスト">
          <a:extLst>
            <a:ext uri="{FF2B5EF4-FFF2-40B4-BE49-F238E27FC236}">
              <a16:creationId xmlns:a16="http://schemas.microsoft.com/office/drawing/2014/main" id="{0DB082E1-4D79-45CD-94FB-B7B4A25216AD}"/>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6" name="フローチャート: 判断 705">
          <a:extLst>
            <a:ext uri="{FF2B5EF4-FFF2-40B4-BE49-F238E27FC236}">
              <a16:creationId xmlns:a16="http://schemas.microsoft.com/office/drawing/2014/main" id="{51C00C1C-B69E-4A2E-8F10-8F82EFF04B9A}"/>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07" name="フローチャート: 判断 706">
          <a:extLst>
            <a:ext uri="{FF2B5EF4-FFF2-40B4-BE49-F238E27FC236}">
              <a16:creationId xmlns:a16="http://schemas.microsoft.com/office/drawing/2014/main" id="{4FB499D0-331D-45CA-9E7F-75A430D7C975}"/>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08" name="フローチャート: 判断 707">
          <a:extLst>
            <a:ext uri="{FF2B5EF4-FFF2-40B4-BE49-F238E27FC236}">
              <a16:creationId xmlns:a16="http://schemas.microsoft.com/office/drawing/2014/main" id="{507D05EF-D7A4-4195-A047-506C31BC3AFD}"/>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09" name="フローチャート: 判断 708">
          <a:extLst>
            <a:ext uri="{FF2B5EF4-FFF2-40B4-BE49-F238E27FC236}">
              <a16:creationId xmlns:a16="http://schemas.microsoft.com/office/drawing/2014/main" id="{77DDBFED-F25C-4BFC-B657-AEBBB36B34CC}"/>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10" name="フローチャート: 判断 709">
          <a:extLst>
            <a:ext uri="{FF2B5EF4-FFF2-40B4-BE49-F238E27FC236}">
              <a16:creationId xmlns:a16="http://schemas.microsoft.com/office/drawing/2014/main" id="{0081E295-8695-413B-AD0A-F4B4E4D76987}"/>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F2641086-3D05-41B6-96E5-EF70D202316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31BDE67C-1427-4BA5-9719-8C930812F23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7F71B6FF-247B-41CD-884E-DE3E4755788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812A0BF3-ED5F-40BC-98A3-D242DF664F4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665603A-AA78-491D-A5C4-627DA2D72E1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164694</xdr:rowOff>
    </xdr:from>
    <xdr:to>
      <xdr:col>116</xdr:col>
      <xdr:colOff>114300</xdr:colOff>
      <xdr:row>85</xdr:row>
      <xdr:rowOff>94844</xdr:rowOff>
    </xdr:to>
    <xdr:sp macro="" textlink="">
      <xdr:nvSpPr>
        <xdr:cNvPr id="716" name="楕円 715">
          <a:extLst>
            <a:ext uri="{FF2B5EF4-FFF2-40B4-BE49-F238E27FC236}">
              <a16:creationId xmlns:a16="http://schemas.microsoft.com/office/drawing/2014/main" id="{499E8094-0A44-4A61-BAF5-622B95C01F74}"/>
            </a:ext>
          </a:extLst>
        </xdr:cNvPr>
        <xdr:cNvSpPr/>
      </xdr:nvSpPr>
      <xdr:spPr>
        <a:xfrm>
          <a:off x="22110700" y="145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16121</xdr:rowOff>
    </xdr:from>
    <xdr:ext cx="469744" cy="259045"/>
    <xdr:sp macro="" textlink="">
      <xdr:nvSpPr>
        <xdr:cNvPr id="717" name="【消防施設】&#10;一人当たり面積該当値テキスト">
          <a:extLst>
            <a:ext uri="{FF2B5EF4-FFF2-40B4-BE49-F238E27FC236}">
              <a16:creationId xmlns:a16="http://schemas.microsoft.com/office/drawing/2014/main" id="{D4970944-A9A9-4970-B9E5-A2753127073A}"/>
            </a:ext>
          </a:extLst>
        </xdr:cNvPr>
        <xdr:cNvSpPr txBox="1"/>
      </xdr:nvSpPr>
      <xdr:spPr>
        <a:xfrm>
          <a:off x="22199600" y="1441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167436</xdr:rowOff>
    </xdr:from>
    <xdr:to>
      <xdr:col>112</xdr:col>
      <xdr:colOff>38100</xdr:colOff>
      <xdr:row>85</xdr:row>
      <xdr:rowOff>97586</xdr:rowOff>
    </xdr:to>
    <xdr:sp macro="" textlink="">
      <xdr:nvSpPr>
        <xdr:cNvPr id="718" name="楕円 717">
          <a:extLst>
            <a:ext uri="{FF2B5EF4-FFF2-40B4-BE49-F238E27FC236}">
              <a16:creationId xmlns:a16="http://schemas.microsoft.com/office/drawing/2014/main" id="{43608E96-4B39-4437-A70E-E26B8094D552}"/>
            </a:ext>
          </a:extLst>
        </xdr:cNvPr>
        <xdr:cNvSpPr/>
      </xdr:nvSpPr>
      <xdr:spPr>
        <a:xfrm>
          <a:off x="21272500" y="145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44044</xdr:rowOff>
    </xdr:from>
    <xdr:to>
      <xdr:col>116</xdr:col>
      <xdr:colOff>63500</xdr:colOff>
      <xdr:row>85</xdr:row>
      <xdr:rowOff>46786</xdr:rowOff>
    </xdr:to>
    <xdr:cxnSp macro="">
      <xdr:nvCxnSpPr>
        <xdr:cNvPr id="719" name="直線コネクタ 718">
          <a:extLst>
            <a:ext uri="{FF2B5EF4-FFF2-40B4-BE49-F238E27FC236}">
              <a16:creationId xmlns:a16="http://schemas.microsoft.com/office/drawing/2014/main" id="{08F4FE45-6E64-4B87-B196-13754C5E9EBC}"/>
            </a:ext>
          </a:extLst>
        </xdr:cNvPr>
        <xdr:cNvCxnSpPr/>
      </xdr:nvCxnSpPr>
      <xdr:spPr>
        <a:xfrm flipV="1">
          <a:off x="21323300" y="14617294"/>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720" name="楕円 719">
          <a:extLst>
            <a:ext uri="{FF2B5EF4-FFF2-40B4-BE49-F238E27FC236}">
              <a16:creationId xmlns:a16="http://schemas.microsoft.com/office/drawing/2014/main" id="{5DC13CBD-67F6-4295-AC76-EF72E8ACE282}"/>
            </a:ext>
          </a:extLst>
        </xdr:cNvPr>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46786</xdr:rowOff>
    </xdr:from>
    <xdr:to>
      <xdr:col>111</xdr:col>
      <xdr:colOff>177800</xdr:colOff>
      <xdr:row>85</xdr:row>
      <xdr:rowOff>54102</xdr:rowOff>
    </xdr:to>
    <xdr:cxnSp macro="">
      <xdr:nvCxnSpPr>
        <xdr:cNvPr id="721" name="直線コネクタ 720">
          <a:extLst>
            <a:ext uri="{FF2B5EF4-FFF2-40B4-BE49-F238E27FC236}">
              <a16:creationId xmlns:a16="http://schemas.microsoft.com/office/drawing/2014/main" id="{04A424F4-286D-4542-99EF-604460A52D12}"/>
            </a:ext>
          </a:extLst>
        </xdr:cNvPr>
        <xdr:cNvCxnSpPr/>
      </xdr:nvCxnSpPr>
      <xdr:spPr>
        <a:xfrm flipV="1">
          <a:off x="20434300" y="1462003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10618</xdr:rowOff>
    </xdr:from>
    <xdr:to>
      <xdr:col>102</xdr:col>
      <xdr:colOff>165100</xdr:colOff>
      <xdr:row>85</xdr:row>
      <xdr:rowOff>112218</xdr:rowOff>
    </xdr:to>
    <xdr:sp macro="" textlink="">
      <xdr:nvSpPr>
        <xdr:cNvPr id="722" name="楕円 721">
          <a:extLst>
            <a:ext uri="{FF2B5EF4-FFF2-40B4-BE49-F238E27FC236}">
              <a16:creationId xmlns:a16="http://schemas.microsoft.com/office/drawing/2014/main" id="{CF6DECEC-D0F8-4F7C-9F6D-BC7572DFC992}"/>
            </a:ext>
          </a:extLst>
        </xdr:cNvPr>
        <xdr:cNvSpPr/>
      </xdr:nvSpPr>
      <xdr:spPr>
        <a:xfrm>
          <a:off x="19494500" y="1458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61418</xdr:rowOff>
    </xdr:to>
    <xdr:cxnSp macro="">
      <xdr:nvCxnSpPr>
        <xdr:cNvPr id="723" name="直線コネクタ 722">
          <a:extLst>
            <a:ext uri="{FF2B5EF4-FFF2-40B4-BE49-F238E27FC236}">
              <a16:creationId xmlns:a16="http://schemas.microsoft.com/office/drawing/2014/main" id="{AEED464B-715A-432C-9C30-0905FAE34A30}"/>
            </a:ext>
          </a:extLst>
        </xdr:cNvPr>
        <xdr:cNvCxnSpPr/>
      </xdr:nvCxnSpPr>
      <xdr:spPr>
        <a:xfrm flipV="1">
          <a:off x="19545300" y="1462735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14275</xdr:rowOff>
    </xdr:from>
    <xdr:to>
      <xdr:col>98</xdr:col>
      <xdr:colOff>38100</xdr:colOff>
      <xdr:row>85</xdr:row>
      <xdr:rowOff>115875</xdr:rowOff>
    </xdr:to>
    <xdr:sp macro="" textlink="">
      <xdr:nvSpPr>
        <xdr:cNvPr id="724" name="楕円 723">
          <a:extLst>
            <a:ext uri="{FF2B5EF4-FFF2-40B4-BE49-F238E27FC236}">
              <a16:creationId xmlns:a16="http://schemas.microsoft.com/office/drawing/2014/main" id="{68CFB117-18C0-4410-87AB-D92BEA61BFE3}"/>
            </a:ext>
          </a:extLst>
        </xdr:cNvPr>
        <xdr:cNvSpPr/>
      </xdr:nvSpPr>
      <xdr:spPr>
        <a:xfrm>
          <a:off x="18605500" y="145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61418</xdr:rowOff>
    </xdr:from>
    <xdr:to>
      <xdr:col>102</xdr:col>
      <xdr:colOff>114300</xdr:colOff>
      <xdr:row>85</xdr:row>
      <xdr:rowOff>65075</xdr:rowOff>
    </xdr:to>
    <xdr:cxnSp macro="">
      <xdr:nvCxnSpPr>
        <xdr:cNvPr id="725" name="直線コネクタ 724">
          <a:extLst>
            <a:ext uri="{FF2B5EF4-FFF2-40B4-BE49-F238E27FC236}">
              <a16:creationId xmlns:a16="http://schemas.microsoft.com/office/drawing/2014/main" id="{ADE04488-B751-4372-AA80-BDBC7589B80D}"/>
            </a:ext>
          </a:extLst>
        </xdr:cNvPr>
        <xdr:cNvCxnSpPr/>
      </xdr:nvCxnSpPr>
      <xdr:spPr>
        <a:xfrm flipV="1">
          <a:off x="18656300" y="1463466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26" name="n_1aveValue【消防施設】&#10;一人当たり面積">
          <a:extLst>
            <a:ext uri="{FF2B5EF4-FFF2-40B4-BE49-F238E27FC236}">
              <a16:creationId xmlns:a16="http://schemas.microsoft.com/office/drawing/2014/main" id="{CECDB7FB-DC4D-40EF-86B7-4445AB0CFF1A}"/>
            </a:ext>
          </a:extLst>
        </xdr:cNvPr>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27" name="n_2aveValue【消防施設】&#10;一人当たり面積">
          <a:extLst>
            <a:ext uri="{FF2B5EF4-FFF2-40B4-BE49-F238E27FC236}">
              <a16:creationId xmlns:a16="http://schemas.microsoft.com/office/drawing/2014/main" id="{39F6374D-74F1-4907-B7A2-E984BF5EDDC2}"/>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28" name="n_3aveValue【消防施設】&#10;一人当たり面積">
          <a:extLst>
            <a:ext uri="{FF2B5EF4-FFF2-40B4-BE49-F238E27FC236}">
              <a16:creationId xmlns:a16="http://schemas.microsoft.com/office/drawing/2014/main" id="{DB771B8E-31F7-4B73-9A45-1C17663E4D2E}"/>
            </a:ext>
          </a:extLst>
        </xdr:cNvPr>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115231</xdr:rowOff>
    </xdr:from>
    <xdr:ext cx="469744" cy="259045"/>
    <xdr:sp macro="" textlink="">
      <xdr:nvSpPr>
        <xdr:cNvPr id="729" name="n_4aveValue【消防施設】&#10;一人当たり面積">
          <a:extLst>
            <a:ext uri="{FF2B5EF4-FFF2-40B4-BE49-F238E27FC236}">
              <a16:creationId xmlns:a16="http://schemas.microsoft.com/office/drawing/2014/main" id="{25805CC7-03AE-45E6-992D-FEFF7A63F4F4}"/>
            </a:ext>
          </a:extLst>
        </xdr:cNvPr>
        <xdr:cNvSpPr txBox="1"/>
      </xdr:nvSpPr>
      <xdr:spPr>
        <a:xfrm>
          <a:off x="18421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114113</xdr:rowOff>
    </xdr:from>
    <xdr:ext cx="469744" cy="259045"/>
    <xdr:sp macro="" textlink="">
      <xdr:nvSpPr>
        <xdr:cNvPr id="730" name="n_1mainValue【消防施設】&#10;一人当たり面積">
          <a:extLst>
            <a:ext uri="{FF2B5EF4-FFF2-40B4-BE49-F238E27FC236}">
              <a16:creationId xmlns:a16="http://schemas.microsoft.com/office/drawing/2014/main" id="{830AB14C-E522-4B9E-B7EF-E59B6CD988E9}"/>
            </a:ext>
          </a:extLst>
        </xdr:cNvPr>
        <xdr:cNvSpPr txBox="1"/>
      </xdr:nvSpPr>
      <xdr:spPr>
        <a:xfrm>
          <a:off x="21075727" y="1434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121429</xdr:rowOff>
    </xdr:from>
    <xdr:ext cx="469744" cy="259045"/>
    <xdr:sp macro="" textlink="">
      <xdr:nvSpPr>
        <xdr:cNvPr id="731" name="n_2mainValue【消防施設】&#10;一人当たり面積">
          <a:extLst>
            <a:ext uri="{FF2B5EF4-FFF2-40B4-BE49-F238E27FC236}">
              <a16:creationId xmlns:a16="http://schemas.microsoft.com/office/drawing/2014/main" id="{AC736C06-9431-477B-AE61-B7F6D7151745}"/>
            </a:ext>
          </a:extLst>
        </xdr:cNvPr>
        <xdr:cNvSpPr txBox="1"/>
      </xdr:nvSpPr>
      <xdr:spPr>
        <a:xfrm>
          <a:off x="2019942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128745</xdr:rowOff>
    </xdr:from>
    <xdr:ext cx="469744" cy="259045"/>
    <xdr:sp macro="" textlink="">
      <xdr:nvSpPr>
        <xdr:cNvPr id="732" name="n_3mainValue【消防施設】&#10;一人当たり面積">
          <a:extLst>
            <a:ext uri="{FF2B5EF4-FFF2-40B4-BE49-F238E27FC236}">
              <a16:creationId xmlns:a16="http://schemas.microsoft.com/office/drawing/2014/main" id="{65594063-F922-4A48-8E7D-3B2C3E40D7BA}"/>
            </a:ext>
          </a:extLst>
        </xdr:cNvPr>
        <xdr:cNvSpPr txBox="1"/>
      </xdr:nvSpPr>
      <xdr:spPr>
        <a:xfrm>
          <a:off x="19310427" y="1435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132402</xdr:rowOff>
    </xdr:from>
    <xdr:ext cx="469744" cy="259045"/>
    <xdr:sp macro="" textlink="">
      <xdr:nvSpPr>
        <xdr:cNvPr id="733" name="n_4mainValue【消防施設】&#10;一人当たり面積">
          <a:extLst>
            <a:ext uri="{FF2B5EF4-FFF2-40B4-BE49-F238E27FC236}">
              <a16:creationId xmlns:a16="http://schemas.microsoft.com/office/drawing/2014/main" id="{7BA7DD79-E891-4E1E-BDCC-A871F84824AF}"/>
            </a:ext>
          </a:extLst>
        </xdr:cNvPr>
        <xdr:cNvSpPr txBox="1"/>
      </xdr:nvSpPr>
      <xdr:spPr>
        <a:xfrm>
          <a:off x="18421427" y="1436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238D833C-AA0C-464F-8E3F-D281DD11120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2897AC3D-B069-443A-B170-79AA50809DD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40F384BE-E73F-4032-A707-14FD4B20455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FBC64563-73DF-46ED-A718-6F0EB481B50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C83DF5C7-FE97-4B2B-900C-7ED07FAF501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D7CA40FC-CA2E-42CF-9A8A-B3703715669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1987615A-2903-421F-A60C-73389A314DA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CCE680F0-169E-4043-96A5-7A76667FDB4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50CD414D-4A80-4B62-B0F8-BCC7E669E91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876ADB93-142A-49B9-A49C-89F2681CBCD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284B4BC9-6E81-44DF-B093-3D21618D9F7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FF93F724-6F36-47DD-8DAD-67800F29AFB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425CCEE4-EAD1-4865-9AE3-CFD929D6F05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408FFA8A-8D22-4591-B2A1-5C9BC98A9E1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9C95F576-C467-400C-B508-B14B9014C61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F7A91418-34EB-41DC-9F15-4C54B62D17B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31569494-3C00-4B8F-B01E-9303356B5A6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739DA6A3-56A9-48CD-A999-CFFCED197CD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39850450-1FE6-465F-8927-75037777414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4A34848C-EFE5-4A95-B587-9AD97EF1FFD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E559E433-13B6-4E5C-A7EB-C6C8FD3AF52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1D86F93D-9554-4463-B635-DF7147827BD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C6A03DBB-1523-44A4-9C88-F8269F6E61C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D7B8DFE7-3B91-4564-B8B7-36F0C7DDB5F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8B0691B1-CE7C-4A30-9F0B-1E2D995E945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0EDBD590-539B-4BCE-9427-74DDF74F9635}"/>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83EDC257-D8FD-43ED-A3DE-5C64E848074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0D5F6D7C-78D4-4F4E-824A-60346FD0CF3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2" name="【庁舎】&#10;有形固定資産減価償却率最大値テキスト">
          <a:extLst>
            <a:ext uri="{FF2B5EF4-FFF2-40B4-BE49-F238E27FC236}">
              <a16:creationId xmlns:a16="http://schemas.microsoft.com/office/drawing/2014/main" id="{466BD1BF-BBDF-4C29-964F-CBB0ACDF6D16}"/>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3" name="直線コネクタ 762">
          <a:extLst>
            <a:ext uri="{FF2B5EF4-FFF2-40B4-BE49-F238E27FC236}">
              <a16:creationId xmlns:a16="http://schemas.microsoft.com/office/drawing/2014/main" id="{F2347654-E097-46DB-9036-E7855F87C0D7}"/>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64" name="【庁舎】&#10;有形固定資産減価償却率平均値テキスト">
          <a:extLst>
            <a:ext uri="{FF2B5EF4-FFF2-40B4-BE49-F238E27FC236}">
              <a16:creationId xmlns:a16="http://schemas.microsoft.com/office/drawing/2014/main" id="{B503F9CC-6D74-434A-ACE5-2AAEBFDCB156}"/>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65" name="フローチャート: 判断 764">
          <a:extLst>
            <a:ext uri="{FF2B5EF4-FFF2-40B4-BE49-F238E27FC236}">
              <a16:creationId xmlns:a16="http://schemas.microsoft.com/office/drawing/2014/main" id="{236EEA8C-A226-491B-BE40-DC13855B6DD7}"/>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6" name="フローチャート: 判断 765">
          <a:extLst>
            <a:ext uri="{FF2B5EF4-FFF2-40B4-BE49-F238E27FC236}">
              <a16:creationId xmlns:a16="http://schemas.microsoft.com/office/drawing/2014/main" id="{6E7DEA74-CB1D-4063-9440-F520ABC96C19}"/>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7" name="フローチャート: 判断 766">
          <a:extLst>
            <a:ext uri="{FF2B5EF4-FFF2-40B4-BE49-F238E27FC236}">
              <a16:creationId xmlns:a16="http://schemas.microsoft.com/office/drawing/2014/main" id="{C7A51790-30C8-43BE-BE54-D14B316DEF15}"/>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68" name="フローチャート: 判断 767">
          <a:extLst>
            <a:ext uri="{FF2B5EF4-FFF2-40B4-BE49-F238E27FC236}">
              <a16:creationId xmlns:a16="http://schemas.microsoft.com/office/drawing/2014/main" id="{D5A3BCF0-2E21-455D-A180-5A0E3A36F61E}"/>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9" name="フローチャート: 判断 768">
          <a:extLst>
            <a:ext uri="{FF2B5EF4-FFF2-40B4-BE49-F238E27FC236}">
              <a16:creationId xmlns:a16="http://schemas.microsoft.com/office/drawing/2014/main" id="{C0E3011A-34E9-4A27-AFDF-502A25E5EC0C}"/>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2748559E-7E14-48B4-91C9-C7820D304B7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B9272D64-22D2-46E3-98B0-E16992A121A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CCAEF08-CC2F-4FD7-8DB7-57455772241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27E9F7EE-196D-46F1-BA50-3EAF782F5C7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15C8B48-BC0C-43E9-A2C5-6AAF4DA2C99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xdr:rowOff>
    </xdr:from>
    <xdr:to>
      <xdr:col>85</xdr:col>
      <xdr:colOff>177800</xdr:colOff>
      <xdr:row>105</xdr:row>
      <xdr:rowOff>110671</xdr:rowOff>
    </xdr:to>
    <xdr:sp macro="" textlink="">
      <xdr:nvSpPr>
        <xdr:cNvPr id="775" name="楕円 774">
          <a:extLst>
            <a:ext uri="{FF2B5EF4-FFF2-40B4-BE49-F238E27FC236}">
              <a16:creationId xmlns:a16="http://schemas.microsoft.com/office/drawing/2014/main" id="{56590645-575B-47AD-9DA9-C31D566E677A}"/>
            </a:ext>
          </a:extLst>
        </xdr:cNvPr>
        <xdr:cNvSpPr/>
      </xdr:nvSpPr>
      <xdr:spPr>
        <a:xfrm>
          <a:off x="162687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158948</xdr:rowOff>
    </xdr:from>
    <xdr:ext cx="405111" cy="259045"/>
    <xdr:sp macro="" textlink="">
      <xdr:nvSpPr>
        <xdr:cNvPr id="776" name="【庁舎】&#10;有形固定資産減価償却率該当値テキスト">
          <a:extLst>
            <a:ext uri="{FF2B5EF4-FFF2-40B4-BE49-F238E27FC236}">
              <a16:creationId xmlns:a16="http://schemas.microsoft.com/office/drawing/2014/main" id="{D00877CD-0FE2-45A3-BEFB-7802604B3334}"/>
            </a:ext>
          </a:extLst>
        </xdr:cNvPr>
        <xdr:cNvSpPr txBox="1"/>
      </xdr:nvSpPr>
      <xdr:spPr>
        <a:xfrm>
          <a:off x="16357600"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138068</xdr:rowOff>
    </xdr:from>
    <xdr:to>
      <xdr:col>81</xdr:col>
      <xdr:colOff>101600</xdr:colOff>
      <xdr:row>105</xdr:row>
      <xdr:rowOff>68218</xdr:rowOff>
    </xdr:to>
    <xdr:sp macro="" textlink="">
      <xdr:nvSpPr>
        <xdr:cNvPr id="777" name="楕円 776">
          <a:extLst>
            <a:ext uri="{FF2B5EF4-FFF2-40B4-BE49-F238E27FC236}">
              <a16:creationId xmlns:a16="http://schemas.microsoft.com/office/drawing/2014/main" id="{A9302E43-C40E-4515-B634-94B05F5B0354}"/>
            </a:ext>
          </a:extLst>
        </xdr:cNvPr>
        <xdr:cNvSpPr/>
      </xdr:nvSpPr>
      <xdr:spPr>
        <a:xfrm>
          <a:off x="15430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17418</xdr:rowOff>
    </xdr:from>
    <xdr:to>
      <xdr:col>85</xdr:col>
      <xdr:colOff>127000</xdr:colOff>
      <xdr:row>105</xdr:row>
      <xdr:rowOff>59871</xdr:rowOff>
    </xdr:to>
    <xdr:cxnSp macro="">
      <xdr:nvCxnSpPr>
        <xdr:cNvPr id="778" name="直線コネクタ 777">
          <a:extLst>
            <a:ext uri="{FF2B5EF4-FFF2-40B4-BE49-F238E27FC236}">
              <a16:creationId xmlns:a16="http://schemas.microsoft.com/office/drawing/2014/main" id="{7E5216BD-AA95-4C91-8B3E-A67F478166CD}"/>
            </a:ext>
          </a:extLst>
        </xdr:cNvPr>
        <xdr:cNvCxnSpPr/>
      </xdr:nvCxnSpPr>
      <xdr:spPr>
        <a:xfrm>
          <a:off x="15481300" y="1801966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95613</xdr:rowOff>
    </xdr:from>
    <xdr:to>
      <xdr:col>76</xdr:col>
      <xdr:colOff>165100</xdr:colOff>
      <xdr:row>105</xdr:row>
      <xdr:rowOff>25763</xdr:rowOff>
    </xdr:to>
    <xdr:sp macro="" textlink="">
      <xdr:nvSpPr>
        <xdr:cNvPr id="779" name="楕円 778">
          <a:extLst>
            <a:ext uri="{FF2B5EF4-FFF2-40B4-BE49-F238E27FC236}">
              <a16:creationId xmlns:a16="http://schemas.microsoft.com/office/drawing/2014/main" id="{DD30808D-9172-42C4-94F0-D5EE5C72A55F}"/>
            </a:ext>
          </a:extLst>
        </xdr:cNvPr>
        <xdr:cNvSpPr/>
      </xdr:nvSpPr>
      <xdr:spPr>
        <a:xfrm>
          <a:off x="14541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146413</xdr:rowOff>
    </xdr:from>
    <xdr:to>
      <xdr:col>81</xdr:col>
      <xdr:colOff>50800</xdr:colOff>
      <xdr:row>105</xdr:row>
      <xdr:rowOff>17418</xdr:rowOff>
    </xdr:to>
    <xdr:cxnSp macro="">
      <xdr:nvCxnSpPr>
        <xdr:cNvPr id="780" name="直線コネクタ 779">
          <a:extLst>
            <a:ext uri="{FF2B5EF4-FFF2-40B4-BE49-F238E27FC236}">
              <a16:creationId xmlns:a16="http://schemas.microsoft.com/office/drawing/2014/main" id="{F05A23CB-4312-472F-A181-AE459BAEA38E}"/>
            </a:ext>
          </a:extLst>
        </xdr:cNvPr>
        <xdr:cNvCxnSpPr/>
      </xdr:nvCxnSpPr>
      <xdr:spPr>
        <a:xfrm>
          <a:off x="14592300" y="1797721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53158</xdr:rowOff>
    </xdr:from>
    <xdr:to>
      <xdr:col>72</xdr:col>
      <xdr:colOff>38100</xdr:colOff>
      <xdr:row>104</xdr:row>
      <xdr:rowOff>154758</xdr:rowOff>
    </xdr:to>
    <xdr:sp macro="" textlink="">
      <xdr:nvSpPr>
        <xdr:cNvPr id="781" name="楕円 780">
          <a:extLst>
            <a:ext uri="{FF2B5EF4-FFF2-40B4-BE49-F238E27FC236}">
              <a16:creationId xmlns:a16="http://schemas.microsoft.com/office/drawing/2014/main" id="{0E05FDA8-6C80-4F50-B5F4-A2A2E912B9CC}"/>
            </a:ext>
          </a:extLst>
        </xdr:cNvPr>
        <xdr:cNvSpPr/>
      </xdr:nvSpPr>
      <xdr:spPr>
        <a:xfrm>
          <a:off x="13652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103958</xdr:rowOff>
    </xdr:from>
    <xdr:to>
      <xdr:col>76</xdr:col>
      <xdr:colOff>114300</xdr:colOff>
      <xdr:row>104</xdr:row>
      <xdr:rowOff>146413</xdr:rowOff>
    </xdr:to>
    <xdr:cxnSp macro="">
      <xdr:nvCxnSpPr>
        <xdr:cNvPr id="782" name="直線コネクタ 781">
          <a:extLst>
            <a:ext uri="{FF2B5EF4-FFF2-40B4-BE49-F238E27FC236}">
              <a16:creationId xmlns:a16="http://schemas.microsoft.com/office/drawing/2014/main" id="{CD506878-45DD-4D02-A386-F73DB98B7FB1}"/>
            </a:ext>
          </a:extLst>
        </xdr:cNvPr>
        <xdr:cNvCxnSpPr/>
      </xdr:nvCxnSpPr>
      <xdr:spPr>
        <a:xfrm>
          <a:off x="13703300" y="179347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169092</xdr:rowOff>
    </xdr:from>
    <xdr:to>
      <xdr:col>67</xdr:col>
      <xdr:colOff>101600</xdr:colOff>
      <xdr:row>103</xdr:row>
      <xdr:rowOff>99242</xdr:rowOff>
    </xdr:to>
    <xdr:sp macro="" textlink="">
      <xdr:nvSpPr>
        <xdr:cNvPr id="783" name="楕円 782">
          <a:extLst>
            <a:ext uri="{FF2B5EF4-FFF2-40B4-BE49-F238E27FC236}">
              <a16:creationId xmlns:a16="http://schemas.microsoft.com/office/drawing/2014/main" id="{43224F78-1AF9-4F89-9E25-EA73FF3C7BBE}"/>
            </a:ext>
          </a:extLst>
        </xdr:cNvPr>
        <xdr:cNvSpPr/>
      </xdr:nvSpPr>
      <xdr:spPr>
        <a:xfrm>
          <a:off x="12763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48442</xdr:rowOff>
    </xdr:from>
    <xdr:to>
      <xdr:col>71</xdr:col>
      <xdr:colOff>177800</xdr:colOff>
      <xdr:row>104</xdr:row>
      <xdr:rowOff>103958</xdr:rowOff>
    </xdr:to>
    <xdr:cxnSp macro="">
      <xdr:nvCxnSpPr>
        <xdr:cNvPr id="784" name="直線コネクタ 783">
          <a:extLst>
            <a:ext uri="{FF2B5EF4-FFF2-40B4-BE49-F238E27FC236}">
              <a16:creationId xmlns:a16="http://schemas.microsoft.com/office/drawing/2014/main" id="{8E4F82F0-BD75-4D08-A805-0021B3522CC2}"/>
            </a:ext>
          </a:extLst>
        </xdr:cNvPr>
        <xdr:cNvCxnSpPr/>
      </xdr:nvCxnSpPr>
      <xdr:spPr>
        <a:xfrm>
          <a:off x="12814300" y="17707792"/>
          <a:ext cx="889000" cy="2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85" name="n_1aveValue【庁舎】&#10;有形固定資産減価償却率">
          <a:extLst>
            <a:ext uri="{FF2B5EF4-FFF2-40B4-BE49-F238E27FC236}">
              <a16:creationId xmlns:a16="http://schemas.microsoft.com/office/drawing/2014/main" id="{B5DE8B84-8FB6-4831-B404-7FD8FC397B92}"/>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86" name="n_2aveValue【庁舎】&#10;有形固定資産減価償却率">
          <a:extLst>
            <a:ext uri="{FF2B5EF4-FFF2-40B4-BE49-F238E27FC236}">
              <a16:creationId xmlns:a16="http://schemas.microsoft.com/office/drawing/2014/main" id="{20464D09-5C67-4A16-B6E4-95B369AD8A29}"/>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787" name="n_3aveValue【庁舎】&#10;有形固定資産減価償却率">
          <a:extLst>
            <a:ext uri="{FF2B5EF4-FFF2-40B4-BE49-F238E27FC236}">
              <a16:creationId xmlns:a16="http://schemas.microsoft.com/office/drawing/2014/main" id="{4750C12A-5D71-45ED-BDFC-D4787F86FA71}"/>
            </a:ext>
          </a:extLst>
        </xdr:cNvPr>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88" name="n_4aveValue【庁舎】&#10;有形固定資産減価償却率">
          <a:extLst>
            <a:ext uri="{FF2B5EF4-FFF2-40B4-BE49-F238E27FC236}">
              <a16:creationId xmlns:a16="http://schemas.microsoft.com/office/drawing/2014/main" id="{241D1770-6FA0-4769-8A37-C5FD42DEEBCA}"/>
            </a:ext>
          </a:extLst>
        </xdr:cNvPr>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59345</xdr:rowOff>
    </xdr:from>
    <xdr:ext cx="405111" cy="259045"/>
    <xdr:sp macro="" textlink="">
      <xdr:nvSpPr>
        <xdr:cNvPr id="789" name="n_1mainValue【庁舎】&#10;有形固定資産減価償却率">
          <a:extLst>
            <a:ext uri="{FF2B5EF4-FFF2-40B4-BE49-F238E27FC236}">
              <a16:creationId xmlns:a16="http://schemas.microsoft.com/office/drawing/2014/main" id="{F2D36667-C34B-45F2-8EA7-CD43CD7D18EC}"/>
            </a:ext>
          </a:extLst>
        </xdr:cNvPr>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42290</xdr:rowOff>
    </xdr:from>
    <xdr:ext cx="405111" cy="259045"/>
    <xdr:sp macro="" textlink="">
      <xdr:nvSpPr>
        <xdr:cNvPr id="790" name="n_2mainValue【庁舎】&#10;有形固定資産減価償却率">
          <a:extLst>
            <a:ext uri="{FF2B5EF4-FFF2-40B4-BE49-F238E27FC236}">
              <a16:creationId xmlns:a16="http://schemas.microsoft.com/office/drawing/2014/main" id="{2F26E4ED-E744-42B8-B4C2-543E4AABE908}"/>
            </a:ext>
          </a:extLst>
        </xdr:cNvPr>
        <xdr:cNvSpPr txBox="1"/>
      </xdr:nvSpPr>
      <xdr:spPr>
        <a:xfrm>
          <a:off x="14389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171285</xdr:rowOff>
    </xdr:from>
    <xdr:ext cx="405111" cy="259045"/>
    <xdr:sp macro="" textlink="">
      <xdr:nvSpPr>
        <xdr:cNvPr id="791" name="n_3mainValue【庁舎】&#10;有形固定資産減価償却率">
          <a:extLst>
            <a:ext uri="{FF2B5EF4-FFF2-40B4-BE49-F238E27FC236}">
              <a16:creationId xmlns:a16="http://schemas.microsoft.com/office/drawing/2014/main" id="{F1099466-8EF6-4EDF-91B1-E943D2F0D634}"/>
            </a:ext>
          </a:extLst>
        </xdr:cNvPr>
        <xdr:cNvSpPr txBox="1"/>
      </xdr:nvSpPr>
      <xdr:spPr>
        <a:xfrm>
          <a:off x="13500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115769</xdr:rowOff>
    </xdr:from>
    <xdr:ext cx="405111" cy="259045"/>
    <xdr:sp macro="" textlink="">
      <xdr:nvSpPr>
        <xdr:cNvPr id="792" name="n_4mainValue【庁舎】&#10;有形固定資産減価償却率">
          <a:extLst>
            <a:ext uri="{FF2B5EF4-FFF2-40B4-BE49-F238E27FC236}">
              <a16:creationId xmlns:a16="http://schemas.microsoft.com/office/drawing/2014/main" id="{A605C35B-A5CF-4BEA-8C2C-13BC7AC1EE6C}"/>
            </a:ext>
          </a:extLst>
        </xdr:cNvPr>
        <xdr:cNvSpPr txBox="1"/>
      </xdr:nvSpPr>
      <xdr:spPr>
        <a:xfrm>
          <a:off x="12611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1ADD362F-A9A9-436D-BAF2-0949056CD6F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DB4E4F43-461D-4B6E-99FB-09B50C37B74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45EF527B-0712-4AB6-BB01-4F464B705D7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26075053-40B5-4E09-A2EB-2E538F24DDC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9063CE70-1DC5-405D-94A9-AFE0F638A5A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1311C34E-22EE-4268-A474-75C1A816DCF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8712064B-1E6A-448E-9195-6225DA629A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3139772F-777A-48A5-9336-0350CD6300F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9F4C2E2B-9D02-4B3A-8A12-B3C38513444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7185C749-7B3D-41BC-9255-3AA4337A471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F89A7071-1D4C-463C-B63D-02886D0DFC7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B2C32305-7E53-413A-B4B2-30C9411A423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379C7D89-C444-426E-B474-AFAC7872742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72F7301E-F357-436A-B197-B95DFBF4D5E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14D22C9-FDC9-44FE-BB6D-262FEEF5632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D6D8C05B-FDA1-4057-973F-23B7D04E881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FAE4E9B-E9EA-454D-B999-B629949DE4A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DCBE34DD-5FF2-4FA1-9B63-BDB9B00AE7E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4B3A1481-F77C-4096-A16C-F08C10D7344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4423DD9C-3247-4A42-8965-6E2B34A1955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C904A609-86A1-467F-A6C3-38F62B60BDC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C182FAC0-58FE-454E-AEFE-E3FB8ADEDE0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7C9C5632-B268-4E36-8014-65369DCA51E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A3203FB1-20DD-49EA-9793-63138296A4E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5ECEF3EA-DE64-4709-916C-C28EA293AED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18" name="直線コネクタ 817">
          <a:extLst>
            <a:ext uri="{FF2B5EF4-FFF2-40B4-BE49-F238E27FC236}">
              <a16:creationId xmlns:a16="http://schemas.microsoft.com/office/drawing/2014/main" id="{06CA4254-30F9-45B5-8CF5-9877BF8AB69F}"/>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19" name="【庁舎】&#10;一人当たり面積最小値テキスト">
          <a:extLst>
            <a:ext uri="{FF2B5EF4-FFF2-40B4-BE49-F238E27FC236}">
              <a16:creationId xmlns:a16="http://schemas.microsoft.com/office/drawing/2014/main" id="{8EDB9B3F-8C6B-46F4-8CCB-8608E488F473}"/>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20" name="直線コネクタ 819">
          <a:extLst>
            <a:ext uri="{FF2B5EF4-FFF2-40B4-BE49-F238E27FC236}">
              <a16:creationId xmlns:a16="http://schemas.microsoft.com/office/drawing/2014/main" id="{28E60D60-A3A6-417A-8102-29C9E37011A5}"/>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1" name="【庁舎】&#10;一人当たり面積最大値テキスト">
          <a:extLst>
            <a:ext uri="{FF2B5EF4-FFF2-40B4-BE49-F238E27FC236}">
              <a16:creationId xmlns:a16="http://schemas.microsoft.com/office/drawing/2014/main" id="{965812A5-17A8-4E36-B81F-A598967BF2EA}"/>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22" name="直線コネクタ 821">
          <a:extLst>
            <a:ext uri="{FF2B5EF4-FFF2-40B4-BE49-F238E27FC236}">
              <a16:creationId xmlns:a16="http://schemas.microsoft.com/office/drawing/2014/main" id="{FC37BCA8-0B76-4A1F-882C-C6FC5B808DA8}"/>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23" name="【庁舎】&#10;一人当たり面積平均値テキスト">
          <a:extLst>
            <a:ext uri="{FF2B5EF4-FFF2-40B4-BE49-F238E27FC236}">
              <a16:creationId xmlns:a16="http://schemas.microsoft.com/office/drawing/2014/main" id="{E7880CC0-0772-4FDB-90C4-79B1152839EF}"/>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24" name="フローチャート: 判断 823">
          <a:extLst>
            <a:ext uri="{FF2B5EF4-FFF2-40B4-BE49-F238E27FC236}">
              <a16:creationId xmlns:a16="http://schemas.microsoft.com/office/drawing/2014/main" id="{2F4EF842-7282-4DB7-AC48-C6A6AC5871B8}"/>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25" name="フローチャート: 判断 824">
          <a:extLst>
            <a:ext uri="{FF2B5EF4-FFF2-40B4-BE49-F238E27FC236}">
              <a16:creationId xmlns:a16="http://schemas.microsoft.com/office/drawing/2014/main" id="{44C9F9C7-8FC5-44B4-89AE-8908263962A0}"/>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26" name="フローチャート: 判断 825">
          <a:extLst>
            <a:ext uri="{FF2B5EF4-FFF2-40B4-BE49-F238E27FC236}">
              <a16:creationId xmlns:a16="http://schemas.microsoft.com/office/drawing/2014/main" id="{45E9FBF3-E188-4672-8305-3C8A0C7B80CC}"/>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7" name="フローチャート: 判断 826">
          <a:extLst>
            <a:ext uri="{FF2B5EF4-FFF2-40B4-BE49-F238E27FC236}">
              <a16:creationId xmlns:a16="http://schemas.microsoft.com/office/drawing/2014/main" id="{0B795F41-6177-4427-8E54-2D7A8EED524D}"/>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28" name="フローチャート: 判断 827">
          <a:extLst>
            <a:ext uri="{FF2B5EF4-FFF2-40B4-BE49-F238E27FC236}">
              <a16:creationId xmlns:a16="http://schemas.microsoft.com/office/drawing/2014/main" id="{2DF90456-8D01-44D2-8F9D-822F69E1DF55}"/>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F698266E-B44B-40A6-B321-3D68CFF6061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5209DFDF-0677-48B6-8FE6-A11B5C49EB2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6AF3B73-B867-41C1-A22A-1E975C7244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C0B6E77-A0FF-4F3E-A7A5-32C7DC401CF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45A024A1-DED6-41C1-9B63-B0C53CA1F29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108676</xdr:rowOff>
    </xdr:from>
    <xdr:to>
      <xdr:col>116</xdr:col>
      <xdr:colOff>114300</xdr:colOff>
      <xdr:row>107</xdr:row>
      <xdr:rowOff>38826</xdr:rowOff>
    </xdr:to>
    <xdr:sp macro="" textlink="">
      <xdr:nvSpPr>
        <xdr:cNvPr id="834" name="楕円 833">
          <a:extLst>
            <a:ext uri="{FF2B5EF4-FFF2-40B4-BE49-F238E27FC236}">
              <a16:creationId xmlns:a16="http://schemas.microsoft.com/office/drawing/2014/main" id="{627CF419-DC16-40AF-A6F8-66EBB163786C}"/>
            </a:ext>
          </a:extLst>
        </xdr:cNvPr>
        <xdr:cNvSpPr/>
      </xdr:nvSpPr>
      <xdr:spPr>
        <a:xfrm>
          <a:off x="221107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87103</xdr:rowOff>
    </xdr:from>
    <xdr:ext cx="469744" cy="259045"/>
    <xdr:sp macro="" textlink="">
      <xdr:nvSpPr>
        <xdr:cNvPr id="835" name="【庁舎】&#10;一人当たり面積該当値テキスト">
          <a:extLst>
            <a:ext uri="{FF2B5EF4-FFF2-40B4-BE49-F238E27FC236}">
              <a16:creationId xmlns:a16="http://schemas.microsoft.com/office/drawing/2014/main" id="{C36D7C34-AD0D-43CE-9715-965266745DA7}"/>
            </a:ext>
          </a:extLst>
        </xdr:cNvPr>
        <xdr:cNvSpPr txBox="1"/>
      </xdr:nvSpPr>
      <xdr:spPr>
        <a:xfrm>
          <a:off x="22199600" y="182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115207</xdr:rowOff>
    </xdr:from>
    <xdr:to>
      <xdr:col>112</xdr:col>
      <xdr:colOff>38100</xdr:colOff>
      <xdr:row>107</xdr:row>
      <xdr:rowOff>45357</xdr:rowOff>
    </xdr:to>
    <xdr:sp macro="" textlink="">
      <xdr:nvSpPr>
        <xdr:cNvPr id="836" name="楕円 835">
          <a:extLst>
            <a:ext uri="{FF2B5EF4-FFF2-40B4-BE49-F238E27FC236}">
              <a16:creationId xmlns:a16="http://schemas.microsoft.com/office/drawing/2014/main" id="{3F3BC9C1-714F-4400-8922-089082A34995}"/>
            </a:ext>
          </a:extLst>
        </xdr:cNvPr>
        <xdr:cNvSpPr/>
      </xdr:nvSpPr>
      <xdr:spPr>
        <a:xfrm>
          <a:off x="21272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159476</xdr:rowOff>
    </xdr:from>
    <xdr:to>
      <xdr:col>116</xdr:col>
      <xdr:colOff>63500</xdr:colOff>
      <xdr:row>106</xdr:row>
      <xdr:rowOff>166007</xdr:rowOff>
    </xdr:to>
    <xdr:cxnSp macro="">
      <xdr:nvCxnSpPr>
        <xdr:cNvPr id="837" name="直線コネクタ 836">
          <a:extLst>
            <a:ext uri="{FF2B5EF4-FFF2-40B4-BE49-F238E27FC236}">
              <a16:creationId xmlns:a16="http://schemas.microsoft.com/office/drawing/2014/main" id="{CB0643E8-797F-4BB0-814B-C4D633BBB115}"/>
            </a:ext>
          </a:extLst>
        </xdr:cNvPr>
        <xdr:cNvCxnSpPr/>
      </xdr:nvCxnSpPr>
      <xdr:spPr>
        <a:xfrm flipV="1">
          <a:off x="21323300" y="1833317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118473</xdr:rowOff>
    </xdr:from>
    <xdr:to>
      <xdr:col>107</xdr:col>
      <xdr:colOff>101600</xdr:colOff>
      <xdr:row>107</xdr:row>
      <xdr:rowOff>48623</xdr:rowOff>
    </xdr:to>
    <xdr:sp macro="" textlink="">
      <xdr:nvSpPr>
        <xdr:cNvPr id="838" name="楕円 837">
          <a:extLst>
            <a:ext uri="{FF2B5EF4-FFF2-40B4-BE49-F238E27FC236}">
              <a16:creationId xmlns:a16="http://schemas.microsoft.com/office/drawing/2014/main" id="{D43EDEFC-0489-4CB4-9B8E-5F38ED89984E}"/>
            </a:ext>
          </a:extLst>
        </xdr:cNvPr>
        <xdr:cNvSpPr/>
      </xdr:nvSpPr>
      <xdr:spPr>
        <a:xfrm>
          <a:off x="20383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166007</xdr:rowOff>
    </xdr:from>
    <xdr:to>
      <xdr:col>111</xdr:col>
      <xdr:colOff>177800</xdr:colOff>
      <xdr:row>106</xdr:row>
      <xdr:rowOff>169273</xdr:rowOff>
    </xdr:to>
    <xdr:cxnSp macro="">
      <xdr:nvCxnSpPr>
        <xdr:cNvPr id="839" name="直線コネクタ 838">
          <a:extLst>
            <a:ext uri="{FF2B5EF4-FFF2-40B4-BE49-F238E27FC236}">
              <a16:creationId xmlns:a16="http://schemas.microsoft.com/office/drawing/2014/main" id="{E907807D-53EE-4625-A532-14790120587D}"/>
            </a:ext>
          </a:extLst>
        </xdr:cNvPr>
        <xdr:cNvCxnSpPr/>
      </xdr:nvCxnSpPr>
      <xdr:spPr>
        <a:xfrm flipV="1">
          <a:off x="20434300" y="183397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840" name="楕円 839">
          <a:extLst>
            <a:ext uri="{FF2B5EF4-FFF2-40B4-BE49-F238E27FC236}">
              <a16:creationId xmlns:a16="http://schemas.microsoft.com/office/drawing/2014/main" id="{F58ABF52-8FED-4BE2-8CEA-4D67DB70BF25}"/>
            </a:ext>
          </a:extLst>
        </xdr:cNvPr>
        <xdr:cNvSpPr/>
      </xdr:nvSpPr>
      <xdr:spPr>
        <a:xfrm>
          <a:off x="19494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169273</xdr:rowOff>
    </xdr:from>
    <xdr:to>
      <xdr:col>107</xdr:col>
      <xdr:colOff>50800</xdr:colOff>
      <xdr:row>107</xdr:row>
      <xdr:rowOff>2721</xdr:rowOff>
    </xdr:to>
    <xdr:cxnSp macro="">
      <xdr:nvCxnSpPr>
        <xdr:cNvPr id="841" name="直線コネクタ 840">
          <a:extLst>
            <a:ext uri="{FF2B5EF4-FFF2-40B4-BE49-F238E27FC236}">
              <a16:creationId xmlns:a16="http://schemas.microsoft.com/office/drawing/2014/main" id="{B5F5C512-149F-4E87-8336-05F5DEDA3792}"/>
            </a:ext>
          </a:extLst>
        </xdr:cNvPr>
        <xdr:cNvCxnSpPr/>
      </xdr:nvCxnSpPr>
      <xdr:spPr>
        <a:xfrm flipV="1">
          <a:off x="19545300" y="1834297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10705</xdr:rowOff>
    </xdr:from>
    <xdr:to>
      <xdr:col>98</xdr:col>
      <xdr:colOff>38100</xdr:colOff>
      <xdr:row>103</xdr:row>
      <xdr:rowOff>112305</xdr:rowOff>
    </xdr:to>
    <xdr:sp macro="" textlink="">
      <xdr:nvSpPr>
        <xdr:cNvPr id="842" name="楕円 841">
          <a:extLst>
            <a:ext uri="{FF2B5EF4-FFF2-40B4-BE49-F238E27FC236}">
              <a16:creationId xmlns:a16="http://schemas.microsoft.com/office/drawing/2014/main" id="{0D0F6503-B0E9-4B5E-B107-48B2455506FC}"/>
            </a:ext>
          </a:extLst>
        </xdr:cNvPr>
        <xdr:cNvSpPr/>
      </xdr:nvSpPr>
      <xdr:spPr>
        <a:xfrm>
          <a:off x="18605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61505</xdr:rowOff>
    </xdr:from>
    <xdr:to>
      <xdr:col>102</xdr:col>
      <xdr:colOff>114300</xdr:colOff>
      <xdr:row>107</xdr:row>
      <xdr:rowOff>2721</xdr:rowOff>
    </xdr:to>
    <xdr:cxnSp macro="">
      <xdr:nvCxnSpPr>
        <xdr:cNvPr id="843" name="直線コネクタ 842">
          <a:extLst>
            <a:ext uri="{FF2B5EF4-FFF2-40B4-BE49-F238E27FC236}">
              <a16:creationId xmlns:a16="http://schemas.microsoft.com/office/drawing/2014/main" id="{CFA6C6E6-0754-4A13-8CF0-2C6EA35D59E2}"/>
            </a:ext>
          </a:extLst>
        </xdr:cNvPr>
        <xdr:cNvCxnSpPr/>
      </xdr:nvCxnSpPr>
      <xdr:spPr>
        <a:xfrm>
          <a:off x="18656300" y="17720855"/>
          <a:ext cx="889000" cy="62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44" name="n_1aveValue【庁舎】&#10;一人当たり面積">
          <a:extLst>
            <a:ext uri="{FF2B5EF4-FFF2-40B4-BE49-F238E27FC236}">
              <a16:creationId xmlns:a16="http://schemas.microsoft.com/office/drawing/2014/main" id="{D42D18D0-6725-4082-93CB-39311DC897DC}"/>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45" name="n_2aveValue【庁舎】&#10;一人当たり面積">
          <a:extLst>
            <a:ext uri="{FF2B5EF4-FFF2-40B4-BE49-F238E27FC236}">
              <a16:creationId xmlns:a16="http://schemas.microsoft.com/office/drawing/2014/main" id="{2CE14F13-7597-442B-9E58-6507725229B6}"/>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46" name="n_3aveValue【庁舎】&#10;一人当たり面積">
          <a:extLst>
            <a:ext uri="{FF2B5EF4-FFF2-40B4-BE49-F238E27FC236}">
              <a16:creationId xmlns:a16="http://schemas.microsoft.com/office/drawing/2014/main" id="{5CD14DA9-14E5-42DA-9404-61B258F42F04}"/>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847" name="n_4aveValue【庁舎】&#10;一人当たり面積">
          <a:extLst>
            <a:ext uri="{FF2B5EF4-FFF2-40B4-BE49-F238E27FC236}">
              <a16:creationId xmlns:a16="http://schemas.microsoft.com/office/drawing/2014/main" id="{39BE051A-9E09-4D2E-B40A-85D077643F81}"/>
            </a:ext>
          </a:extLst>
        </xdr:cNvPr>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36484</xdr:rowOff>
    </xdr:from>
    <xdr:ext cx="469744" cy="259045"/>
    <xdr:sp macro="" textlink="">
      <xdr:nvSpPr>
        <xdr:cNvPr id="848" name="n_1mainValue【庁舎】&#10;一人当たり面積">
          <a:extLst>
            <a:ext uri="{FF2B5EF4-FFF2-40B4-BE49-F238E27FC236}">
              <a16:creationId xmlns:a16="http://schemas.microsoft.com/office/drawing/2014/main" id="{E20E53F8-F756-405B-8DA4-E9B6BC7EE5D0}"/>
            </a:ext>
          </a:extLst>
        </xdr:cNvPr>
        <xdr:cNvSpPr txBox="1"/>
      </xdr:nvSpPr>
      <xdr:spPr>
        <a:xfrm>
          <a:off x="21075727" y="1838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39750</xdr:rowOff>
    </xdr:from>
    <xdr:ext cx="469744" cy="259045"/>
    <xdr:sp macro="" textlink="">
      <xdr:nvSpPr>
        <xdr:cNvPr id="849" name="n_2mainValue【庁舎】&#10;一人当たり面積">
          <a:extLst>
            <a:ext uri="{FF2B5EF4-FFF2-40B4-BE49-F238E27FC236}">
              <a16:creationId xmlns:a16="http://schemas.microsoft.com/office/drawing/2014/main" id="{53824E70-543D-4F08-87E8-05F110073286}"/>
            </a:ext>
          </a:extLst>
        </xdr:cNvPr>
        <xdr:cNvSpPr txBox="1"/>
      </xdr:nvSpPr>
      <xdr:spPr>
        <a:xfrm>
          <a:off x="20199427"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44648</xdr:rowOff>
    </xdr:from>
    <xdr:ext cx="469744" cy="259045"/>
    <xdr:sp macro="" textlink="">
      <xdr:nvSpPr>
        <xdr:cNvPr id="850" name="n_3mainValue【庁舎】&#10;一人当たり面積">
          <a:extLst>
            <a:ext uri="{FF2B5EF4-FFF2-40B4-BE49-F238E27FC236}">
              <a16:creationId xmlns:a16="http://schemas.microsoft.com/office/drawing/2014/main" id="{E7406C30-1517-4F17-B6A9-2E4B5DE3381F}"/>
            </a:ext>
          </a:extLst>
        </xdr:cNvPr>
        <xdr:cNvSpPr txBox="1"/>
      </xdr:nvSpPr>
      <xdr:spPr>
        <a:xfrm>
          <a:off x="19310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128832</xdr:rowOff>
    </xdr:from>
    <xdr:ext cx="469744" cy="259045"/>
    <xdr:sp macro="" textlink="">
      <xdr:nvSpPr>
        <xdr:cNvPr id="851" name="n_4mainValue【庁舎】&#10;一人当たり面積">
          <a:extLst>
            <a:ext uri="{FF2B5EF4-FFF2-40B4-BE49-F238E27FC236}">
              <a16:creationId xmlns:a16="http://schemas.microsoft.com/office/drawing/2014/main" id="{7983C5A2-5A9E-4455-843C-033817FF2A58}"/>
            </a:ext>
          </a:extLst>
        </xdr:cNvPr>
        <xdr:cNvSpPr txBox="1"/>
      </xdr:nvSpPr>
      <xdr:spPr>
        <a:xfrm>
          <a:off x="18421427" y="174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3FB8E14D-3B4C-4D17-A08B-66A0A46EE09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D9B03E35-FE8D-4D32-B96A-7AC8653F680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F2747732-65D0-4C36-AAFC-E63110467F8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図書館、一般廃棄物処理施設、福祉施設、消防施設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・京都府平均のいずれも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上回る数値となっている。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綾部市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公共施設等総合管理計画に基づき、施設の計画的な維持管理に努める。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また、保健センター・保健所に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、類似団体・京都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府平均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施設が比較的新しいものであること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が要因であると考えら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さらに、体育館・プールにおいては、旧市民センターと武道館を統合した新市民センターの新設が影響し、令和元年度の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大きく減少し、類似団体・全国平均・京都府平均のいずれも大きく下回る数値となった。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このほか、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一人当たり面積においては、図書館が非常に低い数値を示しており、今後維持管理をしていく中で、適切で効率的な運営形態を検討していく必要があると考えられる。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33,212
32,741
347.10
17,296,936
17,257,469
26,644
9,592,032
14,435,019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0.51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で前年度と</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同値</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今後も引き続き財政基盤強化のため、継続的・定期的な使用料等の見直しの検討や、市税の安定的な歳入確保に努めるとともに、財政の健全化を図る必要がある。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66269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93.5</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これは、令和元年度に下水道事業会計の法適用化に伴い、基準内繰出金が増加し、経常経費が増となったことが要因となっている。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今後も厳しい財政状況が続き、年々経常的な経費が増加していくことが予測されるため、「第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次綾部市総合計画」及び「第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次綾部市行財政健全化の取組」に基づき、更なる経費の見直しを図る必要がある。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60</xdr:row>
      <xdr:rowOff>111578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3653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132262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3653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110672</xdr:rowOff>
    </xdr:from>
    <xdr:to>
      <xdr:col>15</xdr:col>
      <xdr:colOff>82550</xdr:colOff>
      <xdr:row>60</xdr:row>
      <xdr:rowOff>132262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2622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83094</xdr:rowOff>
    </xdr:from>
    <xdr:to>
      <xdr:col>11</xdr:col>
      <xdr:colOff>31750</xdr:colOff>
      <xdr:row>59</xdr:row>
      <xdr:rowOff>110672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9864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60778</xdr:rowOff>
    </xdr:from>
    <xdr:to>
      <xdr:col>23</xdr:col>
      <xdr:colOff>184150</xdr:colOff>
      <xdr:row>60</xdr:row>
      <xdr:rowOff>162378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77305</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81462</xdr:rowOff>
    </xdr:from>
    <xdr:to>
      <xdr:col>15</xdr:col>
      <xdr:colOff>133350</xdr:colOff>
      <xdr:row>61</xdr:row>
      <xdr:rowOff>11612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167839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59872</xdr:rowOff>
    </xdr:from>
    <xdr:to>
      <xdr:col>11</xdr:col>
      <xdr:colOff>82550</xdr:colOff>
      <xdr:row>59</xdr:row>
      <xdr:rowOff>161472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199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32294</xdr:rowOff>
    </xdr:from>
    <xdr:to>
      <xdr:col>7</xdr:col>
      <xdr:colOff>31750</xdr:colOff>
      <xdr:row>59</xdr:row>
      <xdr:rowOff>133894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144071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％の減となり、類似団体平均を下回った。</a:t>
          </a:r>
        </a:p>
        <a:p>
          <a:r>
            <a:rPr kumimoji="1" lang="ja-JP" altLang="en-US" sz="1300">
              <a:latin typeface="ＭＳ Ｐゴシック" panose="020B0600070205080204" pitchFamily="50" charset="-128"/>
              <a:ea typeface="ＭＳ Ｐゴシック" panose="020B0600070205080204" pitchFamily="50" charset="-128"/>
            </a:rPr>
            <a:t>　人件費は、時間外手当の削減等により前年度比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％の減、物件費は、平成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月豪雨等の災害で発生した廃棄物の処理等の皆減により前年度比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今後も、職員数の適正化に努めるとともに、働き方改革とあわせた人件費の抑制、物件費等についても徹底した経費の削減に取り組む必要がある。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28499</xdr:rowOff>
    </xdr:from>
    <xdr:to>
      <xdr:col>23</xdr:col>
      <xdr:colOff>133350</xdr:colOff>
      <xdr:row>82</xdr:row>
      <xdr:rowOff>29927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87399"/>
          <a:ext cx="8382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3054</xdr:rowOff>
    </xdr:from>
    <xdr:to>
      <xdr:col>19</xdr:col>
      <xdr:colOff>133350</xdr:colOff>
      <xdr:row>82</xdr:row>
      <xdr:rowOff>29927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61954"/>
          <a:ext cx="889000" cy="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152245</xdr:rowOff>
    </xdr:from>
    <xdr:to>
      <xdr:col>15</xdr:col>
      <xdr:colOff>82550</xdr:colOff>
      <xdr:row>82</xdr:row>
      <xdr:rowOff>3054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39695"/>
          <a:ext cx="889000" cy="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152245</xdr:rowOff>
    </xdr:from>
    <xdr:to>
      <xdr:col>11</xdr:col>
      <xdr:colOff>31750</xdr:colOff>
      <xdr:row>81</xdr:row>
      <xdr:rowOff>156834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39695"/>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149149</xdr:rowOff>
    </xdr:from>
    <xdr:to>
      <xdr:col>23</xdr:col>
      <xdr:colOff>184150</xdr:colOff>
      <xdr:row>82</xdr:row>
      <xdr:rowOff>79299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3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165676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8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150577</xdr:rowOff>
    </xdr:from>
    <xdr:to>
      <xdr:col>19</xdr:col>
      <xdr:colOff>184150</xdr:colOff>
      <xdr:row>82</xdr:row>
      <xdr:rowOff>80727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90904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06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123704</xdr:rowOff>
    </xdr:from>
    <xdr:to>
      <xdr:col>15</xdr:col>
      <xdr:colOff>133350</xdr:colOff>
      <xdr:row>82</xdr:row>
      <xdr:rowOff>53854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64031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101445</xdr:rowOff>
    </xdr:from>
    <xdr:to>
      <xdr:col>11</xdr:col>
      <xdr:colOff>82550</xdr:colOff>
      <xdr:row>82</xdr:row>
      <xdr:rowOff>31595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41772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5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106034</xdr:rowOff>
    </xdr:from>
    <xdr:to>
      <xdr:col>7</xdr:col>
      <xdr:colOff>31750</xdr:colOff>
      <xdr:row>82</xdr:row>
      <xdr:rowOff>36184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20961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7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97.8</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ポイントの減となったが、ほぼ類似団体平均並みで推移している。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今後も国家公務員給与に準拠することとし、引き続き給与の適正化に努める。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128411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8463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128411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83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101600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128411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4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研修の充実や庁内情報化の推進、人事評価制度の活用等により、職員の能力向上を図るとともに、定員管理に努めているが、人口減少等により人口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10.30</a:t>
          </a:r>
          <a:r>
            <a:rPr kumimoji="1" lang="ja-JP" altLang="en-US" sz="1300">
              <a:latin typeface="ＭＳ Ｐゴシック" panose="020B0600070205080204" pitchFamily="50" charset="-128"/>
              <a:ea typeface="ＭＳ Ｐゴシック" panose="020B0600070205080204" pitchFamily="50" charset="-128"/>
            </a:rPr>
            <a:t>人となり、類似団体平均をやや上回っている。</a:t>
          </a:r>
        </a:p>
        <a:p>
          <a:r>
            <a:rPr kumimoji="1" lang="ja-JP" altLang="en-US" sz="1300">
              <a:latin typeface="ＭＳ Ｐゴシック" panose="020B0600070205080204" pitchFamily="50" charset="-128"/>
              <a:ea typeface="ＭＳ Ｐゴシック" panose="020B0600070205080204" pitchFamily="50" charset="-128"/>
            </a:rPr>
            <a:t>　引き続き、組織体制の合理化や適正な人員配置を図り、定員管理に努める。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93859</xdr:rowOff>
    </xdr:from>
    <xdr:to>
      <xdr:col>81</xdr:col>
      <xdr:colOff>44450</xdr:colOff>
      <xdr:row>62</xdr:row>
      <xdr:rowOff>142119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2375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85816</xdr:rowOff>
    </xdr:from>
    <xdr:to>
      <xdr:col>77</xdr:col>
      <xdr:colOff>44450</xdr:colOff>
      <xdr:row>62</xdr:row>
      <xdr:rowOff>93859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157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77772</xdr:rowOff>
    </xdr:from>
    <xdr:to>
      <xdr:col>72</xdr:col>
      <xdr:colOff>203200</xdr:colOff>
      <xdr:row>62</xdr:row>
      <xdr:rowOff>85816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0767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39854</xdr:rowOff>
    </xdr:from>
    <xdr:to>
      <xdr:col>68</xdr:col>
      <xdr:colOff>152400</xdr:colOff>
      <xdr:row>62</xdr:row>
      <xdr:rowOff>77772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6975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91319</xdr:rowOff>
    </xdr:from>
    <xdr:to>
      <xdr:col>81</xdr:col>
      <xdr:colOff>95250</xdr:colOff>
      <xdr:row>63</xdr:row>
      <xdr:rowOff>21469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63396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9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43059</xdr:rowOff>
    </xdr:from>
    <xdr:to>
      <xdr:col>77</xdr:col>
      <xdr:colOff>95250</xdr:colOff>
      <xdr:row>62</xdr:row>
      <xdr:rowOff>144659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154836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4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35016</xdr:rowOff>
    </xdr:from>
    <xdr:to>
      <xdr:col>73</xdr:col>
      <xdr:colOff>44450</xdr:colOff>
      <xdr:row>62</xdr:row>
      <xdr:rowOff>136616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26972</xdr:rowOff>
    </xdr:from>
    <xdr:to>
      <xdr:col>68</xdr:col>
      <xdr:colOff>203200</xdr:colOff>
      <xdr:row>62</xdr:row>
      <xdr:rowOff>128572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138749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2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160504</xdr:rowOff>
    </xdr:from>
    <xdr:to>
      <xdr:col>64</xdr:col>
      <xdr:colOff>152400</xdr:colOff>
      <xdr:row>62</xdr:row>
      <xdr:rowOff>90654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100831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8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類似団体平均を上回って推移していたが、前年度比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ポイント減少し、類似団体平均と同値となった。</a:t>
          </a:r>
        </a:p>
        <a:p>
          <a:r>
            <a:rPr kumimoji="1" lang="ja-JP" altLang="en-US" sz="1300">
              <a:latin typeface="ＭＳ Ｐゴシック" panose="020B0600070205080204" pitchFamily="50" charset="-128"/>
              <a:ea typeface="ＭＳ Ｐゴシック" panose="020B0600070205080204" pitchFamily="50" charset="-128"/>
            </a:rPr>
            <a:t>　この比率は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か年平均で算定されるもので、今回の減少は、平成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年度に比べ元利償還金の額が</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％減となったことや、標準税収入額等が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％増となったことが要因である。</a:t>
          </a:r>
        </a:p>
        <a:p>
          <a:r>
            <a:rPr kumimoji="1" lang="ja-JP" altLang="en-US" sz="1300">
              <a:latin typeface="ＭＳ Ｐゴシック" panose="020B0600070205080204" pitchFamily="50" charset="-128"/>
              <a:ea typeface="ＭＳ Ｐゴシック" panose="020B0600070205080204" pitchFamily="50" charset="-128"/>
            </a:rPr>
            <a:t>　引き続き、中長期的な見通しのもと計画的に事業を実施し、地方債発行の抑制に努める。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28046</xdr:rowOff>
    </xdr:from>
    <xdr:to>
      <xdr:col>81</xdr:col>
      <xdr:colOff>44450</xdr:colOff>
      <xdr:row>37</xdr:row>
      <xdr:rowOff>34078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37169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34078</xdr:rowOff>
    </xdr:from>
    <xdr:to>
      <xdr:col>77</xdr:col>
      <xdr:colOff>44450</xdr:colOff>
      <xdr:row>37</xdr:row>
      <xdr:rowOff>46143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3777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46143</xdr:rowOff>
    </xdr:from>
    <xdr:to>
      <xdr:col>72</xdr:col>
      <xdr:colOff>203200</xdr:colOff>
      <xdr:row>37</xdr:row>
      <xdr:rowOff>56197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38979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56197</xdr:rowOff>
    </xdr:from>
    <xdr:to>
      <xdr:col>68</xdr:col>
      <xdr:colOff>152400</xdr:colOff>
      <xdr:row>37</xdr:row>
      <xdr:rowOff>80328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9984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120773</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29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154728</xdr:rowOff>
    </xdr:from>
    <xdr:to>
      <xdr:col>77</xdr:col>
      <xdr:colOff>95250</xdr:colOff>
      <xdr:row>37</xdr:row>
      <xdr:rowOff>84878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81720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5397</xdr:rowOff>
    </xdr:from>
    <xdr:to>
      <xdr:col>68</xdr:col>
      <xdr:colOff>203200</xdr:colOff>
      <xdr:row>37</xdr:row>
      <xdr:rowOff>106997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91774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29528</xdr:rowOff>
    </xdr:from>
    <xdr:to>
      <xdr:col>64</xdr:col>
      <xdr:colOff>152400</xdr:colOff>
      <xdr:row>37</xdr:row>
      <xdr:rowOff>131128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115905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129.5</a:t>
          </a:r>
          <a:r>
            <a:rPr kumimoji="1" lang="ja-JP" altLang="en-US" sz="1300">
              <a:latin typeface="ＭＳ Ｐゴシック" panose="020B0600070205080204" pitchFamily="50" charset="-128"/>
              <a:ea typeface="ＭＳ Ｐゴシック" panose="020B0600070205080204" pitchFamily="50" charset="-128"/>
            </a:rPr>
            <a:t>％と、類似団体平均を大きく上回っている。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財産売却益の基金積立等により充当可能基金は増となったが、令和元年度に法適用化を行った下水道事業会計が赤字決算となり公営企業債等繰入見込額が増加したことにより、前年度比</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施設の老朽化に伴う建設事業に係る起債も見込まれるため、中長期的な見通しのもと計画的に事業を実施し、地方債発行の抑制に努めるとともに、下水道使用料の見直し等により経営改善を図っていく必要があ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66633</xdr:rowOff>
    </xdr:from>
    <xdr:to>
      <xdr:col>81</xdr:col>
      <xdr:colOff>44450</xdr:colOff>
      <xdr:row>16</xdr:row>
      <xdr:rowOff>148273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809833"/>
          <a:ext cx="838200" cy="8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66633</xdr:rowOff>
    </xdr:from>
    <xdr:to>
      <xdr:col>77</xdr:col>
      <xdr:colOff>44450</xdr:colOff>
      <xdr:row>16</xdr:row>
      <xdr:rowOff>85132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809833"/>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118237</xdr:rowOff>
    </xdr:from>
    <xdr:to>
      <xdr:col>72</xdr:col>
      <xdr:colOff>203200</xdr:colOff>
      <xdr:row>16</xdr:row>
      <xdr:rowOff>85132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689987"/>
          <a:ext cx="889000" cy="1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110596</xdr:rowOff>
    </xdr:from>
    <xdr:to>
      <xdr:col>68</xdr:col>
      <xdr:colOff>152400</xdr:colOff>
      <xdr:row>15</xdr:row>
      <xdr:rowOff>118237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682346"/>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97473</xdr:rowOff>
    </xdr:from>
    <xdr:to>
      <xdr:col>81</xdr:col>
      <xdr:colOff>95250</xdr:colOff>
      <xdr:row>17</xdr:row>
      <xdr:rowOff>27623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84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69550</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81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15833</xdr:rowOff>
    </xdr:from>
    <xdr:to>
      <xdr:col>77</xdr:col>
      <xdr:colOff>95250</xdr:colOff>
      <xdr:row>16</xdr:row>
      <xdr:rowOff>117433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7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102210</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845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34332</xdr:rowOff>
    </xdr:from>
    <xdr:to>
      <xdr:col>73</xdr:col>
      <xdr:colOff>44450</xdr:colOff>
      <xdr:row>16</xdr:row>
      <xdr:rowOff>135932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7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120709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86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67437</xdr:rowOff>
    </xdr:from>
    <xdr:to>
      <xdr:col>68</xdr:col>
      <xdr:colOff>203200</xdr:colOff>
      <xdr:row>15</xdr:row>
      <xdr:rowOff>169037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153814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2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59796</xdr:rowOff>
    </xdr:from>
    <xdr:to>
      <xdr:col>64</xdr:col>
      <xdr:colOff>152400</xdr:colOff>
      <xdr:row>15</xdr:row>
      <xdr:rowOff>161396</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146173</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7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33,212
32,741
347.10
17,296,936
17,257,469
26,644
9,592,032
14,435,019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令和元年度は、時間外勤務手当の減等により前年度比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ポイント減となったが、依然として高い値で推移している。</a:t>
          </a:r>
        </a:p>
        <a:p>
          <a:r>
            <a:rPr kumimoji="1" lang="ja-JP" altLang="en-US" sz="1300">
              <a:latin typeface="ＭＳ Ｐゴシック" panose="020B0600070205080204" pitchFamily="50" charset="-128"/>
              <a:ea typeface="ＭＳ Ｐゴシック" panose="020B0600070205080204" pitchFamily="50" charset="-128"/>
            </a:rPr>
            <a:t>　今後も定員管理の適正化に努めるとともに、働き方改革とあわせた人件費の抑制について取り組む必要がある。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39</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24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146050</xdr:rowOff>
    </xdr:from>
    <xdr:to>
      <xdr:col>19</xdr:col>
      <xdr:colOff>187325</xdr:colOff>
      <xdr:row>39</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92710</xdr:rowOff>
    </xdr:from>
    <xdr:to>
      <xdr:col>15</xdr:col>
      <xdr:colOff>98425</xdr:colOff>
      <xdr:row>39</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79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3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95250</xdr:rowOff>
    </xdr:from>
    <xdr:to>
      <xdr:col>20</xdr:col>
      <xdr:colOff>38100</xdr:colOff>
      <xdr:row>40</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95250</xdr:rowOff>
    </xdr:from>
    <xdr:to>
      <xdr:col>15</xdr:col>
      <xdr:colOff>149225</xdr:colOff>
      <xdr:row>40</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令和元年度は、前年度と同値で、依然として高い値で推移している。</a:t>
          </a:r>
        </a:p>
        <a:p>
          <a:r>
            <a:rPr kumimoji="1" lang="ja-JP" altLang="en-US" sz="1300">
              <a:latin typeface="ＭＳ Ｐゴシック" panose="020B0600070205080204" pitchFamily="50" charset="-128"/>
              <a:ea typeface="ＭＳ Ｐゴシック" panose="020B0600070205080204" pitchFamily="50" charset="-128"/>
            </a:rPr>
            <a:t>　物件費についても、行財政健全化の取組に基づき、引き続き徹底した経費削減に取り組んでいく。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17</xdr:row>
      <xdr:rowOff>156936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7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17</xdr:row>
      <xdr:rowOff>156936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7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156936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191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17</xdr:row>
      <xdr:rowOff>4536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106136</xdr:rowOff>
    </xdr:from>
    <xdr:to>
      <xdr:col>74</xdr:col>
      <xdr:colOff>31750</xdr:colOff>
      <xdr:row>18</xdr:row>
      <xdr:rowOff>36286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21063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扶助費の経常収支比率については、前年度とほぼ変わらず</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引き続き、社会保障経費全体の中で動向を注視しつつ、新規の単独施策の実施について、慎重に検討していく必要がある。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26307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88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15422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56</xdr:row>
      <xdr:rowOff>143328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下水道事業の公営企業化による繰出金の皆減等により、前年度比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その他経費についても、行財政健全化の取組に基づき、引き続き徹底した経費削減に取り組んでいく。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59</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89160"/>
          <a:ext cx="8382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138430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8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59</xdr:row>
      <xdr:rowOff>138430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796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35560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153687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令和元年度は、下水道事業の公営企業化による補助金の皆増等により、前年度比</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引き続き、補助金の削減や見直し等により、支出の抑制に努める。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36</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928868"/>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34</xdr:row>
      <xdr:rowOff>131572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59288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34</xdr:row>
      <xdr:rowOff>131572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471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117856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28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48768</xdr:rowOff>
    </xdr:from>
    <xdr:to>
      <xdr:col>78</xdr:col>
      <xdr:colOff>120650</xdr:colOff>
      <xdr:row>34</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160545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令和元年度は、過去に発行した地方債の償還が終了したこと等により、前年度比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引き続き、中長期的な見通しのもと計画的に事業を実施し、地方債発行の抑制に努める。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67945</xdr:rowOff>
    </xdr:from>
    <xdr:to>
      <xdr:col>24</xdr:col>
      <xdr:colOff>25400</xdr:colOff>
      <xdr:row>74</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7552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69850</xdr:rowOff>
    </xdr:from>
    <xdr:to>
      <xdr:col>19</xdr:col>
      <xdr:colOff>187325</xdr:colOff>
      <xdr:row>74</xdr:row>
      <xdr:rowOff>86995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571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86995</xdr:rowOff>
    </xdr:from>
    <xdr:to>
      <xdr:col>15</xdr:col>
      <xdr:colOff>98425</xdr:colOff>
      <xdr:row>74</xdr:row>
      <xdr:rowOff>102235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742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102235</xdr:rowOff>
    </xdr:from>
    <xdr:to>
      <xdr:col>11</xdr:col>
      <xdr:colOff>9525</xdr:colOff>
      <xdr:row>74</xdr:row>
      <xdr:rowOff>117475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895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17145</xdr:rowOff>
    </xdr:from>
    <xdr:to>
      <xdr:col>24</xdr:col>
      <xdr:colOff>76200</xdr:colOff>
      <xdr:row>74</xdr:row>
      <xdr:rowOff>118745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97172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1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19050</xdr:rowOff>
    </xdr:from>
    <xdr:to>
      <xdr:col>20</xdr:col>
      <xdr:colOff>38100</xdr:colOff>
      <xdr:row>74</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130827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36195</xdr:rowOff>
    </xdr:from>
    <xdr:to>
      <xdr:col>15</xdr:col>
      <xdr:colOff>149225</xdr:colOff>
      <xdr:row>74</xdr:row>
      <xdr:rowOff>137795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147972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51435</xdr:rowOff>
    </xdr:from>
    <xdr:to>
      <xdr:col>11</xdr:col>
      <xdr:colOff>60325</xdr:colOff>
      <xdr:row>74</xdr:row>
      <xdr:rowOff>153035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163212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66675</xdr:rowOff>
    </xdr:from>
    <xdr:to>
      <xdr:col>6</xdr:col>
      <xdr:colOff>171450</xdr:colOff>
      <xdr:row>74</xdr:row>
      <xdr:rowOff>168275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7002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公債費以外については、人件費や扶助費が類似団体平均に比べ高い値で推移している影響から、類似団体平均を上回っている。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令和元年度は、公営企業会計への移行に伴う補助費等の増により、前年度比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今後も事務事業の見直しを図るとともに、経常経費充当一般財源の確保に努める。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154432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440663"/>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78</xdr:row>
      <xdr:rowOff>136144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406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78</xdr:row>
      <xdr:rowOff>136144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16637"/>
          <a:ext cx="889000" cy="2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77</xdr:row>
      <xdr:rowOff>14987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85344</xdr:rowOff>
    </xdr:from>
    <xdr:to>
      <xdr:col>74</xdr:col>
      <xdr:colOff>31750</xdr:colOff>
      <xdr:row>79</xdr:row>
      <xdr:rowOff>15494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104127</xdr:rowOff>
    </xdr:from>
    <xdr:to>
      <xdr:col>29</xdr:col>
      <xdr:colOff>127000</xdr:colOff>
      <xdr:row>17</xdr:row>
      <xdr:rowOff>123685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66402"/>
          <a:ext cx="647700" cy="19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123685</xdr:rowOff>
    </xdr:from>
    <xdr:to>
      <xdr:col>26</xdr:col>
      <xdr:colOff>50800</xdr:colOff>
      <xdr:row>17</xdr:row>
      <xdr:rowOff>124905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5960"/>
          <a:ext cx="698500" cy="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124905</xdr:rowOff>
    </xdr:from>
    <xdr:to>
      <xdr:col>22</xdr:col>
      <xdr:colOff>114300</xdr:colOff>
      <xdr:row>18</xdr:row>
      <xdr:rowOff>28956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87180"/>
          <a:ext cx="698500" cy="75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28956</xdr:rowOff>
    </xdr:from>
    <xdr:to>
      <xdr:col>18</xdr:col>
      <xdr:colOff>177800</xdr:colOff>
      <xdr:row>18</xdr:row>
      <xdr:rowOff>50927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62681"/>
          <a:ext cx="698500" cy="2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53327</xdr:rowOff>
    </xdr:from>
    <xdr:to>
      <xdr:col>29</xdr:col>
      <xdr:colOff>177800</xdr:colOff>
      <xdr:row>17</xdr:row>
      <xdr:rowOff>154927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1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25404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8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72885</xdr:rowOff>
    </xdr:from>
    <xdr:to>
      <xdr:col>26</xdr:col>
      <xdr:colOff>101600</xdr:colOff>
      <xdr:row>18</xdr:row>
      <xdr:rowOff>3035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159262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74105</xdr:rowOff>
    </xdr:from>
    <xdr:to>
      <xdr:col>22</xdr:col>
      <xdr:colOff>165100</xdr:colOff>
      <xdr:row>18</xdr:row>
      <xdr:rowOff>4255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160482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2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149606</xdr:rowOff>
    </xdr:from>
    <xdr:to>
      <xdr:col>19</xdr:col>
      <xdr:colOff>38100</xdr:colOff>
      <xdr:row>18</xdr:row>
      <xdr:rowOff>79756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64533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127</xdr:rowOff>
    </xdr:from>
    <xdr:to>
      <xdr:col>15</xdr:col>
      <xdr:colOff>101600</xdr:colOff>
      <xdr:row>18</xdr:row>
      <xdr:rowOff>101727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3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86504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1064</xdr:rowOff>
    </xdr:from>
    <xdr:to>
      <xdr:col>29</xdr:col>
      <xdr:colOff>127000</xdr:colOff>
      <xdr:row>38</xdr:row>
      <xdr:rowOff>8391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68664"/>
          <a:ext cx="647700" cy="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333037</xdr:rowOff>
    </xdr:from>
    <xdr:to>
      <xdr:col>26</xdr:col>
      <xdr:colOff>50800</xdr:colOff>
      <xdr:row>38</xdr:row>
      <xdr:rowOff>8391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57737"/>
          <a:ext cx="698500" cy="18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333037</xdr:rowOff>
    </xdr:from>
    <xdr:to>
      <xdr:col>22</xdr:col>
      <xdr:colOff>114300</xdr:colOff>
      <xdr:row>37</xdr:row>
      <xdr:rowOff>339358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57737"/>
          <a:ext cx="698500" cy="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337841</xdr:rowOff>
    </xdr:from>
    <xdr:to>
      <xdr:col>18</xdr:col>
      <xdr:colOff>177800</xdr:colOff>
      <xdr:row>37</xdr:row>
      <xdr:rowOff>339358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62541"/>
          <a:ext cx="698500" cy="1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293164</xdr:rowOff>
    </xdr:from>
    <xdr:to>
      <xdr:col>29</xdr:col>
      <xdr:colOff>177800</xdr:colOff>
      <xdr:row>38</xdr:row>
      <xdr:rowOff>51864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7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265241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300491</xdr:rowOff>
    </xdr:from>
    <xdr:to>
      <xdr:col>26</xdr:col>
      <xdr:colOff>101600</xdr:colOff>
      <xdr:row>38</xdr:row>
      <xdr:rowOff>59191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2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43968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1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282237</xdr:rowOff>
    </xdr:from>
    <xdr:to>
      <xdr:col>22</xdr:col>
      <xdr:colOff>165100</xdr:colOff>
      <xdr:row>38</xdr:row>
      <xdr:rowOff>40937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06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25714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9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288558</xdr:rowOff>
    </xdr:from>
    <xdr:to>
      <xdr:col>19</xdr:col>
      <xdr:colOff>38100</xdr:colOff>
      <xdr:row>38</xdr:row>
      <xdr:rowOff>47258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1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32035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287041</xdr:rowOff>
    </xdr:from>
    <xdr:to>
      <xdr:col>15</xdr:col>
      <xdr:colOff>101600</xdr:colOff>
      <xdr:row>38</xdr:row>
      <xdr:rowOff>45741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1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30518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9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33,212
32,741
347.10
17,296,936
17,257,469
26,644
9,592,032
14,435,019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40411</xdr:rowOff>
    </xdr:from>
    <xdr:to>
      <xdr:col>24</xdr:col>
      <xdr:colOff>63500</xdr:colOff>
      <xdr:row>35</xdr:row>
      <xdr:rowOff>43372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41161"/>
          <a:ext cx="8382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41282</xdr:rowOff>
    </xdr:from>
    <xdr:to>
      <xdr:col>19</xdr:col>
      <xdr:colOff>177800</xdr:colOff>
      <xdr:row>35</xdr:row>
      <xdr:rowOff>43372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42032"/>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41282</xdr:rowOff>
    </xdr:from>
    <xdr:to>
      <xdr:col>15</xdr:col>
      <xdr:colOff>50800</xdr:colOff>
      <xdr:row>35</xdr:row>
      <xdr:rowOff>99869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42032"/>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99869</xdr:rowOff>
    </xdr:from>
    <xdr:to>
      <xdr:col>10</xdr:col>
      <xdr:colOff>114300</xdr:colOff>
      <xdr:row>35</xdr:row>
      <xdr:rowOff>117123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00619"/>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161061</xdr:rowOff>
    </xdr:from>
    <xdr:to>
      <xdr:col>24</xdr:col>
      <xdr:colOff>114300</xdr:colOff>
      <xdr:row>35</xdr:row>
      <xdr:rowOff>91211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12488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4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164022</xdr:rowOff>
    </xdr:from>
    <xdr:to>
      <xdr:col>20</xdr:col>
      <xdr:colOff>38100</xdr:colOff>
      <xdr:row>35</xdr:row>
      <xdr:rowOff>94172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9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110699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6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161932</xdr:rowOff>
    </xdr:from>
    <xdr:to>
      <xdr:col>15</xdr:col>
      <xdr:colOff>101600</xdr:colOff>
      <xdr:row>35</xdr:row>
      <xdr:rowOff>92082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108609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49069</xdr:rowOff>
    </xdr:from>
    <xdr:to>
      <xdr:col>10</xdr:col>
      <xdr:colOff>165100</xdr:colOff>
      <xdr:row>35</xdr:row>
      <xdr:rowOff>150669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4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167196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2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66323</xdr:rowOff>
    </xdr:from>
    <xdr:to>
      <xdr:col>6</xdr:col>
      <xdr:colOff>38100</xdr:colOff>
      <xdr:row>35</xdr:row>
      <xdr:rowOff>167923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13000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128339</xdr:rowOff>
    </xdr:from>
    <xdr:to>
      <xdr:col>24</xdr:col>
      <xdr:colOff>63500</xdr:colOff>
      <xdr:row>56</xdr:row>
      <xdr:rowOff>137802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29539"/>
          <a:ext cx="8382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128339</xdr:rowOff>
    </xdr:from>
    <xdr:to>
      <xdr:col>19</xdr:col>
      <xdr:colOff>177800</xdr:colOff>
      <xdr:row>56</xdr:row>
      <xdr:rowOff>160384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29539"/>
          <a:ext cx="889000" cy="3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159017</xdr:rowOff>
    </xdr:from>
    <xdr:to>
      <xdr:col>15</xdr:col>
      <xdr:colOff>50800</xdr:colOff>
      <xdr:row>56</xdr:row>
      <xdr:rowOff>160384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60217"/>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145584</xdr:rowOff>
    </xdr:from>
    <xdr:to>
      <xdr:col>10</xdr:col>
      <xdr:colOff>114300</xdr:colOff>
      <xdr:row>56</xdr:row>
      <xdr:rowOff>159017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46784"/>
          <a:ext cx="8890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87002</xdr:rowOff>
    </xdr:from>
    <xdr:to>
      <xdr:col>24</xdr:col>
      <xdr:colOff>114300</xdr:colOff>
      <xdr:row>57</xdr:row>
      <xdr:rowOff>17152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65429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77539</xdr:rowOff>
    </xdr:from>
    <xdr:to>
      <xdr:col>20</xdr:col>
      <xdr:colOff>38100</xdr:colOff>
      <xdr:row>57</xdr:row>
      <xdr:rowOff>7689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170266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7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109584</xdr:rowOff>
    </xdr:from>
    <xdr:to>
      <xdr:col>15</xdr:col>
      <xdr:colOff>101600</xdr:colOff>
      <xdr:row>57</xdr:row>
      <xdr:rowOff>39734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1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30861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0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108217</xdr:rowOff>
    </xdr:from>
    <xdr:to>
      <xdr:col>10</xdr:col>
      <xdr:colOff>165100</xdr:colOff>
      <xdr:row>57</xdr:row>
      <xdr:rowOff>38367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29494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0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94784</xdr:rowOff>
    </xdr:from>
    <xdr:to>
      <xdr:col>6</xdr:col>
      <xdr:colOff>38100</xdr:colOff>
      <xdr:row>57</xdr:row>
      <xdr:rowOff>24934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9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41461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7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77657</xdr:rowOff>
    </xdr:from>
    <xdr:to>
      <xdr:col>24</xdr:col>
      <xdr:colOff>63500</xdr:colOff>
      <xdr:row>78</xdr:row>
      <xdr:rowOff>86116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50757"/>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75647</xdr:rowOff>
    </xdr:from>
    <xdr:to>
      <xdr:col>19</xdr:col>
      <xdr:colOff>177800</xdr:colOff>
      <xdr:row>78</xdr:row>
      <xdr:rowOff>86116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48747"/>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75647</xdr:rowOff>
    </xdr:from>
    <xdr:to>
      <xdr:col>15</xdr:col>
      <xdr:colOff>50800</xdr:colOff>
      <xdr:row>78</xdr:row>
      <xdr:rowOff>85133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48747"/>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85133</xdr:rowOff>
    </xdr:from>
    <xdr:to>
      <xdr:col>10</xdr:col>
      <xdr:colOff>114300</xdr:colOff>
      <xdr:row>78</xdr:row>
      <xdr:rowOff>85865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58233"/>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26857</xdr:rowOff>
    </xdr:from>
    <xdr:to>
      <xdr:col>24</xdr:col>
      <xdr:colOff>114300</xdr:colOff>
      <xdr:row>78</xdr:row>
      <xdr:rowOff>128457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9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113234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35316</xdr:rowOff>
    </xdr:from>
    <xdr:to>
      <xdr:col>20</xdr:col>
      <xdr:colOff>38100</xdr:colOff>
      <xdr:row>78</xdr:row>
      <xdr:rowOff>136916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128043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0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24847</xdr:rowOff>
    </xdr:from>
    <xdr:to>
      <xdr:col>15</xdr:col>
      <xdr:colOff>101600</xdr:colOff>
      <xdr:row>78</xdr:row>
      <xdr:rowOff>126447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117574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34333</xdr:rowOff>
    </xdr:from>
    <xdr:to>
      <xdr:col>10</xdr:col>
      <xdr:colOff>165100</xdr:colOff>
      <xdr:row>78</xdr:row>
      <xdr:rowOff>135933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127060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0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35065</xdr:rowOff>
    </xdr:from>
    <xdr:to>
      <xdr:col>6</xdr:col>
      <xdr:colOff>38100</xdr:colOff>
      <xdr:row>78</xdr:row>
      <xdr:rowOff>136665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127792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0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108852</xdr:rowOff>
    </xdr:from>
    <xdr:to>
      <xdr:col>24</xdr:col>
      <xdr:colOff>63500</xdr:colOff>
      <xdr:row>96</xdr:row>
      <xdr:rowOff>163170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68052"/>
          <a:ext cx="838200" cy="5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160350</xdr:rowOff>
    </xdr:from>
    <xdr:to>
      <xdr:col>19</xdr:col>
      <xdr:colOff>177800</xdr:colOff>
      <xdr:row>96</xdr:row>
      <xdr:rowOff>163170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19550"/>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160350</xdr:rowOff>
    </xdr:from>
    <xdr:to>
      <xdr:col>15</xdr:col>
      <xdr:colOff>50800</xdr:colOff>
      <xdr:row>97</xdr:row>
      <xdr:rowOff>6465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19550"/>
          <a:ext cx="8890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6465</xdr:rowOff>
    </xdr:from>
    <xdr:to>
      <xdr:col>10</xdr:col>
      <xdr:colOff>114300</xdr:colOff>
      <xdr:row>97</xdr:row>
      <xdr:rowOff>32080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37115"/>
          <a:ext cx="889000" cy="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58052</xdr:rowOff>
    </xdr:from>
    <xdr:to>
      <xdr:col>24</xdr:col>
      <xdr:colOff>114300</xdr:colOff>
      <xdr:row>96</xdr:row>
      <xdr:rowOff>159652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36479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9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112370</xdr:rowOff>
    </xdr:from>
    <xdr:to>
      <xdr:col>20</xdr:col>
      <xdr:colOff>38100</xdr:colOff>
      <xdr:row>97</xdr:row>
      <xdr:rowOff>42520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33647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109550</xdr:rowOff>
    </xdr:from>
    <xdr:to>
      <xdr:col>15</xdr:col>
      <xdr:colOff>101600</xdr:colOff>
      <xdr:row>97</xdr:row>
      <xdr:rowOff>39700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30827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127115</xdr:rowOff>
    </xdr:from>
    <xdr:to>
      <xdr:col>10</xdr:col>
      <xdr:colOff>165100</xdr:colOff>
      <xdr:row>97</xdr:row>
      <xdr:rowOff>57265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7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152730</xdr:rowOff>
    </xdr:from>
    <xdr:to>
      <xdr:col>6</xdr:col>
      <xdr:colOff>38100</xdr:colOff>
      <xdr:row>97</xdr:row>
      <xdr:rowOff>82880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74007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44134</xdr:rowOff>
    </xdr:from>
    <xdr:to>
      <xdr:col>55</xdr:col>
      <xdr:colOff>0</xdr:colOff>
      <xdr:row>37</xdr:row>
      <xdr:rowOff>24920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16334"/>
          <a:ext cx="838200" cy="1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7678</xdr:rowOff>
    </xdr:from>
    <xdr:to>
      <xdr:col>50</xdr:col>
      <xdr:colOff>114300</xdr:colOff>
      <xdr:row>37</xdr:row>
      <xdr:rowOff>24920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351328"/>
          <a:ext cx="889000" cy="1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7678</xdr:rowOff>
    </xdr:from>
    <xdr:to>
      <xdr:col>45</xdr:col>
      <xdr:colOff>177800</xdr:colOff>
      <xdr:row>37</xdr:row>
      <xdr:rowOff>11021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351328"/>
          <a:ext cx="8890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5889</xdr:rowOff>
    </xdr:from>
    <xdr:to>
      <xdr:col>41</xdr:col>
      <xdr:colOff>50800</xdr:colOff>
      <xdr:row>37</xdr:row>
      <xdr:rowOff>11021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349539"/>
          <a:ext cx="8890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164784</xdr:rowOff>
    </xdr:from>
    <xdr:to>
      <xdr:col>55</xdr:col>
      <xdr:colOff>50800</xdr:colOff>
      <xdr:row>36</xdr:row>
      <xdr:rowOff>94934</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143211</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4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145570</xdr:rowOff>
    </xdr:from>
    <xdr:to>
      <xdr:col>50</xdr:col>
      <xdr:colOff>165100</xdr:colOff>
      <xdr:row>37</xdr:row>
      <xdr:rowOff>75720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3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66847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41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128328</xdr:rowOff>
    </xdr:from>
    <xdr:to>
      <xdr:col>46</xdr:col>
      <xdr:colOff>38100</xdr:colOff>
      <xdr:row>37</xdr:row>
      <xdr:rowOff>58478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49605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9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131671</xdr:rowOff>
    </xdr:from>
    <xdr:to>
      <xdr:col>41</xdr:col>
      <xdr:colOff>101600</xdr:colOff>
      <xdr:row>37</xdr:row>
      <xdr:rowOff>61821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0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52948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126539</xdr:rowOff>
    </xdr:from>
    <xdr:to>
      <xdr:col>36</xdr:col>
      <xdr:colOff>165100</xdr:colOff>
      <xdr:row>37</xdr:row>
      <xdr:rowOff>56689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9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47816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102982</xdr:rowOff>
    </xdr:from>
    <xdr:to>
      <xdr:col>55</xdr:col>
      <xdr:colOff>0</xdr:colOff>
      <xdr:row>57</xdr:row>
      <xdr:rowOff>148720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75632"/>
          <a:ext cx="838200" cy="4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147911</xdr:rowOff>
    </xdr:from>
    <xdr:to>
      <xdr:col>50</xdr:col>
      <xdr:colOff>114300</xdr:colOff>
      <xdr:row>57</xdr:row>
      <xdr:rowOff>102982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49111"/>
          <a:ext cx="889000" cy="12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147911</xdr:rowOff>
    </xdr:from>
    <xdr:to>
      <xdr:col>45</xdr:col>
      <xdr:colOff>177800</xdr:colOff>
      <xdr:row>57</xdr:row>
      <xdr:rowOff>13111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49111"/>
          <a:ext cx="889000" cy="3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13111</xdr:rowOff>
    </xdr:from>
    <xdr:to>
      <xdr:col>41</xdr:col>
      <xdr:colOff>50800</xdr:colOff>
      <xdr:row>57</xdr:row>
      <xdr:rowOff>81567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785761"/>
          <a:ext cx="889000" cy="6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97920</xdr:rowOff>
    </xdr:from>
    <xdr:to>
      <xdr:col>55</xdr:col>
      <xdr:colOff>50800</xdr:colOff>
      <xdr:row>58</xdr:row>
      <xdr:rowOff>28070</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12847</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8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52182</xdr:rowOff>
    </xdr:from>
    <xdr:to>
      <xdr:col>50</xdr:col>
      <xdr:colOff>165100</xdr:colOff>
      <xdr:row>57</xdr:row>
      <xdr:rowOff>153782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2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144909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1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97111</xdr:rowOff>
    </xdr:from>
    <xdr:to>
      <xdr:col>46</xdr:col>
      <xdr:colOff>38100</xdr:colOff>
      <xdr:row>57</xdr:row>
      <xdr:rowOff>27261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18388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133761</xdr:rowOff>
    </xdr:from>
    <xdr:to>
      <xdr:col>41</xdr:col>
      <xdr:colOff>101600</xdr:colOff>
      <xdr:row>57</xdr:row>
      <xdr:rowOff>63911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55038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30767</xdr:rowOff>
    </xdr:from>
    <xdr:to>
      <xdr:col>36</xdr:col>
      <xdr:colOff>165100</xdr:colOff>
      <xdr:row>57</xdr:row>
      <xdr:rowOff>132367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123494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99854</xdr:rowOff>
    </xdr:from>
    <xdr:to>
      <xdr:col>55</xdr:col>
      <xdr:colOff>0</xdr:colOff>
      <xdr:row>78</xdr:row>
      <xdr:rowOff>121510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472954"/>
          <a:ext cx="838200" cy="2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86116</xdr:rowOff>
    </xdr:from>
    <xdr:to>
      <xdr:col>50</xdr:col>
      <xdr:colOff>114300</xdr:colOff>
      <xdr:row>78</xdr:row>
      <xdr:rowOff>121510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459216"/>
          <a:ext cx="889000" cy="3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86116</xdr:rowOff>
    </xdr:from>
    <xdr:to>
      <xdr:col>45</xdr:col>
      <xdr:colOff>177800</xdr:colOff>
      <xdr:row>78</xdr:row>
      <xdr:rowOff>119317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459216"/>
          <a:ext cx="88900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119317</xdr:rowOff>
    </xdr:from>
    <xdr:to>
      <xdr:col>41</xdr:col>
      <xdr:colOff>50800</xdr:colOff>
      <xdr:row>78</xdr:row>
      <xdr:rowOff>120582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492417"/>
          <a:ext cx="8890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49054</xdr:rowOff>
    </xdr:from>
    <xdr:to>
      <xdr:col>55</xdr:col>
      <xdr:colOff>50800</xdr:colOff>
      <xdr:row>78</xdr:row>
      <xdr:rowOff>150654</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135431</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70710</xdr:rowOff>
    </xdr:from>
    <xdr:to>
      <xdr:col>50</xdr:col>
      <xdr:colOff>165100</xdr:colOff>
      <xdr:row>79</xdr:row>
      <xdr:rowOff>860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53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35316</xdr:rowOff>
    </xdr:from>
    <xdr:to>
      <xdr:col>46</xdr:col>
      <xdr:colOff>38100</xdr:colOff>
      <xdr:row>78</xdr:row>
      <xdr:rowOff>136916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0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128043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68517</xdr:rowOff>
    </xdr:from>
    <xdr:to>
      <xdr:col>41</xdr:col>
      <xdr:colOff>101600</xdr:colOff>
      <xdr:row>78</xdr:row>
      <xdr:rowOff>170117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4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161244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3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69782</xdr:rowOff>
    </xdr:from>
    <xdr:to>
      <xdr:col>36</xdr:col>
      <xdr:colOff>165100</xdr:colOff>
      <xdr:row>78</xdr:row>
      <xdr:rowOff>171382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44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162509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167002</xdr:rowOff>
    </xdr:from>
    <xdr:to>
      <xdr:col>55</xdr:col>
      <xdr:colOff>0</xdr:colOff>
      <xdr:row>98</xdr:row>
      <xdr:rowOff>91024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97652"/>
          <a:ext cx="838200" cy="9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8896</xdr:rowOff>
    </xdr:from>
    <xdr:to>
      <xdr:col>50</xdr:col>
      <xdr:colOff>114300</xdr:colOff>
      <xdr:row>97</xdr:row>
      <xdr:rowOff>167002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639546"/>
          <a:ext cx="889000" cy="15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8896</xdr:rowOff>
    </xdr:from>
    <xdr:to>
      <xdr:col>45</xdr:col>
      <xdr:colOff>177800</xdr:colOff>
      <xdr:row>97</xdr:row>
      <xdr:rowOff>71631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39546"/>
          <a:ext cx="889000" cy="6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71631</xdr:rowOff>
    </xdr:from>
    <xdr:to>
      <xdr:col>41</xdr:col>
      <xdr:colOff>50800</xdr:colOff>
      <xdr:row>97</xdr:row>
      <xdr:rowOff>165509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02281"/>
          <a:ext cx="889000" cy="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40224</xdr:rowOff>
    </xdr:from>
    <xdr:to>
      <xdr:col>55</xdr:col>
      <xdr:colOff>50800</xdr:colOff>
      <xdr:row>98</xdr:row>
      <xdr:rowOff>141824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8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126601</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5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116202</xdr:rowOff>
    </xdr:from>
    <xdr:to>
      <xdr:col>50</xdr:col>
      <xdr:colOff>165100</xdr:colOff>
      <xdr:row>98</xdr:row>
      <xdr:rowOff>46352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4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37479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3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129546</xdr:rowOff>
    </xdr:from>
    <xdr:to>
      <xdr:col>46</xdr:col>
      <xdr:colOff>38100</xdr:colOff>
      <xdr:row>97</xdr:row>
      <xdr:rowOff>59696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5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76223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36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20831</xdr:rowOff>
    </xdr:from>
    <xdr:to>
      <xdr:col>41</xdr:col>
      <xdr:colOff>101600</xdr:colOff>
      <xdr:row>97</xdr:row>
      <xdr:rowOff>122431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5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138958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2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114709</xdr:rowOff>
    </xdr:from>
    <xdr:to>
      <xdr:col>36</xdr:col>
      <xdr:colOff>165100</xdr:colOff>
      <xdr:row>98</xdr:row>
      <xdr:rowOff>44859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35986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3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43737</xdr:rowOff>
    </xdr:from>
    <xdr:to>
      <xdr:col>85</xdr:col>
      <xdr:colOff>127000</xdr:colOff>
      <xdr:row>37</xdr:row>
      <xdr:rowOff>26674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215937"/>
          <a:ext cx="838200" cy="15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26674</xdr:rowOff>
    </xdr:from>
    <xdr:to>
      <xdr:col>81</xdr:col>
      <xdr:colOff>50800</xdr:colOff>
      <xdr:row>39</xdr:row>
      <xdr:rowOff>28143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370324"/>
          <a:ext cx="889000" cy="34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26543</xdr:rowOff>
    </xdr:from>
    <xdr:to>
      <xdr:col>76</xdr:col>
      <xdr:colOff>114300</xdr:colOff>
      <xdr:row>39</xdr:row>
      <xdr:rowOff>28143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71309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78615</xdr:rowOff>
    </xdr:from>
    <xdr:to>
      <xdr:col>71</xdr:col>
      <xdr:colOff>177800</xdr:colOff>
      <xdr:row>39</xdr:row>
      <xdr:rowOff>26543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593715"/>
          <a:ext cx="889000" cy="11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164387</xdr:rowOff>
    </xdr:from>
    <xdr:to>
      <xdr:col>85</xdr:col>
      <xdr:colOff>177800</xdr:colOff>
      <xdr:row>36</xdr:row>
      <xdr:rowOff>94537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16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15814</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01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147324</xdr:rowOff>
    </xdr:from>
    <xdr:to>
      <xdr:col>81</xdr:col>
      <xdr:colOff>101600</xdr:colOff>
      <xdr:row>37</xdr:row>
      <xdr:rowOff>77474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3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94001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09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148793</xdr:rowOff>
    </xdr:from>
    <xdr:to>
      <xdr:col>76</xdr:col>
      <xdr:colOff>165100</xdr:colOff>
      <xdr:row>39</xdr:row>
      <xdr:rowOff>78943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70070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75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147193</xdr:rowOff>
    </xdr:from>
    <xdr:to>
      <xdr:col>72</xdr:col>
      <xdr:colOff>38100</xdr:colOff>
      <xdr:row>39</xdr:row>
      <xdr:rowOff>77343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93870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43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27815</xdr:rowOff>
    </xdr:from>
    <xdr:to>
      <xdr:col>67</xdr:col>
      <xdr:colOff>101600</xdr:colOff>
      <xdr:row>38</xdr:row>
      <xdr:rowOff>129415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145942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3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144289</xdr:rowOff>
    </xdr:from>
    <xdr:to>
      <xdr:col>85</xdr:col>
      <xdr:colOff>127000</xdr:colOff>
      <xdr:row>78</xdr:row>
      <xdr:rowOff>145679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517389"/>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136947</xdr:rowOff>
    </xdr:from>
    <xdr:to>
      <xdr:col>81</xdr:col>
      <xdr:colOff>50800</xdr:colOff>
      <xdr:row>78</xdr:row>
      <xdr:rowOff>145679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510047"/>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132114</xdr:rowOff>
    </xdr:from>
    <xdr:to>
      <xdr:col>76</xdr:col>
      <xdr:colOff>114300</xdr:colOff>
      <xdr:row>78</xdr:row>
      <xdr:rowOff>136947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505214"/>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125011</xdr:rowOff>
    </xdr:from>
    <xdr:to>
      <xdr:col>71</xdr:col>
      <xdr:colOff>177800</xdr:colOff>
      <xdr:row>78</xdr:row>
      <xdr:rowOff>132114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98111"/>
          <a:ext cx="8890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93489</xdr:rowOff>
    </xdr:from>
    <xdr:to>
      <xdr:col>85</xdr:col>
      <xdr:colOff>177800</xdr:colOff>
      <xdr:row>79</xdr:row>
      <xdr:rowOff>23639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8416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94879</xdr:rowOff>
    </xdr:from>
    <xdr:to>
      <xdr:col>81</xdr:col>
      <xdr:colOff>101600</xdr:colOff>
      <xdr:row>79</xdr:row>
      <xdr:rowOff>25029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6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16156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86147</xdr:rowOff>
    </xdr:from>
    <xdr:to>
      <xdr:col>76</xdr:col>
      <xdr:colOff>165100</xdr:colOff>
      <xdr:row>79</xdr:row>
      <xdr:rowOff>16297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5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7424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5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81314</xdr:rowOff>
    </xdr:from>
    <xdr:to>
      <xdr:col>72</xdr:col>
      <xdr:colOff>38100</xdr:colOff>
      <xdr:row>79</xdr:row>
      <xdr:rowOff>11464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2591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74211</xdr:rowOff>
    </xdr:from>
    <xdr:to>
      <xdr:col>67</xdr:col>
      <xdr:colOff>101600</xdr:colOff>
      <xdr:row>79</xdr:row>
      <xdr:rowOff>4361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166938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17889</xdr:rowOff>
    </xdr:from>
    <xdr:to>
      <xdr:col>85</xdr:col>
      <xdr:colOff>127000</xdr:colOff>
      <xdr:row>98</xdr:row>
      <xdr:rowOff>95256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19989"/>
          <a:ext cx="838200" cy="7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95256</xdr:rowOff>
    </xdr:from>
    <xdr:to>
      <xdr:col>81</xdr:col>
      <xdr:colOff>50800</xdr:colOff>
      <xdr:row>98</xdr:row>
      <xdr:rowOff>100623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97356"/>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100623</xdr:rowOff>
    </xdr:from>
    <xdr:to>
      <xdr:col>76</xdr:col>
      <xdr:colOff>114300</xdr:colOff>
      <xdr:row>98</xdr:row>
      <xdr:rowOff>106429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0272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101451</xdr:rowOff>
    </xdr:from>
    <xdr:to>
      <xdr:col>71</xdr:col>
      <xdr:colOff>177800</xdr:colOff>
      <xdr:row>98</xdr:row>
      <xdr:rowOff>106429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03551"/>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138539</xdr:rowOff>
    </xdr:from>
    <xdr:to>
      <xdr:col>85</xdr:col>
      <xdr:colOff>177800</xdr:colOff>
      <xdr:row>98</xdr:row>
      <xdr:rowOff>68689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97916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44456</xdr:rowOff>
    </xdr:from>
    <xdr:to>
      <xdr:col>81</xdr:col>
      <xdr:colOff>101600</xdr:colOff>
      <xdr:row>98</xdr:row>
      <xdr:rowOff>146056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137183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3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49823</xdr:rowOff>
    </xdr:from>
    <xdr:to>
      <xdr:col>76</xdr:col>
      <xdr:colOff>165100</xdr:colOff>
      <xdr:row>98</xdr:row>
      <xdr:rowOff>151423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142550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4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55629</xdr:rowOff>
    </xdr:from>
    <xdr:to>
      <xdr:col>72</xdr:col>
      <xdr:colOff>38100</xdr:colOff>
      <xdr:row>98</xdr:row>
      <xdr:rowOff>157229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148356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5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50651</xdr:rowOff>
    </xdr:from>
    <xdr:to>
      <xdr:col>67</xdr:col>
      <xdr:colOff>101600</xdr:colOff>
      <xdr:row>98</xdr:row>
      <xdr:rowOff>152251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143378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4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129413</xdr:rowOff>
    </xdr:from>
    <xdr:to>
      <xdr:col>116</xdr:col>
      <xdr:colOff>63500</xdr:colOff>
      <xdr:row>38</xdr:row>
      <xdr:rowOff>77795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473063"/>
          <a:ext cx="838200" cy="1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75189</xdr:rowOff>
    </xdr:from>
    <xdr:to>
      <xdr:col>111</xdr:col>
      <xdr:colOff>177800</xdr:colOff>
      <xdr:row>38</xdr:row>
      <xdr:rowOff>77795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59028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65360</xdr:rowOff>
    </xdr:from>
    <xdr:to>
      <xdr:col>107</xdr:col>
      <xdr:colOff>50800</xdr:colOff>
      <xdr:row>38</xdr:row>
      <xdr:rowOff>75189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580460"/>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65360</xdr:rowOff>
    </xdr:from>
    <xdr:to>
      <xdr:col>102</xdr:col>
      <xdr:colOff>114300</xdr:colOff>
      <xdr:row>38</xdr:row>
      <xdr:rowOff>66319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580460"/>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78613</xdr:rowOff>
    </xdr:from>
    <xdr:to>
      <xdr:col>116</xdr:col>
      <xdr:colOff>114300</xdr:colOff>
      <xdr:row>38</xdr:row>
      <xdr:rowOff>8763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101490</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27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26995</xdr:rowOff>
    </xdr:from>
    <xdr:to>
      <xdr:col>112</xdr:col>
      <xdr:colOff>38100</xdr:colOff>
      <xdr:row>38</xdr:row>
      <xdr:rowOff>128595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119722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6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24389</xdr:rowOff>
    </xdr:from>
    <xdr:to>
      <xdr:col>107</xdr:col>
      <xdr:colOff>101600</xdr:colOff>
      <xdr:row>38</xdr:row>
      <xdr:rowOff>125989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117116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63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14560</xdr:rowOff>
    </xdr:from>
    <xdr:to>
      <xdr:col>102</xdr:col>
      <xdr:colOff>165100</xdr:colOff>
      <xdr:row>38</xdr:row>
      <xdr:rowOff>116160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107287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62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15519</xdr:rowOff>
    </xdr:from>
    <xdr:to>
      <xdr:col>98</xdr:col>
      <xdr:colOff>38100</xdr:colOff>
      <xdr:row>38</xdr:row>
      <xdr:rowOff>117119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108246</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62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62270</xdr:rowOff>
    </xdr:from>
    <xdr:to>
      <xdr:col>116</xdr:col>
      <xdr:colOff>63500</xdr:colOff>
      <xdr:row>59</xdr:row>
      <xdr:rowOff>63185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7782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61715</xdr:rowOff>
    </xdr:from>
    <xdr:to>
      <xdr:col>111</xdr:col>
      <xdr:colOff>177800</xdr:colOff>
      <xdr:row>59</xdr:row>
      <xdr:rowOff>62270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77265"/>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44733</xdr:rowOff>
    </xdr:from>
    <xdr:to>
      <xdr:col>107</xdr:col>
      <xdr:colOff>50800</xdr:colOff>
      <xdr:row>59</xdr:row>
      <xdr:rowOff>61715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60283"/>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44603</xdr:rowOff>
    </xdr:from>
    <xdr:to>
      <xdr:col>102</xdr:col>
      <xdr:colOff>114300</xdr:colOff>
      <xdr:row>59</xdr:row>
      <xdr:rowOff>44733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60153"/>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12385</xdr:rowOff>
    </xdr:from>
    <xdr:to>
      <xdr:col>116</xdr:col>
      <xdr:colOff>114300</xdr:colOff>
      <xdr:row>59</xdr:row>
      <xdr:rowOff>113985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98762</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11470</xdr:rowOff>
    </xdr:from>
    <xdr:to>
      <xdr:col>112</xdr:col>
      <xdr:colOff>38100</xdr:colOff>
      <xdr:row>59</xdr:row>
      <xdr:rowOff>113070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104197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1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10915</xdr:rowOff>
    </xdr:from>
    <xdr:to>
      <xdr:col>107</xdr:col>
      <xdr:colOff>101600</xdr:colOff>
      <xdr:row>59</xdr:row>
      <xdr:rowOff>112515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103642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165383</xdr:rowOff>
    </xdr:from>
    <xdr:to>
      <xdr:col>102</xdr:col>
      <xdr:colOff>165100</xdr:colOff>
      <xdr:row>59</xdr:row>
      <xdr:rowOff>95533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0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86660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0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165253</xdr:rowOff>
    </xdr:from>
    <xdr:to>
      <xdr:col>98</xdr:col>
      <xdr:colOff>38100</xdr:colOff>
      <xdr:row>59</xdr:row>
      <xdr:rowOff>95403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86530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26722</xdr:rowOff>
    </xdr:from>
    <xdr:to>
      <xdr:col>116</xdr:col>
      <xdr:colOff>63500</xdr:colOff>
      <xdr:row>76</xdr:row>
      <xdr:rowOff>119241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714022"/>
          <a:ext cx="838200" cy="43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26722</xdr:rowOff>
    </xdr:from>
    <xdr:to>
      <xdr:col>111</xdr:col>
      <xdr:colOff>177800</xdr:colOff>
      <xdr:row>74</xdr:row>
      <xdr:rowOff>28372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14022"/>
          <a:ext cx="8890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28372</xdr:rowOff>
    </xdr:from>
    <xdr:to>
      <xdr:col>107</xdr:col>
      <xdr:colOff>50800</xdr:colOff>
      <xdr:row>74</xdr:row>
      <xdr:rowOff>56767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15672"/>
          <a:ext cx="889000" cy="2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56767</xdr:rowOff>
    </xdr:from>
    <xdr:to>
      <xdr:col>102</xdr:col>
      <xdr:colOff>114300</xdr:colOff>
      <xdr:row>74</xdr:row>
      <xdr:rowOff>99336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744067"/>
          <a:ext cx="8890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68441</xdr:rowOff>
    </xdr:from>
    <xdr:to>
      <xdr:col>116</xdr:col>
      <xdr:colOff>114300</xdr:colOff>
      <xdr:row>76</xdr:row>
      <xdr:rowOff>170041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46868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147372</xdr:rowOff>
    </xdr:from>
    <xdr:to>
      <xdr:col>112</xdr:col>
      <xdr:colOff>38100</xdr:colOff>
      <xdr:row>74</xdr:row>
      <xdr:rowOff>77522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94049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3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149022</xdr:rowOff>
    </xdr:from>
    <xdr:to>
      <xdr:col>107</xdr:col>
      <xdr:colOff>101600</xdr:colOff>
      <xdr:row>74</xdr:row>
      <xdr:rowOff>79172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95699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4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5967</xdr:rowOff>
    </xdr:from>
    <xdr:to>
      <xdr:col>102</xdr:col>
      <xdr:colOff>165100</xdr:colOff>
      <xdr:row>74</xdr:row>
      <xdr:rowOff>107567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6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124094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46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48536</xdr:rowOff>
    </xdr:from>
    <xdr:to>
      <xdr:col>98</xdr:col>
      <xdr:colOff>38100</xdr:colOff>
      <xdr:row>74</xdr:row>
      <xdr:rowOff>150136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3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166663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1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519,615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22,214</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主な構成項目のうち大きく変動のあったものについて、補助費等は、住民一人当たり</a:t>
          </a:r>
          <a:r>
            <a:rPr kumimoji="1" lang="en-US" altLang="ja-JP" sz="1300">
              <a:latin typeface="ＭＳ Ｐゴシック" panose="020B0600070205080204" pitchFamily="50" charset="-128"/>
              <a:ea typeface="ＭＳ Ｐゴシック" panose="020B0600070205080204" pitchFamily="50" charset="-128"/>
            </a:rPr>
            <a:t>56,722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26,638</a:t>
          </a:r>
          <a:r>
            <a:rPr kumimoji="1" lang="ja-JP" altLang="en-US" sz="1300">
              <a:latin typeface="ＭＳ Ｐゴシック" panose="020B0600070205080204" pitchFamily="50" charset="-128"/>
              <a:ea typeface="ＭＳ Ｐゴシック" panose="020B0600070205080204" pitchFamily="50" charset="-128"/>
            </a:rPr>
            <a:t>円と大幅増となった。また、繰出金は、住民一人当たり</a:t>
          </a:r>
          <a:r>
            <a:rPr kumimoji="1" lang="en-US" altLang="ja-JP" sz="1300">
              <a:latin typeface="ＭＳ Ｐゴシック" panose="020B0600070205080204" pitchFamily="50" charset="-128"/>
              <a:ea typeface="ＭＳ Ｐゴシック" panose="020B0600070205080204" pitchFamily="50" charset="-128"/>
            </a:rPr>
            <a:t>50,253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26,666</a:t>
          </a:r>
          <a:r>
            <a:rPr kumimoji="1" lang="ja-JP" altLang="en-US" sz="1300">
              <a:latin typeface="ＭＳ Ｐゴシック" panose="020B0600070205080204" pitchFamily="50" charset="-128"/>
              <a:ea typeface="ＭＳ Ｐゴシック" panose="020B0600070205080204" pitchFamily="50" charset="-128"/>
            </a:rPr>
            <a:t>円の大幅減となった。これらについては、下水道事業の公営企業会計への移行に伴い、一般会計繰出金の性質が変更となったことによるものである。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普通建設事業費のうち更新整備については、住民一人当たり</a:t>
          </a:r>
          <a:r>
            <a:rPr kumimoji="1" lang="en-US" altLang="ja-JP" sz="1300">
              <a:latin typeface="ＭＳ Ｐゴシック" panose="020B0600070205080204" pitchFamily="50" charset="-128"/>
              <a:ea typeface="ＭＳ Ｐゴシック" panose="020B0600070205080204" pitchFamily="50" charset="-128"/>
            </a:rPr>
            <a:t>16,388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12,529</a:t>
          </a:r>
          <a:r>
            <a:rPr kumimoji="1" lang="ja-JP" altLang="en-US" sz="1300">
              <a:latin typeface="ＭＳ Ｐゴシック" panose="020B0600070205080204" pitchFamily="50" charset="-128"/>
              <a:ea typeface="ＭＳ Ｐゴシック" panose="020B0600070205080204" pitchFamily="50" charset="-128"/>
            </a:rPr>
            <a:t>円の減となっている。これは、平成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月豪雨等により発生した災害の復旧に優先的に取り組むこととし、更新整備を後年度に見送ったためである。</a:t>
          </a:r>
        </a:p>
        <a:p>
          <a:r>
            <a:rPr kumimoji="1" lang="ja-JP" altLang="en-US" sz="1300">
              <a:latin typeface="ＭＳ Ｐゴシック" panose="020B0600070205080204" pitchFamily="50" charset="-128"/>
              <a:ea typeface="ＭＳ Ｐゴシック" panose="020B0600070205080204" pitchFamily="50" charset="-128"/>
            </a:rPr>
            <a:t>災害復旧事業費については、住民一人当たり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34,877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9,455</a:t>
          </a:r>
          <a:r>
            <a:rPr kumimoji="1" lang="ja-JP" altLang="en-US" sz="1300">
              <a:latin typeface="ＭＳ Ｐゴシック" panose="020B0600070205080204" pitchFamily="50" charset="-128"/>
              <a:ea typeface="ＭＳ Ｐゴシック" panose="020B0600070205080204" pitchFamily="50" charset="-128"/>
            </a:rPr>
            <a:t>円の増となっており、類似団体平均を大きく上回ることとなった。これは、平成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月豪雨等により、本市において多数の箇所で被災し、災害復旧に経費を要したためである。</a:t>
          </a:r>
        </a:p>
        <a:p>
          <a:r>
            <a:rPr kumimoji="1" lang="ja-JP" altLang="en-US" sz="1300">
              <a:latin typeface="ＭＳ Ｐゴシック" panose="020B0600070205080204" pitchFamily="50" charset="-128"/>
              <a:ea typeface="ＭＳ Ｐゴシック" panose="020B0600070205080204" pitchFamily="50" charset="-128"/>
            </a:rPr>
            <a:t>他の項目については、概ね類似団体平均に近い数値を示している。今後は、更なる事業費の見直しや補助費等の抑制を図り、健全で持続可能な財政運営に努めていく必要がある。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33,212
32,741
347.10
17,296,936
17,257,469
26,644
9,592,032
14,435,019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114364</xdr:rowOff>
    </xdr:from>
    <xdr:to>
      <xdr:col>24</xdr:col>
      <xdr:colOff>63500</xdr:colOff>
      <xdr:row>35</xdr:row>
      <xdr:rowOff>128270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15114"/>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83503</xdr:rowOff>
    </xdr:from>
    <xdr:to>
      <xdr:col>19</xdr:col>
      <xdr:colOff>177800</xdr:colOff>
      <xdr:row>35</xdr:row>
      <xdr:rowOff>128270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4253"/>
          <a:ext cx="8890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47689</xdr:rowOff>
    </xdr:from>
    <xdr:to>
      <xdr:col>15</xdr:col>
      <xdr:colOff>50800</xdr:colOff>
      <xdr:row>35</xdr:row>
      <xdr:rowOff>83503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843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10160</xdr:rowOff>
    </xdr:from>
    <xdr:to>
      <xdr:col>10</xdr:col>
      <xdr:colOff>114300</xdr:colOff>
      <xdr:row>35</xdr:row>
      <xdr:rowOff>47689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10910"/>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63564</xdr:rowOff>
    </xdr:from>
    <xdr:to>
      <xdr:col>24</xdr:col>
      <xdr:colOff>114300</xdr:colOff>
      <xdr:row>35</xdr:row>
      <xdr:rowOff>165164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86441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1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77470</xdr:rowOff>
    </xdr:from>
    <xdr:to>
      <xdr:col>20</xdr:col>
      <xdr:colOff>38100</xdr:colOff>
      <xdr:row>36</xdr:row>
      <xdr:rowOff>7620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24147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32703</xdr:rowOff>
    </xdr:from>
    <xdr:to>
      <xdr:col>15</xdr:col>
      <xdr:colOff>101600</xdr:colOff>
      <xdr:row>35</xdr:row>
      <xdr:rowOff>134303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150830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168339</xdr:rowOff>
    </xdr:from>
    <xdr:to>
      <xdr:col>10</xdr:col>
      <xdr:colOff>165100</xdr:colOff>
      <xdr:row>35</xdr:row>
      <xdr:rowOff>98489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115016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7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130810</xdr:rowOff>
    </xdr:from>
    <xdr:to>
      <xdr:col>6</xdr:col>
      <xdr:colOff>38100</xdr:colOff>
      <xdr:row>35</xdr:row>
      <xdr:rowOff>60960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77487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6315</xdr:rowOff>
    </xdr:from>
    <xdr:to>
      <xdr:col>24</xdr:col>
      <xdr:colOff>63500</xdr:colOff>
      <xdr:row>58</xdr:row>
      <xdr:rowOff>67159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50415"/>
          <a:ext cx="838200" cy="6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66995</xdr:rowOff>
    </xdr:from>
    <xdr:to>
      <xdr:col>19</xdr:col>
      <xdr:colOff>177800</xdr:colOff>
      <xdr:row>58</xdr:row>
      <xdr:rowOff>67159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109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60820</xdr:rowOff>
    </xdr:from>
    <xdr:to>
      <xdr:col>15</xdr:col>
      <xdr:colOff>50800</xdr:colOff>
      <xdr:row>58</xdr:row>
      <xdr:rowOff>66995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4920"/>
          <a:ext cx="889000" cy="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60820</xdr:rowOff>
    </xdr:from>
    <xdr:to>
      <xdr:col>10</xdr:col>
      <xdr:colOff>114300</xdr:colOff>
      <xdr:row>58</xdr:row>
      <xdr:rowOff>67525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4920"/>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126965</xdr:rowOff>
    </xdr:from>
    <xdr:to>
      <xdr:col>24</xdr:col>
      <xdr:colOff>114300</xdr:colOff>
      <xdr:row>58</xdr:row>
      <xdr:rowOff>57115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105392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16359</xdr:rowOff>
    </xdr:from>
    <xdr:to>
      <xdr:col>20</xdr:col>
      <xdr:colOff>38100</xdr:colOff>
      <xdr:row>58</xdr:row>
      <xdr:rowOff>117959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109086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16195</xdr:rowOff>
    </xdr:from>
    <xdr:to>
      <xdr:col>15</xdr:col>
      <xdr:colOff>101600</xdr:colOff>
      <xdr:row>58</xdr:row>
      <xdr:rowOff>117795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108922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10020</xdr:rowOff>
    </xdr:from>
    <xdr:to>
      <xdr:col>10</xdr:col>
      <xdr:colOff>165100</xdr:colOff>
      <xdr:row>58</xdr:row>
      <xdr:rowOff>111620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102747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16725</xdr:rowOff>
    </xdr:from>
    <xdr:to>
      <xdr:col>6</xdr:col>
      <xdr:colOff>38100</xdr:colOff>
      <xdr:row>58</xdr:row>
      <xdr:rowOff>118325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109452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54561</xdr:rowOff>
    </xdr:from>
    <xdr:to>
      <xdr:col>24</xdr:col>
      <xdr:colOff>63500</xdr:colOff>
      <xdr:row>76</xdr:row>
      <xdr:rowOff>90170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84761"/>
          <a:ext cx="838200" cy="3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83175</xdr:rowOff>
    </xdr:from>
    <xdr:to>
      <xdr:col>19</xdr:col>
      <xdr:colOff>177800</xdr:colOff>
      <xdr:row>76</xdr:row>
      <xdr:rowOff>90170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113375"/>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83175</xdr:rowOff>
    </xdr:from>
    <xdr:to>
      <xdr:col>15</xdr:col>
      <xdr:colOff>50800</xdr:colOff>
      <xdr:row>76</xdr:row>
      <xdr:rowOff>140377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13375"/>
          <a:ext cx="889000" cy="5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140377</xdr:rowOff>
    </xdr:from>
    <xdr:to>
      <xdr:col>10</xdr:col>
      <xdr:colOff>114300</xdr:colOff>
      <xdr:row>76</xdr:row>
      <xdr:rowOff>153995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70577"/>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3761</xdr:rowOff>
    </xdr:from>
    <xdr:to>
      <xdr:col>24</xdr:col>
      <xdr:colOff>114300</xdr:colOff>
      <xdr:row>76</xdr:row>
      <xdr:rowOff>105361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3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153638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1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39370</xdr:rowOff>
    </xdr:from>
    <xdr:to>
      <xdr:col>20</xdr:col>
      <xdr:colOff>38100</xdr:colOff>
      <xdr:row>76</xdr:row>
      <xdr:rowOff>140970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132097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32375</xdr:rowOff>
    </xdr:from>
    <xdr:to>
      <xdr:col>15</xdr:col>
      <xdr:colOff>101600</xdr:colOff>
      <xdr:row>76</xdr:row>
      <xdr:rowOff>133975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125102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5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89577</xdr:rowOff>
    </xdr:from>
    <xdr:to>
      <xdr:col>10</xdr:col>
      <xdr:colOff>165100</xdr:colOff>
      <xdr:row>77</xdr:row>
      <xdr:rowOff>19727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1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10854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1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103195</xdr:rowOff>
    </xdr:from>
    <xdr:to>
      <xdr:col>6</xdr:col>
      <xdr:colOff>38100</xdr:colOff>
      <xdr:row>77</xdr:row>
      <xdr:rowOff>33345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3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24472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2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99752</xdr:rowOff>
    </xdr:from>
    <xdr:to>
      <xdr:col>24</xdr:col>
      <xdr:colOff>63500</xdr:colOff>
      <xdr:row>96</xdr:row>
      <xdr:rowOff>116278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558952"/>
          <a:ext cx="838200" cy="1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35182</xdr:rowOff>
    </xdr:from>
    <xdr:to>
      <xdr:col>19</xdr:col>
      <xdr:colOff>177800</xdr:colOff>
      <xdr:row>96</xdr:row>
      <xdr:rowOff>99752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494382"/>
          <a:ext cx="889000" cy="6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35182</xdr:rowOff>
    </xdr:from>
    <xdr:to>
      <xdr:col>15</xdr:col>
      <xdr:colOff>50800</xdr:colOff>
      <xdr:row>96</xdr:row>
      <xdr:rowOff>73186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494382"/>
          <a:ext cx="889000" cy="3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73186</xdr:rowOff>
    </xdr:from>
    <xdr:to>
      <xdr:col>10</xdr:col>
      <xdr:colOff>114300</xdr:colOff>
      <xdr:row>96</xdr:row>
      <xdr:rowOff>107962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532386"/>
          <a:ext cx="889000" cy="3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65478</xdr:rowOff>
    </xdr:from>
    <xdr:to>
      <xdr:col>24</xdr:col>
      <xdr:colOff>114300</xdr:colOff>
      <xdr:row>96</xdr:row>
      <xdr:rowOff>167078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88355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7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48952</xdr:rowOff>
    </xdr:from>
    <xdr:to>
      <xdr:col>20</xdr:col>
      <xdr:colOff>38100</xdr:colOff>
      <xdr:row>96</xdr:row>
      <xdr:rowOff>150552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167079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155832</xdr:rowOff>
    </xdr:from>
    <xdr:to>
      <xdr:col>15</xdr:col>
      <xdr:colOff>101600</xdr:colOff>
      <xdr:row>96</xdr:row>
      <xdr:rowOff>85982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4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102509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21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22386</xdr:rowOff>
    </xdr:from>
    <xdr:to>
      <xdr:col>10</xdr:col>
      <xdr:colOff>165100</xdr:colOff>
      <xdr:row>96</xdr:row>
      <xdr:rowOff>123986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48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140513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25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57162</xdr:rowOff>
    </xdr:from>
    <xdr:to>
      <xdr:col>6</xdr:col>
      <xdr:colOff>38100</xdr:colOff>
      <xdr:row>96</xdr:row>
      <xdr:rowOff>158762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1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3839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9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103124</xdr:rowOff>
    </xdr:from>
    <xdr:to>
      <xdr:col>55</xdr:col>
      <xdr:colOff>0</xdr:colOff>
      <xdr:row>37</xdr:row>
      <xdr:rowOff>29972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275324"/>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29972</xdr:rowOff>
    </xdr:from>
    <xdr:to>
      <xdr:col>50</xdr:col>
      <xdr:colOff>114300</xdr:colOff>
      <xdr:row>37</xdr:row>
      <xdr:rowOff>33891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37362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24094</xdr:rowOff>
    </xdr:from>
    <xdr:to>
      <xdr:col>45</xdr:col>
      <xdr:colOff>177800</xdr:colOff>
      <xdr:row>37</xdr:row>
      <xdr:rowOff>33891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196294"/>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51526</xdr:rowOff>
    </xdr:from>
    <xdr:to>
      <xdr:col>41</xdr:col>
      <xdr:colOff>50800</xdr:colOff>
      <xdr:row>36</xdr:row>
      <xdr:rowOff>24094</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05227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52324</xdr:rowOff>
    </xdr:from>
    <xdr:to>
      <xdr:col>55</xdr:col>
      <xdr:colOff>50800</xdr:colOff>
      <xdr:row>36</xdr:row>
      <xdr:rowOff>153924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75201</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150622</xdr:rowOff>
    </xdr:from>
    <xdr:to>
      <xdr:col>50</xdr:col>
      <xdr:colOff>165100</xdr:colOff>
      <xdr:row>37</xdr:row>
      <xdr:rowOff>80772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97299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60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154541</xdr:rowOff>
    </xdr:from>
    <xdr:to>
      <xdr:col>46</xdr:col>
      <xdr:colOff>38100</xdr:colOff>
      <xdr:row>37</xdr:row>
      <xdr:rowOff>84691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3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101218</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610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144744</xdr:rowOff>
    </xdr:from>
    <xdr:to>
      <xdr:col>41</xdr:col>
      <xdr:colOff>101600</xdr:colOff>
      <xdr:row>36</xdr:row>
      <xdr:rowOff>74894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1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91421</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92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726</xdr:rowOff>
    </xdr:from>
    <xdr:to>
      <xdr:col>36</xdr:col>
      <xdr:colOff>165100</xdr:colOff>
      <xdr:row>35</xdr:row>
      <xdr:rowOff>102326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118853</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7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46012</xdr:rowOff>
    </xdr:from>
    <xdr:to>
      <xdr:col>55</xdr:col>
      <xdr:colOff>0</xdr:colOff>
      <xdr:row>57</xdr:row>
      <xdr:rowOff>82652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818662"/>
          <a:ext cx="838200" cy="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55308</xdr:rowOff>
    </xdr:from>
    <xdr:to>
      <xdr:col>50</xdr:col>
      <xdr:colOff>114300</xdr:colOff>
      <xdr:row>57</xdr:row>
      <xdr:rowOff>82652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827958"/>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55308</xdr:rowOff>
    </xdr:from>
    <xdr:to>
      <xdr:col>45</xdr:col>
      <xdr:colOff>177800</xdr:colOff>
      <xdr:row>57</xdr:row>
      <xdr:rowOff>64122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827958"/>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48298</xdr:rowOff>
    </xdr:from>
    <xdr:to>
      <xdr:col>41</xdr:col>
      <xdr:colOff>50800</xdr:colOff>
      <xdr:row>57</xdr:row>
      <xdr:rowOff>64122</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820948"/>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166662</xdr:rowOff>
    </xdr:from>
    <xdr:to>
      <xdr:col>55</xdr:col>
      <xdr:colOff>50800</xdr:colOff>
      <xdr:row>57</xdr:row>
      <xdr:rowOff>96812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7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145089</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7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31852</xdr:rowOff>
    </xdr:from>
    <xdr:to>
      <xdr:col>50</xdr:col>
      <xdr:colOff>165100</xdr:colOff>
      <xdr:row>57</xdr:row>
      <xdr:rowOff>133452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80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124579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89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4508</xdr:rowOff>
    </xdr:from>
    <xdr:to>
      <xdr:col>46</xdr:col>
      <xdr:colOff>38100</xdr:colOff>
      <xdr:row>57</xdr:row>
      <xdr:rowOff>106108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7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97235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86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13322</xdr:rowOff>
    </xdr:from>
    <xdr:to>
      <xdr:col>41</xdr:col>
      <xdr:colOff>101600</xdr:colOff>
      <xdr:row>57</xdr:row>
      <xdr:rowOff>114922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7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106049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8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168948</xdr:rowOff>
    </xdr:from>
    <xdr:to>
      <xdr:col>36</xdr:col>
      <xdr:colOff>165100</xdr:colOff>
      <xdr:row>57</xdr:row>
      <xdr:rowOff>99098</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90225</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8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130000</xdr:rowOff>
    </xdr:from>
    <xdr:to>
      <xdr:col>55</xdr:col>
      <xdr:colOff>0</xdr:colOff>
      <xdr:row>78</xdr:row>
      <xdr:rowOff>142337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503100"/>
          <a:ext cx="838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97661</xdr:rowOff>
    </xdr:from>
    <xdr:to>
      <xdr:col>50</xdr:col>
      <xdr:colOff>114300</xdr:colOff>
      <xdr:row>78</xdr:row>
      <xdr:rowOff>130000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470761"/>
          <a:ext cx="889000" cy="3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97661</xdr:rowOff>
    </xdr:from>
    <xdr:to>
      <xdr:col>45</xdr:col>
      <xdr:colOff>177800</xdr:colOff>
      <xdr:row>78</xdr:row>
      <xdr:rowOff>128453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70761"/>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126806</xdr:rowOff>
    </xdr:from>
    <xdr:to>
      <xdr:col>41</xdr:col>
      <xdr:colOff>50800</xdr:colOff>
      <xdr:row>78</xdr:row>
      <xdr:rowOff>128453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99906"/>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91537</xdr:rowOff>
    </xdr:from>
    <xdr:to>
      <xdr:col>55</xdr:col>
      <xdr:colOff>50800</xdr:colOff>
      <xdr:row>79</xdr:row>
      <xdr:rowOff>21687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6464</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7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79200</xdr:rowOff>
    </xdr:from>
    <xdr:to>
      <xdr:col>50</xdr:col>
      <xdr:colOff>165100</xdr:colOff>
      <xdr:row>79</xdr:row>
      <xdr:rowOff>9350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54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46861</xdr:rowOff>
    </xdr:from>
    <xdr:to>
      <xdr:col>46</xdr:col>
      <xdr:colOff>38100</xdr:colOff>
      <xdr:row>78</xdr:row>
      <xdr:rowOff>148461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139588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1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77653</xdr:rowOff>
    </xdr:from>
    <xdr:to>
      <xdr:col>41</xdr:col>
      <xdr:colOff>101600</xdr:colOff>
      <xdr:row>79</xdr:row>
      <xdr:rowOff>7803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170380</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76006</xdr:rowOff>
    </xdr:from>
    <xdr:to>
      <xdr:col>36</xdr:col>
      <xdr:colOff>165100</xdr:colOff>
      <xdr:row>79</xdr:row>
      <xdr:rowOff>6156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4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168733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136795</xdr:rowOff>
    </xdr:from>
    <xdr:to>
      <xdr:col>55</xdr:col>
      <xdr:colOff>0</xdr:colOff>
      <xdr:row>98</xdr:row>
      <xdr:rowOff>3741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767445"/>
          <a:ext cx="838200" cy="3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101572</xdr:rowOff>
    </xdr:from>
    <xdr:to>
      <xdr:col>50</xdr:col>
      <xdr:colOff>114300</xdr:colOff>
      <xdr:row>98</xdr:row>
      <xdr:rowOff>3741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732222"/>
          <a:ext cx="889000" cy="7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101572</xdr:rowOff>
    </xdr:from>
    <xdr:to>
      <xdr:col>45</xdr:col>
      <xdr:colOff>177800</xdr:colOff>
      <xdr:row>97</xdr:row>
      <xdr:rowOff>114849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732222"/>
          <a:ext cx="889000" cy="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114849</xdr:rowOff>
    </xdr:from>
    <xdr:to>
      <xdr:col>41</xdr:col>
      <xdr:colOff>50800</xdr:colOff>
      <xdr:row>97</xdr:row>
      <xdr:rowOff>139452</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745499"/>
          <a:ext cx="8890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85995</xdr:rowOff>
    </xdr:from>
    <xdr:to>
      <xdr:col>55</xdr:col>
      <xdr:colOff>50800</xdr:colOff>
      <xdr:row>98</xdr:row>
      <xdr:rowOff>16145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1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64422</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69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124391</xdr:rowOff>
    </xdr:from>
    <xdr:to>
      <xdr:col>50</xdr:col>
      <xdr:colOff>165100</xdr:colOff>
      <xdr:row>98</xdr:row>
      <xdr:rowOff>54541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45668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84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50772</xdr:rowOff>
    </xdr:from>
    <xdr:to>
      <xdr:col>46</xdr:col>
      <xdr:colOff>38100</xdr:colOff>
      <xdr:row>97</xdr:row>
      <xdr:rowOff>152372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6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143499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7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64049</xdr:rowOff>
    </xdr:from>
    <xdr:to>
      <xdr:col>41</xdr:col>
      <xdr:colOff>101600</xdr:colOff>
      <xdr:row>97</xdr:row>
      <xdr:rowOff>165649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69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156776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78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88652</xdr:rowOff>
    </xdr:from>
    <xdr:to>
      <xdr:col>36</xdr:col>
      <xdr:colOff>165100</xdr:colOff>
      <xdr:row>98</xdr:row>
      <xdr:rowOff>18802</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9929</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81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26695</xdr:rowOff>
    </xdr:from>
    <xdr:to>
      <xdr:col>85</xdr:col>
      <xdr:colOff>127000</xdr:colOff>
      <xdr:row>37</xdr:row>
      <xdr:rowOff>47441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370345"/>
          <a:ext cx="8382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11989</xdr:rowOff>
    </xdr:from>
    <xdr:to>
      <xdr:col>81</xdr:col>
      <xdr:colOff>50800</xdr:colOff>
      <xdr:row>37</xdr:row>
      <xdr:rowOff>26695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6355639"/>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11989</xdr:rowOff>
    </xdr:from>
    <xdr:to>
      <xdr:col>76</xdr:col>
      <xdr:colOff>114300</xdr:colOff>
      <xdr:row>37</xdr:row>
      <xdr:rowOff>18066</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355639"/>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5474</xdr:rowOff>
    </xdr:from>
    <xdr:to>
      <xdr:col>71</xdr:col>
      <xdr:colOff>177800</xdr:colOff>
      <xdr:row>37</xdr:row>
      <xdr:rowOff>18066</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349124"/>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168091</xdr:rowOff>
    </xdr:from>
    <xdr:to>
      <xdr:col>85</xdr:col>
      <xdr:colOff>177800</xdr:colOff>
      <xdr:row>37</xdr:row>
      <xdr:rowOff>98241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34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146518</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3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147345</xdr:rowOff>
    </xdr:from>
    <xdr:to>
      <xdr:col>81</xdr:col>
      <xdr:colOff>101600</xdr:colOff>
      <xdr:row>37</xdr:row>
      <xdr:rowOff>77495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3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68622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41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132639</xdr:rowOff>
    </xdr:from>
    <xdr:to>
      <xdr:col>76</xdr:col>
      <xdr:colOff>165100</xdr:colOff>
      <xdr:row>37</xdr:row>
      <xdr:rowOff>62789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3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53916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39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138716</xdr:rowOff>
    </xdr:from>
    <xdr:to>
      <xdr:col>72</xdr:col>
      <xdr:colOff>38100</xdr:colOff>
      <xdr:row>37</xdr:row>
      <xdr:rowOff>68866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3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59993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40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126124</xdr:rowOff>
    </xdr:from>
    <xdr:to>
      <xdr:col>67</xdr:col>
      <xdr:colOff>101600</xdr:colOff>
      <xdr:row>37</xdr:row>
      <xdr:rowOff>56274</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47401</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39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109128</xdr:rowOff>
    </xdr:from>
    <xdr:to>
      <xdr:col>85</xdr:col>
      <xdr:colOff>127000</xdr:colOff>
      <xdr:row>57</xdr:row>
      <xdr:rowOff>42987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710328"/>
          <a:ext cx="838200" cy="10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105448</xdr:rowOff>
    </xdr:from>
    <xdr:to>
      <xdr:col>81</xdr:col>
      <xdr:colOff>50800</xdr:colOff>
      <xdr:row>56</xdr:row>
      <xdr:rowOff>109128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706648"/>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105448</xdr:rowOff>
    </xdr:from>
    <xdr:to>
      <xdr:col>76</xdr:col>
      <xdr:colOff>114300</xdr:colOff>
      <xdr:row>56</xdr:row>
      <xdr:rowOff>124087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706648"/>
          <a:ext cx="889000" cy="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124087</xdr:rowOff>
    </xdr:from>
    <xdr:to>
      <xdr:col>71</xdr:col>
      <xdr:colOff>177800</xdr:colOff>
      <xdr:row>57</xdr:row>
      <xdr:rowOff>21163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725287"/>
          <a:ext cx="889000" cy="6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163637</xdr:rowOff>
    </xdr:from>
    <xdr:to>
      <xdr:col>85</xdr:col>
      <xdr:colOff>177800</xdr:colOff>
      <xdr:row>57</xdr:row>
      <xdr:rowOff>93787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7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78564</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67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58328</xdr:rowOff>
    </xdr:from>
    <xdr:to>
      <xdr:col>81</xdr:col>
      <xdr:colOff>101600</xdr:colOff>
      <xdr:row>56</xdr:row>
      <xdr:rowOff>159928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151055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75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54648</xdr:rowOff>
    </xdr:from>
    <xdr:to>
      <xdr:col>76</xdr:col>
      <xdr:colOff>165100</xdr:colOff>
      <xdr:row>56</xdr:row>
      <xdr:rowOff>156248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6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147375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7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73287</xdr:rowOff>
    </xdr:from>
    <xdr:to>
      <xdr:col>72</xdr:col>
      <xdr:colOff>38100</xdr:colOff>
      <xdr:row>57</xdr:row>
      <xdr:rowOff>3437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6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166014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7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141813</xdr:rowOff>
    </xdr:from>
    <xdr:to>
      <xdr:col>67</xdr:col>
      <xdr:colOff>101600</xdr:colOff>
      <xdr:row>57</xdr:row>
      <xdr:rowOff>71963</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63090</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83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43737</xdr:rowOff>
    </xdr:from>
    <xdr:to>
      <xdr:col>85</xdr:col>
      <xdr:colOff>127000</xdr:colOff>
      <xdr:row>77</xdr:row>
      <xdr:rowOff>26674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073937"/>
          <a:ext cx="838200" cy="15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26674</xdr:rowOff>
    </xdr:from>
    <xdr:to>
      <xdr:col>81</xdr:col>
      <xdr:colOff>50800</xdr:colOff>
      <xdr:row>79</xdr:row>
      <xdr:rowOff>28142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228324"/>
          <a:ext cx="889000" cy="34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26543</xdr:rowOff>
    </xdr:from>
    <xdr:to>
      <xdr:col>76</xdr:col>
      <xdr:colOff>114300</xdr:colOff>
      <xdr:row>79</xdr:row>
      <xdr:rowOff>28142</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571093"/>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78615</xdr:rowOff>
    </xdr:from>
    <xdr:to>
      <xdr:col>71</xdr:col>
      <xdr:colOff>177800</xdr:colOff>
      <xdr:row>79</xdr:row>
      <xdr:rowOff>26543</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451715"/>
          <a:ext cx="889000" cy="11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164387</xdr:rowOff>
    </xdr:from>
    <xdr:to>
      <xdr:col>85</xdr:col>
      <xdr:colOff>177800</xdr:colOff>
      <xdr:row>76</xdr:row>
      <xdr:rowOff>94537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0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15814</xdr:rowOff>
    </xdr:from>
    <xdr:ext cx="534377"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287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147324</xdr:rowOff>
    </xdr:from>
    <xdr:to>
      <xdr:col>81</xdr:col>
      <xdr:colOff>101600</xdr:colOff>
      <xdr:row>77</xdr:row>
      <xdr:rowOff>77474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17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94001</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14111" y="1295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148792</xdr:rowOff>
    </xdr:from>
    <xdr:to>
      <xdr:col>76</xdr:col>
      <xdr:colOff>165100</xdr:colOff>
      <xdr:row>79</xdr:row>
      <xdr:rowOff>78942</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70069</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6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147193</xdr:rowOff>
    </xdr:from>
    <xdr:to>
      <xdr:col>72</xdr:col>
      <xdr:colOff>38100</xdr:colOff>
      <xdr:row>79</xdr:row>
      <xdr:rowOff>77343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93870</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29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27815</xdr:rowOff>
    </xdr:from>
    <xdr:to>
      <xdr:col>67</xdr:col>
      <xdr:colOff>101600</xdr:colOff>
      <xdr:row>78</xdr:row>
      <xdr:rowOff>129415</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145942</xdr:rowOff>
    </xdr:from>
    <xdr:ext cx="534377"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47111" y="131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144289</xdr:rowOff>
    </xdr:from>
    <xdr:to>
      <xdr:col>85</xdr:col>
      <xdr:colOff>127000</xdr:colOff>
      <xdr:row>98</xdr:row>
      <xdr:rowOff>145679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946389"/>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136947</xdr:rowOff>
    </xdr:from>
    <xdr:to>
      <xdr:col>81</xdr:col>
      <xdr:colOff>50800</xdr:colOff>
      <xdr:row>98</xdr:row>
      <xdr:rowOff>145679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939047"/>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132114</xdr:rowOff>
    </xdr:from>
    <xdr:to>
      <xdr:col>76</xdr:col>
      <xdr:colOff>114300</xdr:colOff>
      <xdr:row>98</xdr:row>
      <xdr:rowOff>136947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934214"/>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125011</xdr:rowOff>
    </xdr:from>
    <xdr:to>
      <xdr:col>71</xdr:col>
      <xdr:colOff>177800</xdr:colOff>
      <xdr:row>98</xdr:row>
      <xdr:rowOff>132114</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927111"/>
          <a:ext cx="8890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93489</xdr:rowOff>
    </xdr:from>
    <xdr:to>
      <xdr:col>85</xdr:col>
      <xdr:colOff>177800</xdr:colOff>
      <xdr:row>99</xdr:row>
      <xdr:rowOff>23639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9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8416</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81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94879</xdr:rowOff>
    </xdr:from>
    <xdr:to>
      <xdr:col>81</xdr:col>
      <xdr:colOff>101600</xdr:colOff>
      <xdr:row>99</xdr:row>
      <xdr:rowOff>25029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16156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8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86147</xdr:rowOff>
    </xdr:from>
    <xdr:to>
      <xdr:col>76</xdr:col>
      <xdr:colOff>165100</xdr:colOff>
      <xdr:row>99</xdr:row>
      <xdr:rowOff>16297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7424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8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81314</xdr:rowOff>
    </xdr:from>
    <xdr:to>
      <xdr:col>72</xdr:col>
      <xdr:colOff>38100</xdr:colOff>
      <xdr:row>99</xdr:row>
      <xdr:rowOff>11464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2591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74211</xdr:rowOff>
    </xdr:from>
    <xdr:to>
      <xdr:col>67</xdr:col>
      <xdr:colOff>101600</xdr:colOff>
      <xdr:row>99</xdr:row>
      <xdr:rowOff>4361</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7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166938</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月に発生した豪雨等により被災した箇所の復旧を引き続き行ったため、災害復旧費については前年度比</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％の増となっており、類似団体平均を上回った。</a:t>
          </a:r>
        </a:p>
        <a:p>
          <a:r>
            <a:rPr kumimoji="1" lang="ja-JP" altLang="en-US" sz="1300">
              <a:latin typeface="ＭＳ Ｐゴシック" panose="020B0600070205080204" pitchFamily="50" charset="-128"/>
              <a:ea typeface="ＭＳ Ｐゴシック" panose="020B0600070205080204" pitchFamily="50" charset="-128"/>
            </a:rPr>
            <a:t>災害復旧費以外の各費目については、概ね類似団体平均に近い数値を示している。</a:t>
          </a:r>
        </a:p>
        <a:p>
          <a:r>
            <a:rPr kumimoji="1" lang="ja-JP" altLang="en-US" sz="1300">
              <a:latin typeface="ＭＳ Ｐゴシック" panose="020B0600070205080204" pitchFamily="50" charset="-128"/>
              <a:ea typeface="ＭＳ Ｐゴシック" panose="020B0600070205080204" pitchFamily="50" charset="-128"/>
            </a:rPr>
            <a:t>総務費は、令和元年度に寄附を受けた金地金の売却益を基金に積立てたことにより、前年度比</a:t>
          </a:r>
          <a:r>
            <a:rPr kumimoji="1" lang="en-US" altLang="ja-JP" sz="1300">
              <a:latin typeface="ＭＳ Ｐゴシック" panose="020B0600070205080204" pitchFamily="50" charset="-128"/>
              <a:ea typeface="ＭＳ Ｐゴシック" panose="020B0600070205080204" pitchFamily="50" charset="-128"/>
            </a:rPr>
            <a:t>29.9</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労働費は、市内団体の施設移転に対して補助を行ったことにより、前年度比</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教育費は、令和元年度の当初に社会体育施設整備事業が完了し、普通建設事業費が減少したことにより、前年度比</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人口減少が続いており、住民一人当たりコストは高くなる傾向にあり、財源が厳しくなる中、今後も老朽化した施設改修等の増が見込まれるため、実施すべき事業の厳選を行い、各目的への経費配分を適正に行う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30">
              <a:latin typeface="ＭＳ ゴシック" pitchFamily="49" charset="-128"/>
              <a:ea typeface="ＭＳ ゴシック" pitchFamily="49" charset="-128"/>
            </a:rPr>
            <a:t>　第</a:t>
          </a:r>
          <a:r>
            <a:rPr kumimoji="1" lang="en-US" altLang="ja-JP" sz="1330">
              <a:latin typeface="ＭＳ ゴシック" pitchFamily="49" charset="-128"/>
              <a:ea typeface="ＭＳ ゴシック" pitchFamily="49" charset="-128"/>
            </a:rPr>
            <a:t>6</a:t>
          </a:r>
          <a:r>
            <a:rPr kumimoji="1" lang="ja-JP" altLang="en-US" sz="1330">
              <a:latin typeface="ＭＳ ゴシック" pitchFamily="49" charset="-128"/>
              <a:ea typeface="ＭＳ ゴシック" pitchFamily="49" charset="-128"/>
            </a:rPr>
            <a:t>次綾部市行財政健全化の取組により、特別職の報酬、管理職手当のカット等による歳出削減策や、積極的な行政財産の処分による歳入確保等による健全な財政運営に努めたほか、大規模な災害発生に際し、当年度執行する事業を見直し、歳出を抑制したことにより、平成</a:t>
          </a:r>
          <a:r>
            <a:rPr kumimoji="1" lang="en-US" altLang="ja-JP" sz="1330">
              <a:latin typeface="ＭＳ ゴシック" pitchFamily="49" charset="-128"/>
              <a:ea typeface="ＭＳ ゴシック" pitchFamily="49" charset="-128"/>
            </a:rPr>
            <a:t>30</a:t>
          </a:r>
          <a:r>
            <a:rPr kumimoji="1" lang="ja-JP" altLang="en-US" sz="1330">
              <a:latin typeface="ＭＳ ゴシック" pitchFamily="49" charset="-128"/>
              <a:ea typeface="ＭＳ ゴシック" pitchFamily="49" charset="-128"/>
            </a:rPr>
            <a:t>年度に引き続き財政調整基金の取崩しを回避した。これに伴い、実質単年度収支・実質収支ともに黒字となった。</a:t>
          </a:r>
        </a:p>
        <a:p>
          <a:r>
            <a:rPr kumimoji="1" lang="ja-JP" altLang="en-US" sz="1330">
              <a:latin typeface="ＭＳ ゴシック" pitchFamily="49" charset="-128"/>
              <a:ea typeface="ＭＳ ゴシック" pitchFamily="49" charset="-128"/>
            </a:rPr>
            <a:t>　今後も安定した財政運営を行うため、行政需要に対応できるよう一定の基金残高の維持に努めていく必要がある。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すべての会計において、黒字又は収支均衡</a:t>
          </a:r>
        </a:p>
        <a:p>
          <a:r>
            <a:rPr kumimoji="1" lang="ja-JP" altLang="en-US" sz="1400">
              <a:latin typeface="ＭＳ ゴシック" pitchFamily="49" charset="-128"/>
              <a:ea typeface="ＭＳ ゴシック" pitchFamily="49" charset="-128"/>
            </a:rPr>
            <a:t>　○病院事業会計、上水道事業会計、住宅・工業団地事業特別会計、</a:t>
          </a:r>
        </a:p>
        <a:p>
          <a:r>
            <a:rPr kumimoji="1" lang="ja-JP" altLang="en-US" sz="1400">
              <a:latin typeface="ＭＳ ゴシック" pitchFamily="49" charset="-128"/>
              <a:ea typeface="ＭＳ ゴシック" pitchFamily="49" charset="-128"/>
            </a:rPr>
            <a:t>　　介護保険特別会計、下水道事業会計、一般会計、後期高齢者医</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療特別会計については、健全経営に努めた結果、黒字となった。</a:t>
          </a:r>
        </a:p>
        <a:p>
          <a:r>
            <a:rPr kumimoji="1" lang="ja-JP" altLang="en-US" sz="1400">
              <a:latin typeface="ＭＳ ゴシック" pitchFamily="49" charset="-128"/>
              <a:ea typeface="ＭＳ ゴシック" pitchFamily="49" charset="-128"/>
            </a:rPr>
            <a:t>　○その他会計は、農林業者労働災害共済特別会計、国民健康保険</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会計については健全経営に努めた結果黒字、市立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診療所等特別会計、駐車場特別会計の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会計については実質収</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支は収支均衡となった。</a:t>
          </a:r>
        </a:p>
        <a:p>
          <a:r>
            <a:rPr kumimoji="1" lang="ja-JP" altLang="en-US" sz="1400">
              <a:latin typeface="ＭＳ ゴシック" pitchFamily="49" charset="-128"/>
              <a:ea typeface="ＭＳ ゴシック" pitchFamily="49" charset="-128"/>
            </a:rPr>
            <a:t>　○簡易水道特別会計については、令和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年度からの公営企業会計</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移行による打切決算の影響で黒字となっている。</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今後においても、基金や市債に過度に依存することなく、適正な行政サービスの提供を図るため、継続的な財政改革の推進が必要である。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77.5</v>
          </cell>
          <cell r="BX51">
            <v>79.400000000000006</v>
          </cell>
          <cell r="CF51">
            <v>113.8</v>
          </cell>
          <cell r="CN51">
            <v>109.2</v>
          </cell>
          <cell r="CV51">
            <v>129.5</v>
          </cell>
        </row>
        <row r="53">
          <cell r="BP53">
            <v>56.8</v>
          </cell>
          <cell r="BX53">
            <v>58.4</v>
          </cell>
          <cell r="CF53">
            <v>63.5</v>
          </cell>
          <cell r="CN53">
            <v>65.400000000000006</v>
          </cell>
          <cell r="CV53">
            <v>66.8</v>
          </cell>
        </row>
        <row r="55">
          <cell r="AN55" t="str">
            <v>類似団体内平均値</v>
          </cell>
          <cell r="BP55">
            <v>58.5</v>
          </cell>
          <cell r="BX55">
            <v>54.6</v>
          </cell>
          <cell r="CF55">
            <v>53.2</v>
          </cell>
          <cell r="CN55">
            <v>47.9</v>
          </cell>
          <cell r="CV55">
            <v>49</v>
          </cell>
        </row>
        <row r="57">
          <cell r="BP57">
            <v>52.9</v>
          </cell>
          <cell r="BX57">
            <v>58.3</v>
          </cell>
          <cell r="CF57">
            <v>59.6</v>
          </cell>
          <cell r="CN57">
            <v>60.7</v>
          </cell>
          <cell r="CV57">
            <v>62</v>
          </cell>
        </row>
        <row r="72">
          <cell r="BP72" t="str">
            <v>H27</v>
          </cell>
          <cell r="BX72" t="str">
            <v>H28</v>
          </cell>
          <cell r="CF72" t="str">
            <v>H29</v>
          </cell>
          <cell r="CN72" t="str">
            <v>H30</v>
          </cell>
          <cell r="CV72" t="str">
            <v>R01</v>
          </cell>
        </row>
        <row r="73">
          <cell r="AN73" t="str">
            <v>当該団体値</v>
          </cell>
          <cell r="BP73">
            <v>77.5</v>
          </cell>
          <cell r="BX73">
            <v>79.400000000000006</v>
          </cell>
          <cell r="CF73">
            <v>113.8</v>
          </cell>
          <cell r="CN73">
            <v>109.2</v>
          </cell>
          <cell r="CV73">
            <v>129.5</v>
          </cell>
        </row>
        <row r="75">
          <cell r="BP75">
            <v>12.1</v>
          </cell>
          <cell r="BX75">
            <v>10.9</v>
          </cell>
          <cell r="CF75">
            <v>10.4</v>
          </cell>
          <cell r="CN75">
            <v>9.8000000000000007</v>
          </cell>
          <cell r="CV75">
            <v>9.5</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C3" sqref="AC3:AL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17296936</v>
      </c>
      <c r="BO4" s="424"/>
      <c r="BP4" s="424"/>
      <c r="BQ4" s="424"/>
      <c r="BR4" s="424"/>
      <c r="BS4" s="424"/>
      <c r="BT4" s="424"/>
      <c r="BU4" s="425"/>
      <c r="BV4" s="423">
        <v>16806654</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0.3</v>
      </c>
      <c r="CU4" s="608"/>
      <c r="CV4" s="608"/>
      <c r="CW4" s="608"/>
      <c r="CX4" s="608"/>
      <c r="CY4" s="608"/>
      <c r="CZ4" s="608"/>
      <c r="DA4" s="609"/>
      <c r="DB4" s="607">
        <v>0.2</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17257469</v>
      </c>
      <c r="BO5" s="429"/>
      <c r="BP5" s="429"/>
      <c r="BQ5" s="429"/>
      <c r="BR5" s="429"/>
      <c r="BS5" s="429"/>
      <c r="BT5" s="429"/>
      <c r="BU5" s="430"/>
      <c r="BV5" s="428">
        <v>16772869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93.5</v>
      </c>
      <c r="CU5" s="399"/>
      <c r="CV5" s="399"/>
      <c r="CW5" s="399"/>
      <c r="CX5" s="399"/>
      <c r="CY5" s="399"/>
      <c r="CZ5" s="399"/>
      <c r="DA5" s="400"/>
      <c r="DB5" s="398">
        <v>91.7</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39467</v>
      </c>
      <c r="BO6" s="429"/>
      <c r="BP6" s="429"/>
      <c r="BQ6" s="429"/>
      <c r="BR6" s="429"/>
      <c r="BS6" s="429"/>
      <c r="BT6" s="429"/>
      <c r="BU6" s="430"/>
      <c r="BV6" s="428">
        <v>33785</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97.7</v>
      </c>
      <c r="CU6" s="582"/>
      <c r="CV6" s="582"/>
      <c r="CW6" s="582"/>
      <c r="CX6" s="582"/>
      <c r="CY6" s="582"/>
      <c r="CZ6" s="582"/>
      <c r="DA6" s="583"/>
      <c r="DB6" s="581">
        <v>96.9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12823</v>
      </c>
      <c r="BO7" s="429"/>
      <c r="BP7" s="429"/>
      <c r="BQ7" s="429"/>
      <c r="BR7" s="429"/>
      <c r="BS7" s="429"/>
      <c r="BT7" s="429"/>
      <c r="BU7" s="430"/>
      <c r="BV7" s="428">
        <v>14753</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9592032</v>
      </c>
      <c r="CU7" s="429"/>
      <c r="CV7" s="429"/>
      <c r="CW7" s="429"/>
      <c r="CX7" s="429"/>
      <c r="CY7" s="429"/>
      <c r="CZ7" s="429"/>
      <c r="DA7" s="430"/>
      <c r="DB7" s="428">
        <v>9567850</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26644</v>
      </c>
      <c r="BO8" s="429"/>
      <c r="BP8" s="429"/>
      <c r="BQ8" s="429"/>
      <c r="BR8" s="429"/>
      <c r="BS8" s="429"/>
      <c r="BT8" s="429"/>
      <c r="BU8" s="430"/>
      <c r="BV8" s="428">
        <v>19032</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0.51</v>
      </c>
      <c r="CU8" s="542"/>
      <c r="CV8" s="542"/>
      <c r="CW8" s="542"/>
      <c r="CX8" s="542"/>
      <c r="CY8" s="542"/>
      <c r="CZ8" s="542"/>
      <c r="DA8" s="543"/>
      <c r="DB8" s="541">
        <v>0.51</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33821</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106</v>
      </c>
      <c r="AV9" s="486"/>
      <c r="AW9" s="486"/>
      <c r="AX9" s="486"/>
      <c r="AY9" s="408" t="s">
        <v>117</v>
      </c>
      <c r="AZ9" s="409"/>
      <c r="BA9" s="409"/>
      <c r="BB9" s="409"/>
      <c r="BC9" s="409"/>
      <c r="BD9" s="409"/>
      <c r="BE9" s="409"/>
      <c r="BF9" s="409"/>
      <c r="BG9" s="409"/>
      <c r="BH9" s="409"/>
      <c r="BI9" s="409"/>
      <c r="BJ9" s="409"/>
      <c r="BK9" s="409"/>
      <c r="BL9" s="409"/>
      <c r="BM9" s="410"/>
      <c r="BN9" s="428">
        <v>7612</v>
      </c>
      <c r="BO9" s="429"/>
      <c r="BP9" s="429"/>
      <c r="BQ9" s="429"/>
      <c r="BR9" s="429"/>
      <c r="BS9" s="429"/>
      <c r="BT9" s="429"/>
      <c r="BU9" s="430"/>
      <c r="BV9" s="428">
        <v>7368</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11.7</v>
      </c>
      <c r="CU9" s="399"/>
      <c r="CV9" s="399"/>
      <c r="CW9" s="399"/>
      <c r="CX9" s="399"/>
      <c r="CY9" s="399"/>
      <c r="CZ9" s="399"/>
      <c r="DA9" s="400"/>
      <c r="DB9" s="398">
        <v>11.6</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35836</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48763</v>
      </c>
      <c r="BO10" s="429"/>
      <c r="BP10" s="429"/>
      <c r="BQ10" s="429"/>
      <c r="BR10" s="429"/>
      <c r="BS10" s="429"/>
      <c r="BT10" s="429"/>
      <c r="BU10" s="430"/>
      <c r="BV10" s="428">
        <v>10502</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9561</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33212</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94</v>
      </c>
      <c r="AV12" s="486"/>
      <c r="AW12" s="486"/>
      <c r="AX12" s="486"/>
      <c r="AY12" s="408" t="s">
        <v>137</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140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141</v>
      </c>
      <c r="N13" s="529"/>
      <c r="O13" s="529"/>
      <c r="P13" s="529"/>
      <c r="Q13" s="530"/>
      <c r="R13" s="531">
        <v>32741</v>
      </c>
      <c r="S13" s="532"/>
      <c r="T13" s="532"/>
      <c r="U13" s="532"/>
      <c r="V13" s="533"/>
      <c r="W13" s="519" t="s">
        <v>142</v>
      </c>
      <c r="X13" s="441"/>
      <c r="Y13" s="441"/>
      <c r="Z13" s="441"/>
      <c r="AA13" s="441"/>
      <c r="AB13" s="442"/>
      <c r="AC13" s="404">
        <v>1481</v>
      </c>
      <c r="AD13" s="405"/>
      <c r="AE13" s="405"/>
      <c r="AF13" s="405"/>
      <c r="AG13" s="406"/>
      <c r="AH13" s="404">
        <v>1463</v>
      </c>
      <c r="AI13" s="405"/>
      <c r="AJ13" s="405"/>
      <c r="AK13" s="405"/>
      <c r="AL13" s="407"/>
      <c r="AM13" s="497" t="s">
        <v>143</v>
      </c>
      <c r="AN13" s="402"/>
      <c r="AO13" s="402"/>
      <c r="AP13" s="402"/>
      <c r="AQ13" s="402"/>
      <c r="AR13" s="402"/>
      <c r="AS13" s="402"/>
      <c r="AT13" s="403"/>
      <c r="AU13" s="485" t="s">
        <v>127</v>
      </c>
      <c r="AV13" s="486"/>
      <c r="AW13" s="486"/>
      <c r="AX13" s="486"/>
      <c r="AY13" s="408" t="s">
        <v>144</v>
      </c>
      <c r="AZ13" s="409"/>
      <c r="BA13" s="409"/>
      <c r="BB13" s="409"/>
      <c r="BC13" s="409"/>
      <c r="BD13" s="409"/>
      <c r="BE13" s="409"/>
      <c r="BF13" s="409"/>
      <c r="BG13" s="409"/>
      <c r="BH13" s="409"/>
      <c r="BI13" s="409"/>
      <c r="BJ13" s="409"/>
      <c r="BK13" s="409"/>
      <c r="BL13" s="409"/>
      <c r="BM13" s="410"/>
      <c r="BN13" s="428">
        <v>65936</v>
      </c>
      <c r="BO13" s="429"/>
      <c r="BP13" s="429"/>
      <c r="BQ13" s="429"/>
      <c r="BR13" s="429"/>
      <c r="BS13" s="429"/>
      <c r="BT13" s="429"/>
      <c r="BU13" s="430"/>
      <c r="BV13" s="428">
        <v>17870</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9.5</v>
      </c>
      <c r="CU13" s="399"/>
      <c r="CV13" s="399"/>
      <c r="CW13" s="399"/>
      <c r="CX13" s="399"/>
      <c r="CY13" s="399"/>
      <c r="CZ13" s="399"/>
      <c r="DA13" s="400"/>
      <c r="DB13" s="398">
        <v>9.8000000000000007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33721</v>
      </c>
      <c r="S14" s="532"/>
      <c r="T14" s="532"/>
      <c r="U14" s="532"/>
      <c r="V14" s="533"/>
      <c r="W14" s="534"/>
      <c r="X14" s="444"/>
      <c r="Y14" s="444"/>
      <c r="Z14" s="444"/>
      <c r="AA14" s="444"/>
      <c r="AB14" s="445"/>
      <c r="AC14" s="524">
        <v>9.3000000000000007</v>
      </c>
      <c r="AD14" s="525"/>
      <c r="AE14" s="525"/>
      <c r="AF14" s="525"/>
      <c r="AG14" s="526"/>
      <c r="AH14" s="524">
        <v>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129.5</v>
      </c>
      <c r="CU14" s="536"/>
      <c r="CV14" s="536"/>
      <c r="CW14" s="536"/>
      <c r="CX14" s="536"/>
      <c r="CY14" s="536"/>
      <c r="CZ14" s="536"/>
      <c r="DA14" s="537"/>
      <c r="DB14" s="535">
        <v>109.2</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33295</v>
      </c>
      <c r="S15" s="532"/>
      <c r="T15" s="532"/>
      <c r="U15" s="532"/>
      <c r="V15" s="533"/>
      <c r="W15" s="519" t="s">
        <v>149</v>
      </c>
      <c r="X15" s="441"/>
      <c r="Y15" s="441"/>
      <c r="Z15" s="441"/>
      <c r="AA15" s="441"/>
      <c r="AB15" s="442"/>
      <c r="AC15" s="404">
        <v>4932</v>
      </c>
      <c r="AD15" s="405"/>
      <c r="AE15" s="405"/>
      <c r="AF15" s="405"/>
      <c r="AG15" s="406"/>
      <c r="AH15" s="404">
        <v>5212</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4147148</v>
      </c>
      <c r="BO15" s="424"/>
      <c r="BP15" s="424"/>
      <c r="BQ15" s="424"/>
      <c r="BR15" s="424"/>
      <c r="BS15" s="424"/>
      <c r="BT15" s="424"/>
      <c r="BU15" s="425"/>
      <c r="BV15" s="423">
        <v>4100673</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31</v>
      </c>
      <c r="AD16" s="525"/>
      <c r="AE16" s="525"/>
      <c r="AF16" s="525"/>
      <c r="AG16" s="526"/>
      <c r="AH16" s="524">
        <v>32.1</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8017127</v>
      </c>
      <c r="BO16" s="429"/>
      <c r="BP16" s="429"/>
      <c r="BQ16" s="429"/>
      <c r="BR16" s="429"/>
      <c r="BS16" s="429"/>
      <c r="BT16" s="429"/>
      <c r="BU16" s="430"/>
      <c r="BV16" s="428">
        <v>7925983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9522</v>
      </c>
      <c r="AD17" s="405"/>
      <c r="AE17" s="405"/>
      <c r="AF17" s="405"/>
      <c r="AG17" s="406"/>
      <c r="AH17" s="404">
        <v>9548</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5281286</v>
      </c>
      <c r="BO17" s="429"/>
      <c r="BP17" s="429"/>
      <c r="BQ17" s="429"/>
      <c r="BR17" s="429"/>
      <c r="BS17" s="429"/>
      <c r="BT17" s="429"/>
      <c r="BU17" s="430"/>
      <c r="BV17" s="428">
        <v>5222722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347.1</v>
      </c>
      <c r="M18" s="493"/>
      <c r="N18" s="493"/>
      <c r="O18" s="493"/>
      <c r="P18" s="493"/>
      <c r="Q18" s="493"/>
      <c r="R18" s="494"/>
      <c r="S18" s="494"/>
      <c r="T18" s="494"/>
      <c r="U18" s="494"/>
      <c r="V18" s="495"/>
      <c r="W18" s="509"/>
      <c r="X18" s="510"/>
      <c r="Y18" s="510"/>
      <c r="Z18" s="510"/>
      <c r="AA18" s="510"/>
      <c r="AB18" s="520"/>
      <c r="AC18" s="392">
        <v>59.8</v>
      </c>
      <c r="AD18" s="393"/>
      <c r="AE18" s="393"/>
      <c r="AF18" s="393"/>
      <c r="AG18" s="496"/>
      <c r="AH18" s="392">
        <v>58.9</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9211916</v>
      </c>
      <c r="BO18" s="429"/>
      <c r="BP18" s="429"/>
      <c r="BQ18" s="429"/>
      <c r="BR18" s="429"/>
      <c r="BS18" s="429"/>
      <c r="BT18" s="429"/>
      <c r="BU18" s="430"/>
      <c r="BV18" s="428">
        <v>9066302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97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10898441</v>
      </c>
      <c r="BO19" s="429"/>
      <c r="BP19" s="429"/>
      <c r="BQ19" s="429"/>
      <c r="BR19" s="429"/>
      <c r="BS19" s="429"/>
      <c r="BT19" s="429"/>
      <c r="BU19" s="430"/>
      <c r="BV19" s="428">
        <v>11120585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13766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14435019</v>
      </c>
      <c r="BO23" s="429"/>
      <c r="BP23" s="429"/>
      <c r="BQ23" s="429"/>
      <c r="BR23" s="429"/>
      <c r="BS23" s="429"/>
      <c r="BT23" s="429"/>
      <c r="BU23" s="430"/>
      <c r="BV23" s="428">
        <v>14491016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8800</v>
      </c>
      <c r="R24" s="405"/>
      <c r="S24" s="405"/>
      <c r="T24" s="405"/>
      <c r="U24" s="405"/>
      <c r="V24" s="406"/>
      <c r="W24" s="470"/>
      <c r="X24" s="461"/>
      <c r="Y24" s="462"/>
      <c r="Z24" s="401" t="s">
        <v>173</v>
      </c>
      <c r="AA24" s="402"/>
      <c r="AB24" s="402"/>
      <c r="AC24" s="402"/>
      <c r="AD24" s="402"/>
      <c r="AE24" s="402"/>
      <c r="AF24" s="402"/>
      <c r="AG24" s="403"/>
      <c r="AH24" s="404">
        <v>332</v>
      </c>
      <c r="AI24" s="405"/>
      <c r="AJ24" s="405"/>
      <c r="AK24" s="405"/>
      <c r="AL24" s="406"/>
      <c r="AM24" s="404">
        <v>1042480</v>
      </c>
      <c r="AN24" s="405"/>
      <c r="AO24" s="405"/>
      <c r="AP24" s="405"/>
      <c r="AQ24" s="405"/>
      <c r="AR24" s="406"/>
      <c r="AS24" s="404">
        <v>3140</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13416803</v>
      </c>
      <c r="BO24" s="429"/>
      <c r="BP24" s="429"/>
      <c r="BQ24" s="429"/>
      <c r="BR24" s="429"/>
      <c r="BS24" s="429"/>
      <c r="BT24" s="429"/>
      <c r="BU24" s="430"/>
      <c r="BV24" s="428">
        <v>13322052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7200</v>
      </c>
      <c r="R25" s="405"/>
      <c r="S25" s="405"/>
      <c r="T25" s="405"/>
      <c r="U25" s="405"/>
      <c r="V25" s="406"/>
      <c r="W25" s="470"/>
      <c r="X25" s="461"/>
      <c r="Y25" s="462"/>
      <c r="Z25" s="401" t="s">
        <v>176</v>
      </c>
      <c r="AA25" s="402"/>
      <c r="AB25" s="402"/>
      <c r="AC25" s="402"/>
      <c r="AD25" s="402"/>
      <c r="AE25" s="402"/>
      <c r="AF25" s="402"/>
      <c r="AG25" s="403"/>
      <c r="AH25" s="404">
        <v>58</v>
      </c>
      <c r="AI25" s="405"/>
      <c r="AJ25" s="405"/>
      <c r="AK25" s="405"/>
      <c r="AL25" s="406"/>
      <c r="AM25" s="404">
        <v>170056</v>
      </c>
      <c r="AN25" s="405"/>
      <c r="AO25" s="405"/>
      <c r="AP25" s="405"/>
      <c r="AQ25" s="405"/>
      <c r="AR25" s="406"/>
      <c r="AS25" s="404">
        <v>2932</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1445514</v>
      </c>
      <c r="BO25" s="424"/>
      <c r="BP25" s="424"/>
      <c r="BQ25" s="424"/>
      <c r="BR25" s="424"/>
      <c r="BS25" s="424"/>
      <c r="BT25" s="424"/>
      <c r="BU25" s="425"/>
      <c r="BV25" s="423">
        <v>1854272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6400</v>
      </c>
      <c r="R26" s="405"/>
      <c r="S26" s="405"/>
      <c r="T26" s="405"/>
      <c r="U26" s="405"/>
      <c r="V26" s="406"/>
      <c r="W26" s="470"/>
      <c r="X26" s="461"/>
      <c r="Y26" s="462"/>
      <c r="Z26" s="401" t="s">
        <v>179</v>
      </c>
      <c r="AA26" s="483"/>
      <c r="AB26" s="483"/>
      <c r="AC26" s="483"/>
      <c r="AD26" s="483"/>
      <c r="AE26" s="483"/>
      <c r="AF26" s="483"/>
      <c r="AG26" s="484"/>
      <c r="AH26" s="404">
        <v>10</v>
      </c>
      <c r="AI26" s="405"/>
      <c r="AJ26" s="405"/>
      <c r="AK26" s="405"/>
      <c r="AL26" s="406"/>
      <c r="AM26" s="404">
        <v>32780</v>
      </c>
      <c r="AN26" s="405"/>
      <c r="AO26" s="405"/>
      <c r="AP26" s="405"/>
      <c r="AQ26" s="405"/>
      <c r="AR26" s="406"/>
      <c r="AS26" s="404">
        <v>3278</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139</v>
      </c>
      <c r="BO26" s="429"/>
      <c r="BP26" s="429"/>
      <c r="BQ26" s="429"/>
      <c r="BR26" s="429"/>
      <c r="BS26" s="429"/>
      <c r="BT26" s="429"/>
      <c r="BU26" s="430"/>
      <c r="BV26" s="428" t="s">
        <v>130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4500</v>
      </c>
      <c r="R27" s="405"/>
      <c r="S27" s="405"/>
      <c r="T27" s="405"/>
      <c r="U27" s="405"/>
      <c r="V27" s="406"/>
      <c r="W27" s="470"/>
      <c r="X27" s="461"/>
      <c r="Y27" s="462"/>
      <c r="Z27" s="401" t="s">
        <v>182</v>
      </c>
      <c r="AA27" s="402"/>
      <c r="AB27" s="402"/>
      <c r="AC27" s="402"/>
      <c r="AD27" s="402"/>
      <c r="AE27" s="402"/>
      <c r="AF27" s="402"/>
      <c r="AG27" s="403"/>
      <c r="AH27" s="404">
        <v>10</v>
      </c>
      <c r="AI27" s="405"/>
      <c r="AJ27" s="405"/>
      <c r="AK27" s="405"/>
      <c r="AL27" s="406"/>
      <c r="AM27" s="404">
        <v>35744</v>
      </c>
      <c r="AN27" s="405"/>
      <c r="AO27" s="405"/>
      <c r="AP27" s="405"/>
      <c r="AQ27" s="405"/>
      <c r="AR27" s="406"/>
      <c r="AS27" s="404">
        <v>3574</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353538</v>
      </c>
      <c r="BO27" s="432"/>
      <c r="BP27" s="432"/>
      <c r="BQ27" s="432"/>
      <c r="BR27" s="432"/>
      <c r="BS27" s="432"/>
      <c r="BT27" s="432"/>
      <c r="BU27" s="433"/>
      <c r="BV27" s="431">
        <v>353523</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4000</v>
      </c>
      <c r="R28" s="405"/>
      <c r="S28" s="405"/>
      <c r="T28" s="405"/>
      <c r="U28" s="405"/>
      <c r="V28" s="406"/>
      <c r="W28" s="470"/>
      <c r="X28" s="461"/>
      <c r="Y28" s="462"/>
      <c r="Z28" s="401" t="s">
        <v>185</v>
      </c>
      <c r="AA28" s="402"/>
      <c r="AB28" s="402"/>
      <c r="AC28" s="402"/>
      <c r="AD28" s="402"/>
      <c r="AE28" s="402"/>
      <c r="AF28" s="402"/>
      <c r="AG28" s="403"/>
      <c r="AH28" s="404" t="s">
        <v>131</v>
      </c>
      <c r="AI28" s="405"/>
      <c r="AJ28" s="405"/>
      <c r="AK28" s="405"/>
      <c r="AL28" s="406"/>
      <c r="AM28" s="404" t="s">
        <v>131</v>
      </c>
      <c r="AN28" s="405"/>
      <c r="AO28" s="405"/>
      <c r="AP28" s="405"/>
      <c r="AQ28" s="405"/>
      <c r="AR28" s="406"/>
      <c r="AS28" s="404" t="s">
        <v>131</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1694390</v>
      </c>
      <c r="BO28" s="424"/>
      <c r="BP28" s="424"/>
      <c r="BQ28" s="424"/>
      <c r="BR28" s="424"/>
      <c r="BS28" s="424"/>
      <c r="BT28" s="424"/>
      <c r="BU28" s="425"/>
      <c r="BV28" s="423">
        <v>1645627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16</v>
      </c>
      <c r="M29" s="405"/>
      <c r="N29" s="405"/>
      <c r="O29" s="405"/>
      <c r="P29" s="406"/>
      <c r="Q29" s="404">
        <v>3650</v>
      </c>
      <c r="R29" s="405"/>
      <c r="S29" s="405"/>
      <c r="T29" s="405"/>
      <c r="U29" s="405"/>
      <c r="V29" s="406"/>
      <c r="W29" s="471"/>
      <c r="X29" s="472"/>
      <c r="Y29" s="473"/>
      <c r="Z29" s="401" t="s">
        <v>188</v>
      </c>
      <c r="AA29" s="402"/>
      <c r="AB29" s="402"/>
      <c r="AC29" s="402"/>
      <c r="AD29" s="402"/>
      <c r="AE29" s="402"/>
      <c r="AF29" s="402"/>
      <c r="AG29" s="403"/>
      <c r="AH29" s="404">
        <v>342</v>
      </c>
      <c r="AI29" s="405"/>
      <c r="AJ29" s="405"/>
      <c r="AK29" s="405"/>
      <c r="AL29" s="406"/>
      <c r="AM29" s="404">
        <v>1078224</v>
      </c>
      <c r="AN29" s="405"/>
      <c r="AO29" s="405"/>
      <c r="AP29" s="405"/>
      <c r="AQ29" s="405"/>
      <c r="AR29" s="406"/>
      <c r="AS29" s="404">
        <v>3153</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317715</v>
      </c>
      <c r="BO29" s="429"/>
      <c r="BP29" s="429"/>
      <c r="BQ29" s="429"/>
      <c r="BR29" s="429"/>
      <c r="BS29" s="429"/>
      <c r="BT29" s="429"/>
      <c r="BU29" s="430"/>
      <c r="BV29" s="428">
        <v>316471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97.8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2531891</v>
      </c>
      <c r="BO30" s="432"/>
      <c r="BP30" s="432"/>
      <c r="BQ30" s="432"/>
      <c r="BR30" s="432"/>
      <c r="BS30" s="432"/>
      <c r="BT30" s="432"/>
      <c r="BU30" s="433"/>
      <c r="BV30" s="431">
        <v>1952218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199</v>
      </c>
      <c r="X33" s="390"/>
      <c r="Y33" s="390"/>
      <c r="Z33" s="390"/>
      <c r="AA33" s="390"/>
      <c r="AB33" s="390"/>
      <c r="AC33" s="390"/>
      <c r="AD33" s="390"/>
      <c r="AE33" s="390"/>
      <c r="AF33" s="390"/>
      <c r="AG33" s="390"/>
      <c r="AH33" s="390"/>
      <c r="AI33" s="390"/>
      <c r="AJ33" s="390"/>
      <c r="AK33" s="390"/>
      <c r="AL33" s="216"/>
      <c r="AM33" s="391" t="s">
        <v>200</v>
      </c>
      <c r="AN33" s="391"/>
      <c r="AO33" s="390" t="s">
        <v>199</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204</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IF('各会計、関係団体の財政状況及び健全化判断比率'!B32="","",'各会計、関係団体の財政状況及び健全化判断比率'!B32)</f>
        <v>上水道事業会計</v>
      </c>
      <c r="AP34" s="386"/>
      <c r="AQ34" s="386"/>
      <c r="AR34" s="386"/>
      <c r="AS34" s="386"/>
      <c r="AT34" s="386"/>
      <c r="AU34" s="386"/>
      <c r="AV34" s="386"/>
      <c r="AW34" s="386"/>
      <c r="AX34" s="386"/>
      <c r="AY34" s="386"/>
      <c r="AZ34" s="386"/>
      <c r="BA34" s="386"/>
      <c r="BB34" s="386"/>
      <c r="BC34" s="386"/>
      <c r="BD34" s="214"/>
      <c r="BE34" s="387">
        <f>IF(BG34="","",MAX(C34:D43,U34:V43,AM34:AN43)+1)</f>
        <v>11</v>
      </c>
      <c r="BF34" s="387"/>
      <c r="BG34" s="386" t="str">
        <f>IF('各会計、関係団体の財政状況及び健全化判断比率'!B35="","",'各会計、関係団体の財政状況及び健全化判断比率'!B35)</f>
        <v>簡易水道特別会計</v>
      </c>
      <c r="BH34" s="386"/>
      <c r="BI34" s="386"/>
      <c r="BJ34" s="386"/>
      <c r="BK34" s="386"/>
      <c r="BL34" s="386"/>
      <c r="BM34" s="386"/>
      <c r="BN34" s="386"/>
      <c r="BO34" s="386"/>
      <c r="BP34" s="386"/>
      <c r="BQ34" s="386"/>
      <c r="BR34" s="386"/>
      <c r="BS34" s="386"/>
      <c r="BT34" s="386"/>
      <c r="BU34" s="386"/>
      <c r="BV34" s="214"/>
      <c r="BW34" s="387">
        <f>IF(BY34="","",MAX(C34:D43,U34:V43,AM34:AN43,BE34:BF43)+1)</f>
        <v>13</v>
      </c>
      <c r="BX34" s="387"/>
      <c r="BY34" s="386" t="str">
        <f>IF('各会計、関係団体の財政状況及び健全化判断比率'!B68="","",'各会計、関係団体の財政状況及び健全化判断比率'!B68)</f>
        <v>京都府市町村職員退職手当組合</v>
      </c>
      <c r="BZ34" s="386"/>
      <c r="CA34" s="386"/>
      <c r="CB34" s="386"/>
      <c r="CC34" s="386"/>
      <c r="CD34" s="386"/>
      <c r="CE34" s="386"/>
      <c r="CF34" s="386"/>
      <c r="CG34" s="386"/>
      <c r="CH34" s="386"/>
      <c r="CI34" s="386"/>
      <c r="CJ34" s="386"/>
      <c r="CK34" s="386"/>
      <c r="CL34" s="386"/>
      <c r="CM34" s="386"/>
      <c r="CN34" s="214"/>
      <c r="CO34" s="387">
        <f>IF(CQ34="","",MAX(C34:D43,U34:V43,AM34:AN43,BE34:BF43,BW34:BX43)+1)</f>
        <v>20</v>
      </c>
      <c r="CP34" s="387"/>
      <c r="CQ34" s="386" t="str">
        <f>IF('各会計、関係団体の財政状況及び健全化判断比率'!BS7="","",'各会計、関係団体の財政状況及び健全化判断比率'!BS7)</f>
        <v>綾部市スポーツ協会</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市立診療所等特別会計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IF('各会計、関係団体の財政状況及び健全化判断比率'!B33="","",'各会計、関係団体の財政状況及び健全化判断比率'!B33)</f>
        <v>下水道事業会計</v>
      </c>
      <c r="AP35" s="386"/>
      <c r="AQ35" s="386"/>
      <c r="AR35" s="386"/>
      <c r="AS35" s="386"/>
      <c r="AT35" s="386"/>
      <c r="AU35" s="386"/>
      <c r="AV35" s="386"/>
      <c r="AW35" s="386"/>
      <c r="AX35" s="386"/>
      <c r="AY35" s="386"/>
      <c r="AZ35" s="386"/>
      <c r="BA35" s="386"/>
      <c r="BB35" s="386"/>
      <c r="BC35" s="386"/>
      <c r="BD35" s="214"/>
      <c r="BE35" s="387">
        <f t="shared" ref="BE35:BE43" si="1">IF(BG35="","",BE34+1)</f>
        <v>12</v>
      </c>
      <c r="BF35" s="387"/>
      <c r="BG35" s="386" t="str">
        <f>IF('各会計、関係団体の財政状況及び健全化判断比率'!B36="","",'各会計、関係団体の財政状況及び健全化判断比率'!B36)</f>
        <v>住宅・工業団地事業特別会計</v>
      </c>
      <c r="BH35" s="386"/>
      <c r="BI35" s="386"/>
      <c r="BJ35" s="386"/>
      <c r="BK35" s="386"/>
      <c r="BL35" s="386"/>
      <c r="BM35" s="386"/>
      <c r="BN35" s="386"/>
      <c r="BO35" s="386"/>
      <c r="BP35" s="386"/>
      <c r="BQ35" s="386"/>
      <c r="BR35" s="386"/>
      <c r="BS35" s="386"/>
      <c r="BT35" s="386"/>
      <c r="BU35" s="386"/>
      <c r="BV35" s="214"/>
      <c r="BW35" s="387">
        <f t="shared" ref="BW35:BW43" si="2">IF(BY35="","",BW34+1)</f>
        <v>14</v>
      </c>
      <c r="BX35" s="387"/>
      <c r="BY35" s="386" t="str">
        <f>IF('各会計、関係団体の財政状況及び健全化判断比率'!B69="","",'各会計、関係団体の財政状況及び健全化判断比率'!B69)</f>
        <v>京都府自治会館管理組合</v>
      </c>
      <c r="BZ35" s="386"/>
      <c r="CA35" s="386"/>
      <c r="CB35" s="386"/>
      <c r="CC35" s="386"/>
      <c r="CD35" s="386"/>
      <c r="CE35" s="386"/>
      <c r="CF35" s="386"/>
      <c r="CG35" s="386"/>
      <c r="CH35" s="386"/>
      <c r="CI35" s="386"/>
      <c r="CJ35" s="386"/>
      <c r="CK35" s="386"/>
      <c r="CL35" s="386"/>
      <c r="CM35" s="386"/>
      <c r="CN35" s="214"/>
      <c r="CO35" s="387">
        <f t="shared" ref="CO35:CO43" si="3">IF(CQ35="","",CO34+1)</f>
        <v>21</v>
      </c>
      <c r="CP35" s="387"/>
      <c r="CQ35" s="386" t="str">
        <f>IF('各会計、関係団体の財政状況及び健全化判断比率'!BS8="","",'各会計、関係団体の財政状況及び健全化判断比率'!BS8)</f>
        <v>綾部市医療公社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農林業者労働災害共済特別会計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f t="shared" si="0"/>
        <v>10</v>
      </c>
      <c r="AN36" s="387"/>
      <c r="AO36" s="386" t="str">
        <f>IF('各会計、関係団体の財政状況及び健全化判断比率'!B34="","",'各会計、関係団体の財政状況及び健全化判断比率'!B34)</f>
        <v>病院事業会計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15</v>
      </c>
      <c r="BX36" s="387"/>
      <c r="BY36" s="386" t="str">
        <f>IF('各会計、関係団体の財政状況及び健全化判断比率'!B70="","",'各会計、関係団体の財政状況及び健全化判断比率'!B70)</f>
        <v>京都地方税機構</v>
      </c>
      <c r="BZ36" s="386"/>
      <c r="CA36" s="386"/>
      <c r="CB36" s="386"/>
      <c r="CC36" s="386"/>
      <c r="CD36" s="386"/>
      <c r="CE36" s="386"/>
      <c r="CF36" s="386"/>
      <c r="CG36" s="386"/>
      <c r="CH36" s="386"/>
      <c r="CI36" s="386"/>
      <c r="CJ36" s="386"/>
      <c r="CK36" s="386"/>
      <c r="CL36" s="386"/>
      <c r="CM36" s="386"/>
      <c r="CN36" s="214"/>
      <c r="CO36" s="387">
        <f t="shared" si="3"/>
        <v>22</v>
      </c>
      <c r="CP36" s="387"/>
      <c r="CQ36" s="386" t="str">
        <f>IF('各会計、関係団体の財政状況及び健全化判断比率'!BS9="","",'各会計、関係団体の財政状況及び健全化判断比率'!BS9)</f>
        <v>エフエムあやべ</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駐車場特別会計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16</v>
      </c>
      <c r="BX37" s="387"/>
      <c r="BY37" s="386" t="str">
        <f>IF('各会計、関係団体の財政状況及び健全化判断比率'!B71="","",'各会計、関係団体の財政状況及び健全化判断比率'!B71)</f>
        <v>京都府後期高齢者医療広域連合（一般会計）</v>
      </c>
      <c r="BZ37" s="386"/>
      <c r="CA37" s="386"/>
      <c r="CB37" s="386"/>
      <c r="CC37" s="386"/>
      <c r="CD37" s="386"/>
      <c r="CE37" s="386"/>
      <c r="CF37" s="386"/>
      <c r="CG37" s="386"/>
      <c r="CH37" s="386"/>
      <c r="CI37" s="386"/>
      <c r="CJ37" s="386"/>
      <c r="CK37" s="386"/>
      <c r="CL37" s="386"/>
      <c r="CM37" s="386"/>
      <c r="CN37" s="214"/>
      <c r="CO37" s="387">
        <f t="shared" si="3"/>
        <v>23</v>
      </c>
      <c r="CP37" s="387"/>
      <c r="CQ37" s="386" t="str">
        <f>IF('各会計、関係団体の財政状況及び健全化判断比率'!BS10="","",'各会計、関係団体の財政状況及び健全化判断比率'!BS10)</f>
        <v>緑土</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17</v>
      </c>
      <c r="BX38" s="387"/>
      <c r="BY38" s="386" t="str">
        <f>IF('各会計、関係団体の財政状況及び健全化判断比率'!B72="","",'各会計、関係団体の財政状況及び健全化判断比率'!B72)</f>
        <v>京都府後期高齢者医療広域連合（特別会計）</v>
      </c>
      <c r="BZ38" s="386"/>
      <c r="CA38" s="386"/>
      <c r="CB38" s="386"/>
      <c r="CC38" s="386"/>
      <c r="CD38" s="386"/>
      <c r="CE38" s="386"/>
      <c r="CF38" s="386"/>
      <c r="CG38" s="386"/>
      <c r="CH38" s="386"/>
      <c r="CI38" s="386"/>
      <c r="CJ38" s="386"/>
      <c r="CK38" s="386"/>
      <c r="CL38" s="386"/>
      <c r="CM38" s="386"/>
      <c r="CN38" s="214"/>
      <c r="CO38" s="387">
        <f t="shared" si="3"/>
        <v>24</v>
      </c>
      <c r="CP38" s="387"/>
      <c r="CQ38" s="386" t="str">
        <f>IF('各会計、関係団体の財政状況及び健全化判断比率'!BS11="","",'各会計、関係団体の財政状況及び健全化判断比率'!BS11)</f>
        <v>水夢</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18</v>
      </c>
      <c r="BX39" s="387"/>
      <c r="BY39" s="386" t="str">
        <f>IF('各会計、関係団体の財政状況及び健全化判断比率'!B73="","",'各会計、関係団体の財政状況及び健全化判断比率'!B73)</f>
        <v>京都府住宅新築資金等貸付事業管理組合（一般会計）</v>
      </c>
      <c r="BZ39" s="386"/>
      <c r="CA39" s="386"/>
      <c r="CB39" s="386"/>
      <c r="CC39" s="386"/>
      <c r="CD39" s="386"/>
      <c r="CE39" s="386"/>
      <c r="CF39" s="386"/>
      <c r="CG39" s="386"/>
      <c r="CH39" s="386"/>
      <c r="CI39" s="386"/>
      <c r="CJ39" s="386"/>
      <c r="CK39" s="386"/>
      <c r="CL39" s="386"/>
      <c r="CM39" s="386"/>
      <c r="CN39" s="214"/>
      <c r="CO39" s="387">
        <f t="shared" si="3"/>
        <v>25</v>
      </c>
      <c r="CP39" s="387"/>
      <c r="CQ39" s="386" t="str">
        <f>IF('各会計、関係団体の財政状況及び健全化判断比率'!BS12="","",'各会計、関係団体の財政状況及び健全化判断比率'!BS12)</f>
        <v>京都府中丹文化事業団</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19</v>
      </c>
      <c r="BX40" s="387"/>
      <c r="BY40" s="386" t="str">
        <f>IF('各会計、関係団体の財政状況及び健全化判断比率'!B74="","",'各会計、関係団体の財政状況及び健全化判断比率'!B74)</f>
        <v>京都府住宅新築資金等貸付事業管理組合（特別会計）</v>
      </c>
      <c r="BZ40" s="386"/>
      <c r="CA40" s="386"/>
      <c r="CB40" s="386"/>
      <c r="CC40" s="386"/>
      <c r="CD40" s="386"/>
      <c r="CE40" s="386"/>
      <c r="CF40" s="386"/>
      <c r="CG40" s="386"/>
      <c r="CH40" s="386"/>
      <c r="CI40" s="386"/>
      <c r="CJ40" s="386"/>
      <c r="CK40" s="386"/>
      <c r="CL40" s="386"/>
      <c r="CM40" s="386"/>
      <c r="CN40" s="214"/>
      <c r="CO40" s="387">
        <f t="shared" si="3"/>
        <v>26</v>
      </c>
      <c r="CP40" s="387"/>
      <c r="CQ40" s="386" t="str">
        <f>IF('各会計、関係団体の財政状況及び健全化判断比率'!BS13="","",'各会計、関係団体の財政状況及び健全化判断比率'!BS13)</f>
        <v>農夢</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qhJp4G/YS5B6oZM1wXGmaTxcNMx5/LEJn2YKXJ+27Gg1UvlmTZZnL9/RPOZNDk7qhgKqxOcXhkyfOsqUWmB09A==" saltValue="a2pRCoCx5Xb4inTn0IAM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0" t="s">
        <v>569</v>
      </c>
      <c r="D34" s="1210"/>
      <c r="E34" s="1211"/>
      <c r="F34" s="32">
        <v>24.56</v>
      </c>
      <c r="G34" s="33">
        <v>16.440000000000001</v>
      </c>
      <c r="H34" s="33">
        <v>14.74</v>
      </c>
      <c r="I34" s="33">
        <v>15.04</v>
      </c>
      <c r="J34" s="34">
        <v>17.7</v>
      </c>
      <c r="K34" s="22"/>
      <c r="L34" s="22"/>
      <c r="M34" s="22"/>
      <c r="N34" s="22"/>
      <c r="O34" s="22"/>
      <c r="P34" s="22"/>
    </row>
    <row r="35" spans="1:16" ht="39" customHeight="1" x14ac:dyDescent="0.15">
      <c r="A35" s="22"/>
      <c r="B35" s="35"/>
      <c r="C35" s="1204" t="s">
        <v>570</v>
      </c>
      <c r="D35" s="1205"/>
      <c r="E35" s="1206"/>
      <c r="F35" s="36">
        <v>10.6</v>
      </c>
      <c r="G35" s="37">
        <v>10.97</v>
      </c>
      <c r="H35" s="37">
        <v>9.2100000000000009</v>
      </c>
      <c r="I35" s="37">
        <v>9.5399999999999991</v>
      </c>
      <c r="J35" s="38">
        <v>11.15</v>
      </c>
      <c r="K35" s="22"/>
      <c r="L35" s="22"/>
      <c r="M35" s="22"/>
      <c r="N35" s="22"/>
      <c r="O35" s="22"/>
      <c r="P35" s="22"/>
    </row>
    <row r="36" spans="1:16" ht="39" customHeight="1" x14ac:dyDescent="0.15">
      <c r="A36" s="22"/>
      <c r="B36" s="35"/>
      <c r="C36" s="1204" t="s">
        <v>571</v>
      </c>
      <c r="D36" s="1205"/>
      <c r="E36" s="1206"/>
      <c r="F36" s="36">
        <v>6.83</v>
      </c>
      <c r="G36" s="37">
        <v>7.05</v>
      </c>
      <c r="H36" s="37">
        <v>5.94</v>
      </c>
      <c r="I36" s="37">
        <v>7.48</v>
      </c>
      <c r="J36" s="38">
        <v>7.68</v>
      </c>
      <c r="K36" s="22"/>
      <c r="L36" s="22"/>
      <c r="M36" s="22"/>
      <c r="N36" s="22"/>
      <c r="O36" s="22"/>
      <c r="P36" s="22"/>
    </row>
    <row r="37" spans="1:16" ht="39" customHeight="1" x14ac:dyDescent="0.15">
      <c r="A37" s="22"/>
      <c r="B37" s="35"/>
      <c r="C37" s="1204" t="s">
        <v>572</v>
      </c>
      <c r="D37" s="1205"/>
      <c r="E37" s="1206"/>
      <c r="F37" s="36">
        <v>1.26</v>
      </c>
      <c r="G37" s="37">
        <v>2.31</v>
      </c>
      <c r="H37" s="37">
        <v>1.5</v>
      </c>
      <c r="I37" s="37">
        <v>1.28</v>
      </c>
      <c r="J37" s="38">
        <v>0.89</v>
      </c>
      <c r="K37" s="22"/>
      <c r="L37" s="22"/>
      <c r="M37" s="22"/>
      <c r="N37" s="22"/>
      <c r="O37" s="22"/>
      <c r="P37" s="22"/>
    </row>
    <row r="38" spans="1:16" ht="39" customHeight="1" x14ac:dyDescent="0.15">
      <c r="A38" s="22"/>
      <c r="B38" s="35"/>
      <c r="C38" s="1204" t="s">
        <v>573</v>
      </c>
      <c r="D38" s="1205"/>
      <c r="E38" s="1206"/>
      <c r="F38" s="36" t="s">
        <v>519</v>
      </c>
      <c r="G38" s="37" t="s">
        <v>519</v>
      </c>
      <c r="H38" s="37" t="s">
        <v>519</v>
      </c>
      <c r="I38" s="37" t="s">
        <v>519</v>
      </c>
      <c r="J38" s="38">
        <v>0.36</v>
      </c>
      <c r="K38" s="22"/>
      <c r="L38" s="22"/>
      <c r="M38" s="22"/>
      <c r="N38" s="22"/>
      <c r="O38" s="22"/>
      <c r="P38" s="22"/>
    </row>
    <row r="39" spans="1:16" ht="39" customHeight="1" x14ac:dyDescent="0.15">
      <c r="A39" s="22"/>
      <c r="B39" s="35"/>
      <c r="C39" s="1204" t="s">
        <v>574</v>
      </c>
      <c r="D39" s="1205"/>
      <c r="E39" s="1206"/>
      <c r="F39" s="36">
        <v>0.06</v>
      </c>
      <c r="G39" s="37">
        <v>0.08</v>
      </c>
      <c r="H39" s="37">
        <v>0.1</v>
      </c>
      <c r="I39" s="37">
        <v>0.19</v>
      </c>
      <c r="J39" s="38">
        <v>0.25</v>
      </c>
      <c r="K39" s="22"/>
      <c r="L39" s="22"/>
      <c r="M39" s="22"/>
      <c r="N39" s="22"/>
      <c r="O39" s="22"/>
      <c r="P39" s="22"/>
    </row>
    <row r="40" spans="1:16" ht="39" customHeight="1" x14ac:dyDescent="0.15">
      <c r="A40" s="22"/>
      <c r="B40" s="35"/>
      <c r="C40" s="1204" t="s">
        <v>575</v>
      </c>
      <c r="D40" s="1205"/>
      <c r="E40" s="1206"/>
      <c r="F40" s="36">
        <v>0</v>
      </c>
      <c r="G40" s="37">
        <v>0</v>
      </c>
      <c r="H40" s="37">
        <v>0</v>
      </c>
      <c r="I40" s="37">
        <v>0</v>
      </c>
      <c r="J40" s="38">
        <v>0.22</v>
      </c>
      <c r="K40" s="22"/>
      <c r="L40" s="22"/>
      <c r="M40" s="22"/>
      <c r="N40" s="22"/>
      <c r="O40" s="22"/>
      <c r="P40" s="22"/>
    </row>
    <row r="41" spans="1:16" ht="39" customHeight="1" x14ac:dyDescent="0.15">
      <c r="A41" s="22"/>
      <c r="B41" s="35"/>
      <c r="C41" s="1204" t="s">
        <v>576</v>
      </c>
      <c r="D41" s="1205"/>
      <c r="E41" s="1206"/>
      <c r="F41" s="36">
        <v>0.1</v>
      </c>
      <c r="G41" s="37">
        <v>0.11</v>
      </c>
      <c r="H41" s="37">
        <v>0.1</v>
      </c>
      <c r="I41" s="37">
        <v>0.11</v>
      </c>
      <c r="J41" s="38">
        <v>0.1</v>
      </c>
      <c r="K41" s="22"/>
      <c r="L41" s="22"/>
      <c r="M41" s="22"/>
      <c r="N41" s="22"/>
      <c r="O41" s="22"/>
      <c r="P41" s="22"/>
    </row>
    <row r="42" spans="1:16" ht="39" customHeight="1" x14ac:dyDescent="0.15">
      <c r="A42" s="22"/>
      <c r="B42" s="39"/>
      <c r="C42" s="1204" t="s">
        <v>577</v>
      </c>
      <c r="D42" s="1205"/>
      <c r="E42" s="1206"/>
      <c r="F42" s="36" t="s">
        <v>519</v>
      </c>
      <c r="G42" s="37" t="s">
        <v>519</v>
      </c>
      <c r="H42" s="37" t="s">
        <v>519</v>
      </c>
      <c r="I42" s="37" t="s">
        <v>519</v>
      </c>
      <c r="J42" s="38" t="s">
        <v>519</v>
      </c>
      <c r="K42" s="22"/>
      <c r="L42" s="22"/>
      <c r="M42" s="22"/>
      <c r="N42" s="22"/>
      <c r="O42" s="22"/>
      <c r="P42" s="22"/>
    </row>
    <row r="43" spans="1:16" ht="39" customHeight="1" thickBot="1" x14ac:dyDescent="0.2">
      <c r="A43" s="22"/>
      <c r="B43" s="40"/>
      <c r="C43" s="1207" t="s">
        <v>578</v>
      </c>
      <c r="D43" s="1208"/>
      <c r="E43" s="1209"/>
      <c r="F43" s="41">
        <v>0</v>
      </c>
      <c r="G43" s="42">
        <v>0.02</v>
      </c>
      <c r="H43" s="42">
        <v>0.11</v>
      </c>
      <c r="I43" s="42">
        <v>2.42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pMUduD9nInnEofOiQQuHUt0tQQcsmSuMGvQ22zZjEJMMFz4iWtiSltStpCxshfLTm2lMsY4ocCceN45jOHp0w==" saltValue="j/B8DLQrT7zenO7kycoL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3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1555</v>
      </c>
      <c r="L45" s="60">
        <v>1460</v>
      </c>
      <c r="M45" s="60">
        <v>1390</v>
      </c>
      <c r="N45" s="60">
        <v>1287</v>
      </c>
      <c r="O45" s="61">
        <v>1272</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519</v>
      </c>
      <c r="L46" s="64" t="s">
        <v>519</v>
      </c>
      <c r="M46" s="64" t="s">
        <v>519</v>
      </c>
      <c r="N46" s="64" t="s">
        <v>519</v>
      </c>
      <c r="O46" s="65" t="s">
        <v>519</v>
      </c>
      <c r="P46" s="48"/>
      <c r="Q46" s="48"/>
      <c r="R46" s="48"/>
      <c r="S46" s="48"/>
      <c r="T46" s="48"/>
      <c r="U46" s="48"/>
    </row>
    <row r="47" spans="1:21" ht="30.75" customHeight="1" x14ac:dyDescent="0.15">
      <c r="A47" s="48"/>
      <c r="B47" s="1232"/>
      <c r="C47" s="1233"/>
      <c r="D47" s="62"/>
      <c r="E47" s="1214" t="s">
        <v>14</v>
      </c>
      <c r="F47" s="1214"/>
      <c r="G47" s="1214"/>
      <c r="H47" s="1214"/>
      <c r="I47" s="1214"/>
      <c r="J47" s="1215"/>
      <c r="K47" s="63">
        <v>10</v>
      </c>
      <c r="L47" s="64">
        <v>10</v>
      </c>
      <c r="M47" s="64" t="s">
        <v>519</v>
      </c>
      <c r="N47" s="64" t="s">
        <v>519</v>
      </c>
      <c r="O47" s="65" t="s">
        <v>519</v>
      </c>
      <c r="P47" s="48"/>
      <c r="Q47" s="48"/>
      <c r="R47" s="48"/>
      <c r="S47" s="48"/>
      <c r="T47" s="48"/>
      <c r="U47" s="48"/>
    </row>
    <row r="48" spans="1:21" ht="30.75" customHeight="1" x14ac:dyDescent="0.15">
      <c r="A48" s="48"/>
      <c r="B48" s="1232"/>
      <c r="C48" s="1233"/>
      <c r="D48" s="62"/>
      <c r="E48" s="1214" t="s">
        <v>15</v>
      </c>
      <c r="F48" s="1214"/>
      <c r="G48" s="1214"/>
      <c r="H48" s="1214"/>
      <c r="I48" s="1214"/>
      <c r="J48" s="1215"/>
      <c r="K48" s="63">
        <v>716</v>
      </c>
      <c r="L48" s="64">
        <v>746</v>
      </c>
      <c r="M48" s="64">
        <v>899</v>
      </c>
      <c r="N48" s="64">
        <v>828</v>
      </c>
      <c r="O48" s="65">
        <v>890</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519</v>
      </c>
      <c r="L49" s="64" t="s">
        <v>519</v>
      </c>
      <c r="M49" s="64" t="s">
        <v>519</v>
      </c>
      <c r="N49" s="64" t="s">
        <v>519</v>
      </c>
      <c r="O49" s="65" t="s">
        <v>519</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519</v>
      </c>
      <c r="L50" s="64" t="s">
        <v>519</v>
      </c>
      <c r="M50" s="64" t="s">
        <v>519</v>
      </c>
      <c r="N50" s="64" t="s">
        <v>519</v>
      </c>
      <c r="O50" s="65" t="s">
        <v>519</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v>0</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1419</v>
      </c>
      <c r="L52" s="64">
        <v>1379</v>
      </c>
      <c r="M52" s="64">
        <v>1408</v>
      </c>
      <c r="N52" s="64">
        <v>1403</v>
      </c>
      <c r="O52" s="65">
        <v>1397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862</v>
      </c>
      <c r="L53" s="69">
        <v>837</v>
      </c>
      <c r="M53" s="69">
        <v>881</v>
      </c>
      <c r="N53" s="69">
        <v>712</v>
      </c>
      <c r="O53" s="70">
        <v>765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El+qf/k4hhLxDvePKvzchnQgUq4F0i8FOYPoCq269HjOMJKQUDipkI2pdHJB94Yi8xMBwdvWOXGTNftbjJcBA==" saltValue="oslPKec5i9ICcL5Pxyrt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E40" zoomScaleSheetLayoutView="100" workbookViewId="0">
      <selection activeCell="M44" sqref="M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50" t="s">
        <v>30</v>
      </c>
      <c r="C41" s="1251"/>
      <c r="D41" s="102"/>
      <c r="E41" s="1252" t="s">
        <v>31</v>
      </c>
      <c r="F41" s="1252"/>
      <c r="G41" s="1252"/>
      <c r="H41" s="1253"/>
      <c r="I41" s="103">
        <v>13330</v>
      </c>
      <c r="J41" s="104">
        <v>13365</v>
      </c>
      <c r="K41" s="104">
        <v>13903</v>
      </c>
      <c r="L41" s="104">
        <v>14491</v>
      </c>
      <c r="M41" s="105">
        <v>14435</v>
      </c>
    </row>
    <row r="42" spans="2:13" ht="27.75" customHeight="1" x14ac:dyDescent="0.15">
      <c r="B42" s="1240"/>
      <c r="C42" s="1241"/>
      <c r="D42" s="106"/>
      <c r="E42" s="1244" t="s">
        <v>32</v>
      </c>
      <c r="F42" s="1244"/>
      <c r="G42" s="1244"/>
      <c r="H42" s="1245"/>
      <c r="I42" s="107" t="s">
        <v>519</v>
      </c>
      <c r="J42" s="108" t="s">
        <v>519</v>
      </c>
      <c r="K42" s="108" t="s">
        <v>519</v>
      </c>
      <c r="L42" s="108" t="s">
        <v>519</v>
      </c>
      <c r="M42" s="109" t="s">
        <v>519</v>
      </c>
    </row>
    <row r="43" spans="2:13" ht="27.75" customHeight="1" x14ac:dyDescent="0.15">
      <c r="B43" s="1240"/>
      <c r="C43" s="1241"/>
      <c r="D43" s="106"/>
      <c r="E43" s="1244" t="s">
        <v>33</v>
      </c>
      <c r="F43" s="1244"/>
      <c r="G43" s="1244"/>
      <c r="H43" s="1245"/>
      <c r="I43" s="107">
        <v>13476</v>
      </c>
      <c r="J43" s="108">
        <v>13343</v>
      </c>
      <c r="K43" s="108">
        <v>15504</v>
      </c>
      <c r="L43" s="108">
        <v>14818</v>
      </c>
      <c r="M43" s="109">
        <v>17495</v>
      </c>
    </row>
    <row r="44" spans="2:13" ht="27.75" customHeight="1" x14ac:dyDescent="0.15">
      <c r="B44" s="1240"/>
      <c r="C44" s="1241"/>
      <c r="D44" s="106"/>
      <c r="E44" s="1244" t="s">
        <v>34</v>
      </c>
      <c r="F44" s="1244"/>
      <c r="G44" s="1244"/>
      <c r="H44" s="1245"/>
      <c r="I44" s="107">
        <v>10</v>
      </c>
      <c r="J44" s="108">
        <v>8</v>
      </c>
      <c r="K44" s="108">
        <v>5</v>
      </c>
      <c r="L44" s="108">
        <v>3</v>
      </c>
      <c r="M44" s="109">
        <v>2</v>
      </c>
    </row>
    <row r="45" spans="2:13" ht="27.75" customHeight="1" x14ac:dyDescent="0.15">
      <c r="B45" s="1240"/>
      <c r="C45" s="1241"/>
      <c r="D45" s="106"/>
      <c r="E45" s="1244" t="s">
        <v>35</v>
      </c>
      <c r="F45" s="1244"/>
      <c r="G45" s="1244"/>
      <c r="H45" s="1245"/>
      <c r="I45" s="107">
        <v>2719</v>
      </c>
      <c r="J45" s="108">
        <v>2768</v>
      </c>
      <c r="K45" s="108">
        <v>2824</v>
      </c>
      <c r="L45" s="108">
        <v>2686</v>
      </c>
      <c r="M45" s="109">
        <v>2624</v>
      </c>
    </row>
    <row r="46" spans="2:13" ht="27.75" customHeight="1" x14ac:dyDescent="0.15">
      <c r="B46" s="1240"/>
      <c r="C46" s="1241"/>
      <c r="D46" s="110"/>
      <c r="E46" s="1244" t="s">
        <v>36</v>
      </c>
      <c r="F46" s="1244"/>
      <c r="G46" s="1244"/>
      <c r="H46" s="1245"/>
      <c r="I46" s="107">
        <v>12</v>
      </c>
      <c r="J46" s="108">
        <v>11</v>
      </c>
      <c r="K46" s="108">
        <v>9</v>
      </c>
      <c r="L46" s="108">
        <v>8</v>
      </c>
      <c r="M46" s="109">
        <v>6</v>
      </c>
    </row>
    <row r="47" spans="2:13" ht="27.75" customHeight="1" x14ac:dyDescent="0.15">
      <c r="B47" s="1240"/>
      <c r="C47" s="1241"/>
      <c r="D47" s="111"/>
      <c r="E47" s="1254" t="s">
        <v>37</v>
      </c>
      <c r="F47" s="1255"/>
      <c r="G47" s="1255"/>
      <c r="H47" s="1256"/>
      <c r="I47" s="107" t="s">
        <v>519</v>
      </c>
      <c r="J47" s="108" t="s">
        <v>519</v>
      </c>
      <c r="K47" s="108" t="s">
        <v>519</v>
      </c>
      <c r="L47" s="108" t="s">
        <v>519</v>
      </c>
      <c r="M47" s="109" t="s">
        <v>519</v>
      </c>
    </row>
    <row r="48" spans="2:13" ht="27.75" customHeight="1" x14ac:dyDescent="0.15">
      <c r="B48" s="1240"/>
      <c r="C48" s="1241"/>
      <c r="D48" s="106"/>
      <c r="E48" s="1244" t="s">
        <v>38</v>
      </c>
      <c r="F48" s="1244"/>
      <c r="G48" s="1244"/>
      <c r="H48" s="1245"/>
      <c r="I48" s="107" t="s">
        <v>519</v>
      </c>
      <c r="J48" s="108" t="s">
        <v>519</v>
      </c>
      <c r="K48" s="108" t="s">
        <v>519</v>
      </c>
      <c r="L48" s="108" t="s">
        <v>519</v>
      </c>
      <c r="M48" s="109" t="s">
        <v>519</v>
      </c>
    </row>
    <row r="49" spans="2:13" ht="27.75" customHeight="1" x14ac:dyDescent="0.15">
      <c r="B49" s="1242"/>
      <c r="C49" s="1243"/>
      <c r="D49" s="106"/>
      <c r="E49" s="1244" t="s">
        <v>39</v>
      </c>
      <c r="F49" s="1244"/>
      <c r="G49" s="1244"/>
      <c r="H49" s="1245"/>
      <c r="I49" s="107" t="s">
        <v>519</v>
      </c>
      <c r="J49" s="108" t="s">
        <v>519</v>
      </c>
      <c r="K49" s="108" t="s">
        <v>519</v>
      </c>
      <c r="L49" s="108" t="s">
        <v>519</v>
      </c>
      <c r="M49" s="109" t="s">
        <v>519</v>
      </c>
    </row>
    <row r="50" spans="2:13" ht="27.75" customHeight="1" x14ac:dyDescent="0.15">
      <c r="B50" s="1238" t="s">
        <v>40</v>
      </c>
      <c r="C50" s="1239"/>
      <c r="D50" s="112"/>
      <c r="E50" s="1244" t="s">
        <v>41</v>
      </c>
      <c r="F50" s="1244"/>
      <c r="G50" s="1244"/>
      <c r="H50" s="1245"/>
      <c r="I50" s="107">
        <v>5008</v>
      </c>
      <c r="J50" s="108">
        <v>4668</v>
      </c>
      <c r="K50" s="108">
        <v>4332</v>
      </c>
      <c r="L50" s="108">
        <v>4406</v>
      </c>
      <c r="M50" s="109">
        <v>5074</v>
      </c>
    </row>
    <row r="51" spans="2:13" ht="27.75" customHeight="1" x14ac:dyDescent="0.15">
      <c r="B51" s="1240"/>
      <c r="C51" s="1241"/>
      <c r="D51" s="106"/>
      <c r="E51" s="1244" t="s">
        <v>42</v>
      </c>
      <c r="F51" s="1244"/>
      <c r="G51" s="1244"/>
      <c r="H51" s="1245"/>
      <c r="I51" s="107">
        <v>752</v>
      </c>
      <c r="J51" s="108">
        <v>752</v>
      </c>
      <c r="K51" s="108">
        <v>966</v>
      </c>
      <c r="L51" s="108">
        <v>935</v>
      </c>
      <c r="M51" s="109">
        <v>1072</v>
      </c>
    </row>
    <row r="52" spans="2:13" ht="27.75" customHeight="1" x14ac:dyDescent="0.15">
      <c r="B52" s="1242"/>
      <c r="C52" s="1243"/>
      <c r="D52" s="106"/>
      <c r="E52" s="1244" t="s">
        <v>43</v>
      </c>
      <c r="F52" s="1244"/>
      <c r="G52" s="1244"/>
      <c r="H52" s="1245"/>
      <c r="I52" s="107">
        <v>17360</v>
      </c>
      <c r="J52" s="108">
        <v>17534</v>
      </c>
      <c r="K52" s="108">
        <v>17562</v>
      </c>
      <c r="L52" s="108">
        <v>17680</v>
      </c>
      <c r="M52" s="109">
        <v>17705</v>
      </c>
    </row>
    <row r="53" spans="2:13" ht="27.75" customHeight="1" thickBot="1" x14ac:dyDescent="0.2">
      <c r="B53" s="1246" t="s">
        <v>44</v>
      </c>
      <c r="C53" s="1247"/>
      <c r="D53" s="113"/>
      <c r="E53" s="1248" t="s">
        <v>45</v>
      </c>
      <c r="F53" s="1248"/>
      <c r="G53" s="1248"/>
      <c r="H53" s="1249"/>
      <c r="I53" s="114">
        <v>6428</v>
      </c>
      <c r="J53" s="115">
        <v>6540</v>
      </c>
      <c r="K53" s="115">
        <v>9385</v>
      </c>
      <c r="L53" s="115">
        <v>8985</v>
      </c>
      <c r="M53" s="116">
        <v>10711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sdkqtXv5oS1yf8wUTm/K1SRARM04ZaqOVCxnVNzSyxqVm4oaWWcBbFjzjc2voMDuTpjCpe6+tf9P9TuiOe08A==" saltValue="vSrghS5cZ/12lf5WcyCw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5" t="s">
        <v>48</v>
      </c>
      <c r="D55" s="1265"/>
      <c r="E55" s="1266"/>
      <c r="F55" s="128">
        <v>1635</v>
      </c>
      <c r="G55" s="128">
        <v>1646</v>
      </c>
      <c r="H55" s="129">
        <v>1694</v>
      </c>
    </row>
    <row r="56" spans="2:8" ht="52.5" customHeight="1" x14ac:dyDescent="0.15">
      <c r="B56" s="130"/>
      <c r="C56" s="1267" t="s">
        <v>49</v>
      </c>
      <c r="D56" s="1267"/>
      <c r="E56" s="1268"/>
      <c r="F56" s="131">
        <v>315</v>
      </c>
      <c r="G56" s="131">
        <v>316</v>
      </c>
      <c r="H56" s="132">
        <v>318</v>
      </c>
    </row>
    <row r="57" spans="2:8" ht="53.25" customHeight="1" x14ac:dyDescent="0.15">
      <c r="B57" s="130"/>
      <c r="C57" s="1269" t="s">
        <v>50</v>
      </c>
      <c r="D57" s="1269"/>
      <c r="E57" s="1270"/>
      <c r="F57" s="133">
        <v>1912</v>
      </c>
      <c r="G57" s="133">
        <v>1952</v>
      </c>
      <c r="H57" s="134">
        <v>2532</v>
      </c>
    </row>
    <row r="58" spans="2:8" ht="45.75" customHeight="1" x14ac:dyDescent="0.15">
      <c r="B58" s="135"/>
      <c r="C58" s="1257" t="s">
        <v>603</v>
      </c>
      <c r="D58" s="1258"/>
      <c r="E58" s="1259"/>
      <c r="F58" s="136">
        <v>725</v>
      </c>
      <c r="G58" s="136">
        <v>699</v>
      </c>
      <c r="H58" s="137">
        <v>1272</v>
      </c>
    </row>
    <row r="59" spans="2:8" ht="45.75" customHeight="1" x14ac:dyDescent="0.15">
      <c r="B59" s="135"/>
      <c r="C59" s="1257" t="s">
        <v>604</v>
      </c>
      <c r="D59" s="1258"/>
      <c r="E59" s="1259"/>
      <c r="F59" s="136">
        <v>345</v>
      </c>
      <c r="G59" s="136">
        <v>413</v>
      </c>
      <c r="H59" s="137">
        <v>410</v>
      </c>
    </row>
    <row r="60" spans="2:8" ht="45.75" customHeight="1" x14ac:dyDescent="0.15">
      <c r="B60" s="135"/>
      <c r="C60" s="1257" t="s">
        <v>605</v>
      </c>
      <c r="D60" s="1258"/>
      <c r="E60" s="1259"/>
      <c r="F60" s="136">
        <v>344</v>
      </c>
      <c r="G60" s="136">
        <v>356</v>
      </c>
      <c r="H60" s="137">
        <v>367</v>
      </c>
    </row>
    <row r="61" spans="2:8" ht="45.75" customHeight="1" x14ac:dyDescent="0.15">
      <c r="B61" s="135"/>
      <c r="C61" s="1257" t="s">
        <v>606</v>
      </c>
      <c r="D61" s="1258"/>
      <c r="E61" s="1259"/>
      <c r="F61" s="136">
        <v>166</v>
      </c>
      <c r="G61" s="136">
        <v>154</v>
      </c>
      <c r="H61" s="137">
        <v>145</v>
      </c>
    </row>
    <row r="62" spans="2:8" ht="45.75" customHeight="1" thickBot="1" x14ac:dyDescent="0.2">
      <c r="B62" s="138"/>
      <c r="C62" s="1260" t="s">
        <v>607</v>
      </c>
      <c r="D62" s="1261"/>
      <c r="E62" s="1262"/>
      <c r="F62" s="139">
        <v>69</v>
      </c>
      <c r="G62" s="139">
        <v>60</v>
      </c>
      <c r="H62" s="140">
        <v>57</v>
      </c>
    </row>
    <row r="63" spans="2:8" ht="52.5" customHeight="1" thickBot="1" x14ac:dyDescent="0.2">
      <c r="B63" s="141"/>
      <c r="C63" s="1263" t="s">
        <v>51</v>
      </c>
      <c r="D63" s="1263"/>
      <c r="E63" s="1264"/>
      <c r="F63" s="142">
        <v>3862</v>
      </c>
      <c r="G63" s="142">
        <v>3914</v>
      </c>
      <c r="H63" s="143">
        <v>4544</v>
      </c>
    </row>
    <row r="64" spans="2:8" ht="15" customHeight="1" x14ac:dyDescent="0.15"/>
  </sheetData>
  <sheetProtection algorithmName="SHA-512" hashValue="5l89Gxx069OM2KamXgaarmfAyHlneCSQmNTbax9kRvbBY00Ll6rHY7uHHDsB/1SYdgD/pEwVWPCM0OO8cehWLQ==" saltValue="cTmRLEuIx/CNaug0mnKG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5C9B5-016D-49EB-9AC6-B79BF1126855}">
  <sheetPr>
    <pageSetUpPr fitToPage="1"/>
  </sheetPr>
  <dimension ref="A1:WZM160"/>
  <sheetViews>
    <sheetView showGridLines="0" tabSelected="1" topLeftCell="T32" zoomScaleNormal="100" zoomScaleSheetLayoutView="55" workbookViewId="0">
      <selection activeCell="BP61" sqref="BP61"/>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561</v>
      </c>
      <c r="BQ50" s="1305"/>
      <c r="BR50" s="1305"/>
      <c r="BS50" s="1305"/>
      <c r="BT50" s="1305"/>
      <c r="BU50" s="1305"/>
      <c r="BV50" s="1305"/>
      <c r="BW50" s="1305"/>
      <c r="BX50" s="1305" t="s">
        <v>562</v>
      </c>
      <c r="BY50" s="1305"/>
      <c r="BZ50" s="1305"/>
      <c r="CA50" s="1305"/>
      <c r="CB50" s="1305"/>
      <c r="CC50" s="1305"/>
      <c r="CD50" s="1305"/>
      <c r="CE50" s="1305"/>
      <c r="CF50" s="1305" t="s">
        <v>563</v>
      </c>
      <c r="CG50" s="1305"/>
      <c r="CH50" s="1305"/>
      <c r="CI50" s="1305"/>
      <c r="CJ50" s="1305"/>
      <c r="CK50" s="1305"/>
      <c r="CL50" s="1305"/>
      <c r="CM50" s="1305"/>
      <c r="CN50" s="1305" t="s">
        <v>564</v>
      </c>
      <c r="CO50" s="1305"/>
      <c r="CP50" s="1305"/>
      <c r="CQ50" s="1305"/>
      <c r="CR50" s="1305"/>
      <c r="CS50" s="1305"/>
      <c r="CT50" s="1305"/>
      <c r="CU50" s="1305"/>
      <c r="CV50" s="1305" t="s">
        <v>565</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613</v>
      </c>
      <c r="AO51" s="1309"/>
      <c r="AP51" s="1309"/>
      <c r="AQ51" s="1309"/>
      <c r="AR51" s="1309"/>
      <c r="AS51" s="1309"/>
      <c r="AT51" s="1309"/>
      <c r="AU51" s="1309"/>
      <c r="AV51" s="1309"/>
      <c r="AW51" s="1309"/>
      <c r="AX51" s="1309"/>
      <c r="AY51" s="1309"/>
      <c r="AZ51" s="1309"/>
      <c r="BA51" s="1309"/>
      <c r="BB51" s="1309" t="s">
        <v>614</v>
      </c>
      <c r="BC51" s="1309"/>
      <c r="BD51" s="1309"/>
      <c r="BE51" s="1309"/>
      <c r="BF51" s="1309"/>
      <c r="BG51" s="1309"/>
      <c r="BH51" s="1309"/>
      <c r="BI51" s="1309"/>
      <c r="BJ51" s="1309"/>
      <c r="BK51" s="1309"/>
      <c r="BL51" s="1309"/>
      <c r="BM51" s="1309"/>
      <c r="BN51" s="1309"/>
      <c r="BO51" s="1309"/>
      <c r="BP51" s="1310">
        <v>77.5</v>
      </c>
      <c r="BQ51" s="1310"/>
      <c r="BR51" s="1310"/>
      <c r="BS51" s="1310"/>
      <c r="BT51" s="1310"/>
      <c r="BU51" s="1310"/>
      <c r="BV51" s="1310"/>
      <c r="BW51" s="1310"/>
      <c r="BX51" s="1310">
        <v>79.400000000000006</v>
      </c>
      <c r="BY51" s="1310"/>
      <c r="BZ51" s="1310"/>
      <c r="CA51" s="1310"/>
      <c r="CB51" s="1310"/>
      <c r="CC51" s="1310"/>
      <c r="CD51" s="1310"/>
      <c r="CE51" s="1310"/>
      <c r="CF51" s="1310">
        <v>113.8</v>
      </c>
      <c r="CG51" s="1310"/>
      <c r="CH51" s="1310"/>
      <c r="CI51" s="1310"/>
      <c r="CJ51" s="1310"/>
      <c r="CK51" s="1310"/>
      <c r="CL51" s="1310"/>
      <c r="CM51" s="1310"/>
      <c r="CN51" s="1310">
        <v>109.2</v>
      </c>
      <c r="CO51" s="1310"/>
      <c r="CP51" s="1310"/>
      <c r="CQ51" s="1310"/>
      <c r="CR51" s="1310"/>
      <c r="CS51" s="1310"/>
      <c r="CT51" s="1310"/>
      <c r="CU51" s="1310"/>
      <c r="CV51" s="1310">
        <v>129.5</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615</v>
      </c>
      <c r="BC53" s="1309"/>
      <c r="BD53" s="1309"/>
      <c r="BE53" s="1309"/>
      <c r="BF53" s="1309"/>
      <c r="BG53" s="1309"/>
      <c r="BH53" s="1309"/>
      <c r="BI53" s="1309"/>
      <c r="BJ53" s="1309"/>
      <c r="BK53" s="1309"/>
      <c r="BL53" s="1309"/>
      <c r="BM53" s="1309"/>
      <c r="BN53" s="1309"/>
      <c r="BO53" s="1309"/>
      <c r="BP53" s="1310">
        <v>56.8</v>
      </c>
      <c r="BQ53" s="1310"/>
      <c r="BR53" s="1310"/>
      <c r="BS53" s="1310"/>
      <c r="BT53" s="1310"/>
      <c r="BU53" s="1310"/>
      <c r="BV53" s="1310"/>
      <c r="BW53" s="1310"/>
      <c r="BX53" s="1310">
        <v>58.4</v>
      </c>
      <c r="BY53" s="1310"/>
      <c r="BZ53" s="1310"/>
      <c r="CA53" s="1310"/>
      <c r="CB53" s="1310"/>
      <c r="CC53" s="1310"/>
      <c r="CD53" s="1310"/>
      <c r="CE53" s="1310"/>
      <c r="CF53" s="1310">
        <v>63.5</v>
      </c>
      <c r="CG53" s="1310"/>
      <c r="CH53" s="1310"/>
      <c r="CI53" s="1310"/>
      <c r="CJ53" s="1310"/>
      <c r="CK53" s="1310"/>
      <c r="CL53" s="1310"/>
      <c r="CM53" s="1310"/>
      <c r="CN53" s="1310">
        <v>65.400000000000006</v>
      </c>
      <c r="CO53" s="1310"/>
      <c r="CP53" s="1310"/>
      <c r="CQ53" s="1310"/>
      <c r="CR53" s="1310"/>
      <c r="CS53" s="1310"/>
      <c r="CT53" s="1310"/>
      <c r="CU53" s="1310"/>
      <c r="CV53" s="1310">
        <v>66.8</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616</v>
      </c>
      <c r="AO55" s="1305"/>
      <c r="AP55" s="1305"/>
      <c r="AQ55" s="1305"/>
      <c r="AR55" s="1305"/>
      <c r="AS55" s="1305"/>
      <c r="AT55" s="1305"/>
      <c r="AU55" s="1305"/>
      <c r="AV55" s="1305"/>
      <c r="AW55" s="1305"/>
      <c r="AX55" s="1305"/>
      <c r="AY55" s="1305"/>
      <c r="AZ55" s="1305"/>
      <c r="BA55" s="1305"/>
      <c r="BB55" s="1309" t="s">
        <v>614</v>
      </c>
      <c r="BC55" s="1309"/>
      <c r="BD55" s="1309"/>
      <c r="BE55" s="1309"/>
      <c r="BF55" s="1309"/>
      <c r="BG55" s="1309"/>
      <c r="BH55" s="1309"/>
      <c r="BI55" s="1309"/>
      <c r="BJ55" s="1309"/>
      <c r="BK55" s="1309"/>
      <c r="BL55" s="1309"/>
      <c r="BM55" s="1309"/>
      <c r="BN55" s="1309"/>
      <c r="BO55" s="1309"/>
      <c r="BP55" s="1310">
        <v>58.5</v>
      </c>
      <c r="BQ55" s="1310"/>
      <c r="BR55" s="1310"/>
      <c r="BS55" s="1310"/>
      <c r="BT55" s="1310"/>
      <c r="BU55" s="1310"/>
      <c r="BV55" s="1310"/>
      <c r="BW55" s="1310"/>
      <c r="BX55" s="1310">
        <v>54.6</v>
      </c>
      <c r="BY55" s="1310"/>
      <c r="BZ55" s="1310"/>
      <c r="CA55" s="1310"/>
      <c r="CB55" s="1310"/>
      <c r="CC55" s="1310"/>
      <c r="CD55" s="1310"/>
      <c r="CE55" s="1310"/>
      <c r="CF55" s="1310">
        <v>53.2</v>
      </c>
      <c r="CG55" s="1310"/>
      <c r="CH55" s="1310"/>
      <c r="CI55" s="1310"/>
      <c r="CJ55" s="1310"/>
      <c r="CK55" s="1310"/>
      <c r="CL55" s="1310"/>
      <c r="CM55" s="1310"/>
      <c r="CN55" s="1310">
        <v>47.9</v>
      </c>
      <c r="CO55" s="1310"/>
      <c r="CP55" s="1310"/>
      <c r="CQ55" s="1310"/>
      <c r="CR55" s="1310"/>
      <c r="CS55" s="1310"/>
      <c r="CT55" s="1310"/>
      <c r="CU55" s="1310"/>
      <c r="CV55" s="1310">
        <v>49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615</v>
      </c>
      <c r="BC57" s="1309"/>
      <c r="BD57" s="1309"/>
      <c r="BE57" s="1309"/>
      <c r="BF57" s="1309"/>
      <c r="BG57" s="1309"/>
      <c r="BH57" s="1309"/>
      <c r="BI57" s="1309"/>
      <c r="BJ57" s="1309"/>
      <c r="BK57" s="1309"/>
      <c r="BL57" s="1309"/>
      <c r="BM57" s="1309"/>
      <c r="BN57" s="1309"/>
      <c r="BO57" s="1309"/>
      <c r="BP57" s="1310">
        <v>52.9</v>
      </c>
      <c r="BQ57" s="1310"/>
      <c r="BR57" s="1310"/>
      <c r="BS57" s="1310"/>
      <c r="BT57" s="1310"/>
      <c r="BU57" s="1310"/>
      <c r="BV57" s="1310"/>
      <c r="BW57" s="1310"/>
      <c r="BX57" s="1310">
        <v>58.3</v>
      </c>
      <c r="BY57" s="1310"/>
      <c r="BZ57" s="1310"/>
      <c r="CA57" s="1310"/>
      <c r="CB57" s="1310"/>
      <c r="CC57" s="1310"/>
      <c r="CD57" s="1310"/>
      <c r="CE57" s="1310"/>
      <c r="CF57" s="1310">
        <v>59.6</v>
      </c>
      <c r="CG57" s="1310"/>
      <c r="CH57" s="1310"/>
      <c r="CI57" s="1310"/>
      <c r="CJ57" s="1310"/>
      <c r="CK57" s="1310"/>
      <c r="CL57" s="1310"/>
      <c r="CM57" s="1310"/>
      <c r="CN57" s="1310">
        <v>60.7</v>
      </c>
      <c r="CO57" s="1310"/>
      <c r="CP57" s="1310"/>
      <c r="CQ57" s="1310"/>
      <c r="CR57" s="1310"/>
      <c r="CS57" s="1310"/>
      <c r="CT57" s="1310"/>
      <c r="CU57" s="1310"/>
      <c r="CV57" s="1310">
        <v>62</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617</v>
      </c>
    </row>
    <row r="64" spans="1:109" x14ac:dyDescent="0.15">
      <c r="B64" s="1280"/>
      <c r="G64" s="1287"/>
      <c r="I64" s="1320"/>
      <c r="J64" s="1320"/>
      <c r="K64" s="1320"/>
      <c r="L64" s="1320"/>
      <c r="M64" s="1320"/>
      <c r="N64" s="1321"/>
      <c r="AM64" s="1287"/>
      <c r="AN64" s="1287" t="s">
        <v>610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561</v>
      </c>
      <c r="BQ72" s="1305"/>
      <c r="BR72" s="1305"/>
      <c r="BS72" s="1305"/>
      <c r="BT72" s="1305"/>
      <c r="BU72" s="1305"/>
      <c r="BV72" s="1305"/>
      <c r="BW72" s="1305"/>
      <c r="BX72" s="1305" t="s">
        <v>562</v>
      </c>
      <c r="BY72" s="1305"/>
      <c r="BZ72" s="1305"/>
      <c r="CA72" s="1305"/>
      <c r="CB72" s="1305"/>
      <c r="CC72" s="1305"/>
      <c r="CD72" s="1305"/>
      <c r="CE72" s="1305"/>
      <c r="CF72" s="1305" t="s">
        <v>563</v>
      </c>
      <c r="CG72" s="1305"/>
      <c r="CH72" s="1305"/>
      <c r="CI72" s="1305"/>
      <c r="CJ72" s="1305"/>
      <c r="CK72" s="1305"/>
      <c r="CL72" s="1305"/>
      <c r="CM72" s="1305"/>
      <c r="CN72" s="1305" t="s">
        <v>564</v>
      </c>
      <c r="CO72" s="1305"/>
      <c r="CP72" s="1305"/>
      <c r="CQ72" s="1305"/>
      <c r="CR72" s="1305"/>
      <c r="CS72" s="1305"/>
      <c r="CT72" s="1305"/>
      <c r="CU72" s="1305"/>
      <c r="CV72" s="1305" t="s">
        <v>565</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613</v>
      </c>
      <c r="AO73" s="1309"/>
      <c r="AP73" s="1309"/>
      <c r="AQ73" s="1309"/>
      <c r="AR73" s="1309"/>
      <c r="AS73" s="1309"/>
      <c r="AT73" s="1309"/>
      <c r="AU73" s="1309"/>
      <c r="AV73" s="1309"/>
      <c r="AW73" s="1309"/>
      <c r="AX73" s="1309"/>
      <c r="AY73" s="1309"/>
      <c r="AZ73" s="1309"/>
      <c r="BA73" s="1309"/>
      <c r="BB73" s="1309" t="s">
        <v>614</v>
      </c>
      <c r="BC73" s="1309"/>
      <c r="BD73" s="1309"/>
      <c r="BE73" s="1309"/>
      <c r="BF73" s="1309"/>
      <c r="BG73" s="1309"/>
      <c r="BH73" s="1309"/>
      <c r="BI73" s="1309"/>
      <c r="BJ73" s="1309"/>
      <c r="BK73" s="1309"/>
      <c r="BL73" s="1309"/>
      <c r="BM73" s="1309"/>
      <c r="BN73" s="1309"/>
      <c r="BO73" s="1309"/>
      <c r="BP73" s="1310">
        <v>77.5</v>
      </c>
      <c r="BQ73" s="1310"/>
      <c r="BR73" s="1310"/>
      <c r="BS73" s="1310"/>
      <c r="BT73" s="1310"/>
      <c r="BU73" s="1310"/>
      <c r="BV73" s="1310"/>
      <c r="BW73" s="1310"/>
      <c r="BX73" s="1310">
        <v>79.400000000000006</v>
      </c>
      <c r="BY73" s="1310"/>
      <c r="BZ73" s="1310"/>
      <c r="CA73" s="1310"/>
      <c r="CB73" s="1310"/>
      <c r="CC73" s="1310"/>
      <c r="CD73" s="1310"/>
      <c r="CE73" s="1310"/>
      <c r="CF73" s="1310">
        <v>113.8</v>
      </c>
      <c r="CG73" s="1310"/>
      <c r="CH73" s="1310"/>
      <c r="CI73" s="1310"/>
      <c r="CJ73" s="1310"/>
      <c r="CK73" s="1310"/>
      <c r="CL73" s="1310"/>
      <c r="CM73" s="1310"/>
      <c r="CN73" s="1310">
        <v>109.2</v>
      </c>
      <c r="CO73" s="1310"/>
      <c r="CP73" s="1310"/>
      <c r="CQ73" s="1310"/>
      <c r="CR73" s="1310"/>
      <c r="CS73" s="1310"/>
      <c r="CT73" s="1310"/>
      <c r="CU73" s="1310"/>
      <c r="CV73" s="1310">
        <v>129.5</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619</v>
      </c>
      <c r="BC75" s="1309"/>
      <c r="BD75" s="1309"/>
      <c r="BE75" s="1309"/>
      <c r="BF75" s="1309"/>
      <c r="BG75" s="1309"/>
      <c r="BH75" s="1309"/>
      <c r="BI75" s="1309"/>
      <c r="BJ75" s="1309"/>
      <c r="BK75" s="1309"/>
      <c r="BL75" s="1309"/>
      <c r="BM75" s="1309"/>
      <c r="BN75" s="1309"/>
      <c r="BO75" s="1309"/>
      <c r="BP75" s="1310">
        <v>12.1</v>
      </c>
      <c r="BQ75" s="1310"/>
      <c r="BR75" s="1310"/>
      <c r="BS75" s="1310"/>
      <c r="BT75" s="1310"/>
      <c r="BU75" s="1310"/>
      <c r="BV75" s="1310"/>
      <c r="BW75" s="1310"/>
      <c r="BX75" s="1310">
        <v>10.9</v>
      </c>
      <c r="BY75" s="1310"/>
      <c r="BZ75" s="1310"/>
      <c r="CA75" s="1310"/>
      <c r="CB75" s="1310"/>
      <c r="CC75" s="1310"/>
      <c r="CD75" s="1310"/>
      <c r="CE75" s="1310"/>
      <c r="CF75" s="1310">
        <v>10.4</v>
      </c>
      <c r="CG75" s="1310"/>
      <c r="CH75" s="1310"/>
      <c r="CI75" s="1310"/>
      <c r="CJ75" s="1310"/>
      <c r="CK75" s="1310"/>
      <c r="CL75" s="1310"/>
      <c r="CM75" s="1310"/>
      <c r="CN75" s="1310">
        <v>9.8000000000000007</v>
      </c>
      <c r="CO75" s="1310"/>
      <c r="CP75" s="1310"/>
      <c r="CQ75" s="1310"/>
      <c r="CR75" s="1310"/>
      <c r="CS75" s="1310"/>
      <c r="CT75" s="1310"/>
      <c r="CU75" s="1310"/>
      <c r="CV75" s="1310">
        <v>9.5</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616</v>
      </c>
      <c r="AO77" s="1305"/>
      <c r="AP77" s="1305"/>
      <c r="AQ77" s="1305"/>
      <c r="AR77" s="1305"/>
      <c r="AS77" s="1305"/>
      <c r="AT77" s="1305"/>
      <c r="AU77" s="1305"/>
      <c r="AV77" s="1305"/>
      <c r="AW77" s="1305"/>
      <c r="AX77" s="1305"/>
      <c r="AY77" s="1305"/>
      <c r="AZ77" s="1305"/>
      <c r="BA77" s="1305"/>
      <c r="BB77" s="1309" t="s">
        <v>614</v>
      </c>
      <c r="BC77" s="1309"/>
      <c r="BD77" s="1309"/>
      <c r="BE77" s="1309"/>
      <c r="BF77" s="1309"/>
      <c r="BG77" s="1309"/>
      <c r="BH77" s="1309"/>
      <c r="BI77" s="1309"/>
      <c r="BJ77" s="1309"/>
      <c r="BK77" s="1309"/>
      <c r="BL77" s="1309"/>
      <c r="BM77" s="1309"/>
      <c r="BN77" s="1309"/>
      <c r="BO77" s="1309"/>
      <c r="BP77" s="1310">
        <v>58.5</v>
      </c>
      <c r="BQ77" s="1310"/>
      <c r="BR77" s="1310"/>
      <c r="BS77" s="1310"/>
      <c r="BT77" s="1310"/>
      <c r="BU77" s="1310"/>
      <c r="BV77" s="1310"/>
      <c r="BW77" s="1310"/>
      <c r="BX77" s="1310">
        <v>54.6</v>
      </c>
      <c r="BY77" s="1310"/>
      <c r="BZ77" s="1310"/>
      <c r="CA77" s="1310"/>
      <c r="CB77" s="1310"/>
      <c r="CC77" s="1310"/>
      <c r="CD77" s="1310"/>
      <c r="CE77" s="1310"/>
      <c r="CF77" s="1310">
        <v>53.2</v>
      </c>
      <c r="CG77" s="1310"/>
      <c r="CH77" s="1310"/>
      <c r="CI77" s="1310"/>
      <c r="CJ77" s="1310"/>
      <c r="CK77" s="1310"/>
      <c r="CL77" s="1310"/>
      <c r="CM77" s="1310"/>
      <c r="CN77" s="1310">
        <v>47.9</v>
      </c>
      <c r="CO77" s="1310"/>
      <c r="CP77" s="1310"/>
      <c r="CQ77" s="1310"/>
      <c r="CR77" s="1310"/>
      <c r="CS77" s="1310"/>
      <c r="CT77" s="1310"/>
      <c r="CU77" s="1310"/>
      <c r="CV77" s="1310">
        <v>49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619</v>
      </c>
      <c r="BC79" s="1309"/>
      <c r="BD79" s="1309"/>
      <c r="BE79" s="1309"/>
      <c r="BF79" s="1309"/>
      <c r="BG79" s="1309"/>
      <c r="BH79" s="1309"/>
      <c r="BI79" s="1309"/>
      <c r="BJ79" s="1309"/>
      <c r="BK79" s="1309"/>
      <c r="BL79" s="1309"/>
      <c r="BM79" s="1309"/>
      <c r="BN79" s="1309"/>
      <c r="BO79" s="1309"/>
      <c r="BP79" s="1310">
        <v>10.7</v>
      </c>
      <c r="BQ79" s="1310"/>
      <c r="BR79" s="1310"/>
      <c r="BS79" s="1310"/>
      <c r="BT79" s="1310"/>
      <c r="BU79" s="1310"/>
      <c r="BV79" s="1310"/>
      <c r="BW79" s="1310"/>
      <c r="BX79" s="1310">
        <v>10</v>
      </c>
      <c r="BY79" s="1310"/>
      <c r="BZ79" s="1310"/>
      <c r="CA79" s="1310"/>
      <c r="CB79" s="1310"/>
      <c r="CC79" s="1310"/>
      <c r="CD79" s="1310"/>
      <c r="CE79" s="1310"/>
      <c r="CF79" s="1310">
        <v>9.8000000000000007</v>
      </c>
      <c r="CG79" s="1310"/>
      <c r="CH79" s="1310"/>
      <c r="CI79" s="1310"/>
      <c r="CJ79" s="1310"/>
      <c r="CK79" s="1310"/>
      <c r="CL79" s="1310"/>
      <c r="CM79" s="1310"/>
      <c r="CN79" s="1310">
        <v>9.6</v>
      </c>
      <c r="CO79" s="1310"/>
      <c r="CP79" s="1310"/>
      <c r="CQ79" s="1310"/>
      <c r="CR79" s="1310"/>
      <c r="CS79" s="1310"/>
      <c r="CT79" s="1310"/>
      <c r="CU79" s="1310"/>
      <c r="CV79" s="1310">
        <v>9.5</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VjWjpqZG29GOXcOXba2M9SftPMGpV7/ifnX7PK+jX5hjBECjbUVM0E7Zg+B9ry7TZW2oZOvPlgc3bWKUNa2nYg==" saltValue="Wqs95wCTW5Fp2vvauNLXl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C69AB-93C6-4A83-B825-A8F63634B0E4}">
  <sheetPr>
    <pageSetUpPr fitToPage="1"/>
  </sheetPr>
  <dimension ref="A1:DR125"/>
  <sheetViews>
    <sheetView showGridLines="0" topLeftCell="A67" zoomScale="70" zoomScaleNormal="70" zoomScaleSheetLayoutView="70" workbookViewId="0">
      <selection activeCell="BP61" sqref="BP6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U7GvLY/qrTCVYxgnvk9PrRrBgMxUlAiEzPtX/fKvnHaLweDGJ3zCMef+Oa9pcu0tO4GzB97VpYsabgwqhvE/GQ==" saltValue="NiUnAa01DbBLY82VpudR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2A066-EDA0-47EF-8E73-6EA5647D99FB}">
  <sheetPr>
    <pageSetUpPr fitToPage="1"/>
  </sheetPr>
  <dimension ref="A1:DR125"/>
  <sheetViews>
    <sheetView showGridLines="0" topLeftCell="A84" zoomScaleNormal="100" zoomScaleSheetLayoutView="55" workbookViewId="0">
      <selection activeCell="BP61" sqref="BP6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XtBXQsR1Pef60yH6CCWxP6Eai8WCdDp6fUWFVT5SQM3B3pnIMzXEQ62aFzOY7KKhoQcUj6Lft/vE1Acq7+qWNw==" saltValue="dYq2UyNBA3iSlhBRyXnY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50215</v>
      </c>
      <c r="E3" s="162"/>
      <c r="F3" s="163">
        <v>85459</v>
      </c>
      <c r="G3" s="164"/>
      <c r="H3" s="165"/>
    </row>
    <row r="4" spans="1:8" x14ac:dyDescent="0.15">
      <c r="A4" s="166"/>
      <c r="B4" s="167"/>
      <c r="C4" s="168"/>
      <c r="D4" s="169">
        <v>38631</v>
      </c>
      <c r="E4" s="170"/>
      <c r="F4" s="171">
        <v>44378</v>
      </c>
      <c r="G4" s="172"/>
      <c r="H4" s="173"/>
    </row>
    <row r="5" spans="1:8" x14ac:dyDescent="0.15">
      <c r="A5" s="154" t="s">
        <v>553</v>
      </c>
      <c r="B5" s="159"/>
      <c r="C5" s="160"/>
      <c r="D5" s="161">
        <v>65188</v>
      </c>
      <c r="E5" s="162"/>
      <c r="F5" s="163">
        <v>83280</v>
      </c>
      <c r="G5" s="164"/>
      <c r="H5" s="165"/>
    </row>
    <row r="6" spans="1:8" x14ac:dyDescent="0.15">
      <c r="A6" s="166"/>
      <c r="B6" s="167"/>
      <c r="C6" s="168"/>
      <c r="D6" s="169">
        <v>48067</v>
      </c>
      <c r="E6" s="170"/>
      <c r="F6" s="171">
        <v>43123</v>
      </c>
      <c r="G6" s="172"/>
      <c r="H6" s="173"/>
    </row>
    <row r="7" spans="1:8" x14ac:dyDescent="0.15">
      <c r="A7" s="154" t="s">
        <v>554</v>
      </c>
      <c r="B7" s="159"/>
      <c r="C7" s="160"/>
      <c r="D7" s="161">
        <v>73204</v>
      </c>
      <c r="E7" s="162"/>
      <c r="F7" s="163">
        <v>88968</v>
      </c>
      <c r="G7" s="164"/>
      <c r="H7" s="165"/>
    </row>
    <row r="8" spans="1:8" x14ac:dyDescent="0.15">
      <c r="A8" s="166"/>
      <c r="B8" s="167"/>
      <c r="C8" s="168"/>
      <c r="D8" s="169">
        <v>51799</v>
      </c>
      <c r="E8" s="170"/>
      <c r="F8" s="171">
        <v>45482</v>
      </c>
      <c r="G8" s="172"/>
      <c r="H8" s="173"/>
    </row>
    <row r="9" spans="1:8" x14ac:dyDescent="0.15">
      <c r="A9" s="154" t="s">
        <v>555</v>
      </c>
      <c r="B9" s="159"/>
      <c r="C9" s="160"/>
      <c r="D9" s="161">
        <v>45531</v>
      </c>
      <c r="E9" s="162"/>
      <c r="F9" s="163">
        <v>85173</v>
      </c>
      <c r="G9" s="164"/>
      <c r="H9" s="165"/>
    </row>
    <row r="10" spans="1:8" x14ac:dyDescent="0.15">
      <c r="A10" s="166"/>
      <c r="B10" s="167"/>
      <c r="C10" s="168"/>
      <c r="D10" s="169">
        <v>29627</v>
      </c>
      <c r="E10" s="170"/>
      <c r="F10" s="171">
        <v>43913</v>
      </c>
      <c r="G10" s="172"/>
      <c r="H10" s="173"/>
    </row>
    <row r="11" spans="1:8" x14ac:dyDescent="0.15">
      <c r="A11" s="154" t="s">
        <v>556</v>
      </c>
      <c r="B11" s="159"/>
      <c r="C11" s="160"/>
      <c r="D11" s="161">
        <v>35527</v>
      </c>
      <c r="E11" s="162"/>
      <c r="F11" s="163">
        <v>94081</v>
      </c>
      <c r="G11" s="164"/>
      <c r="H11" s="165"/>
    </row>
    <row r="12" spans="1:8" x14ac:dyDescent="0.15">
      <c r="A12" s="166"/>
      <c r="B12" s="167"/>
      <c r="C12" s="174"/>
      <c r="D12" s="169">
        <v>20574</v>
      </c>
      <c r="E12" s="170"/>
      <c r="F12" s="171">
        <v>48949</v>
      </c>
      <c r="G12" s="172"/>
      <c r="H12" s="173"/>
    </row>
    <row r="13" spans="1:8" x14ac:dyDescent="0.15">
      <c r="A13" s="154"/>
      <c r="B13" s="159"/>
      <c r="C13" s="175"/>
      <c r="D13" s="176">
        <v>53933</v>
      </c>
      <c r="E13" s="177"/>
      <c r="F13" s="178">
        <v>87392</v>
      </c>
      <c r="G13" s="179"/>
      <c r="H13" s="165"/>
    </row>
    <row r="14" spans="1:8" x14ac:dyDescent="0.15">
      <c r="A14" s="166"/>
      <c r="B14" s="167"/>
      <c r="C14" s="168"/>
      <c r="D14" s="169">
        <v>37740</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7.0000000000000007E-2</v>
      </c>
      <c r="C19" s="180">
        <f>ROUND(VALUE(SUBSTITUTE(実質収支比率等に係る経年分析!G$48,"▲","-")),2)</f>
        <v>0.1</v>
      </c>
      <c r="D19" s="180">
        <f>ROUND(VALUE(SUBSTITUTE(実質収支比率等に係る経年分析!H$48,"▲","-")),2)</f>
        <v>0.12</v>
      </c>
      <c r="E19" s="180">
        <f>ROUND(VALUE(SUBSTITUTE(実質収支比率等に係る経年分析!I$48,"▲","-")),2)</f>
        <v>0.2</v>
      </c>
      <c r="F19" s="180">
        <f>ROUND(VALUE(SUBSTITUTE(実質収支比率等に係る経年分析!J$48,"▲","-")),2)</f>
        <v>0.28000000000000003</v>
      </c>
    </row>
    <row r="20" spans="1:11" x14ac:dyDescent="0.15">
      <c r="A20" s="180" t="s">
        <v>55</v>
      </c>
      <c r="B20" s="180">
        <f>ROUND(VALUE(SUBSTITUTE(実質収支比率等に係る経年分析!F$47,"▲","-")),2)</f>
        <v>22.25</v>
      </c>
      <c r="C20" s="180">
        <f>ROUND(VALUE(SUBSTITUTE(実質収支比率等に係る経年分析!G$47,"▲","-")),2)</f>
        <v>20.059999999999999</v>
      </c>
      <c r="D20" s="180">
        <f>ROUND(VALUE(SUBSTITUTE(実質収支比率等に係る経年分析!H$47,"▲","-")),2)</f>
        <v>17.05</v>
      </c>
      <c r="E20" s="180">
        <f>ROUND(VALUE(SUBSTITUTE(実質収支比率等に係る経年分析!I$47,"▲","-")),2)</f>
        <v>17.2</v>
      </c>
      <c r="F20" s="180">
        <f>ROUND(VALUE(SUBSTITUTE(実質収支比率等に係る経年分析!J$47,"▲","-")),2)</f>
        <v>17.66</v>
      </c>
    </row>
    <row r="21" spans="1:11" x14ac:dyDescent="0.15">
      <c r="A21" s="180" t="s">
        <v>56</v>
      </c>
      <c r="B21" s="180">
        <f>IF(ISNUMBER(VALUE(SUBSTITUTE(実質収支比率等に係る経年分析!F$49,"▲","-"))),ROUND(VALUE(SUBSTITUTE(実質収支比率等に係る経年分析!F$49,"▲","-")),2),NA())</f>
        <v>-0.28000000000000003</v>
      </c>
      <c r="C21" s="180">
        <f>IF(ISNUMBER(VALUE(SUBSTITUTE(実質収支比率等に係る経年分析!G$49,"▲","-"))),ROUND(VALUE(SUBSTITUTE(実質収支比率等に係る経年分析!G$49,"▲","-")),2),NA())</f>
        <v>-2.37</v>
      </c>
      <c r="D21" s="180">
        <f>IF(ISNUMBER(VALUE(SUBSTITUTE(実質収支比率等に係る経年分析!H$49,"▲","-"))),ROUND(VALUE(SUBSTITUTE(実質収支比率等に係る経年分析!H$49,"▲","-")),2),NA())</f>
        <v>-2.92</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0.69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2.42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0.25</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0.89</v>
      </c>
    </row>
    <row r="34" spans="1:16" x14ac:dyDescent="0.15">
      <c r="A34" s="181" t="str">
        <f>IF(連結実質赤字比率に係る赤字・黒字の構成分析!C$36="",NA(),連結実質赤字比率に係る赤字・黒字の構成分析!C$36)</f>
        <v>住宅・工業団地事業特別会計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7.68</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9.2100000000000009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9.5399999999999991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11.15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16.440000000000001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1419</v>
      </c>
      <c r="E42" s="182"/>
      <c r="F42" s="182"/>
      <c r="G42" s="182">
        <f>'実質公債費比率（分子）の構造'!L$52</f>
        <v>1379</v>
      </c>
      <c r="H42" s="182"/>
      <c r="I42" s="182"/>
      <c r="J42" s="182">
        <f>'実質公債費比率（分子）の構造'!M$52</f>
        <v>1408</v>
      </c>
      <c r="K42" s="182"/>
      <c r="L42" s="182"/>
      <c r="M42" s="182">
        <f>'実質公債費比率（分子）の構造'!N$52</f>
        <v>1403</v>
      </c>
      <c r="N42" s="182"/>
      <c r="O42" s="182"/>
      <c r="P42" s="182">
        <f>'実質公債費比率（分子）の構造'!O$52</f>
        <v>1397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716</v>
      </c>
      <c r="C46" s="182"/>
      <c r="D46" s="182"/>
      <c r="E46" s="182">
        <f>'実質公債費比率（分子）の構造'!L$48</f>
        <v>746</v>
      </c>
      <c r="F46" s="182"/>
      <c r="G46" s="182"/>
      <c r="H46" s="182">
        <f>'実質公債費比率（分子）の構造'!M$48</f>
        <v>899</v>
      </c>
      <c r="I46" s="182"/>
      <c r="J46" s="182"/>
      <c r="K46" s="182">
        <f>'実質公債費比率（分子）の構造'!N$48</f>
        <v>828</v>
      </c>
      <c r="L46" s="182"/>
      <c r="M46" s="182"/>
      <c r="N46" s="182">
        <f>'実質公債費比率（分子）の構造'!O$48</f>
        <v>890</v>
      </c>
      <c r="O46" s="182"/>
      <c r="P46" s="182"/>
    </row>
    <row r="47" spans="1:16" x14ac:dyDescent="0.15">
      <c r="A47" s="182" t="s">
        <v>68</v>
      </c>
      <c r="B47" s="182">
        <f>'実質公債費比率（分子）の構造'!K$47</f>
        <v>10</v>
      </c>
      <c r="C47" s="182"/>
      <c r="D47" s="182"/>
      <c r="E47" s="182">
        <f>'実質公債費比率（分子）の構造'!L$47</f>
        <v>10</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1555</v>
      </c>
      <c r="C49" s="182"/>
      <c r="D49" s="182"/>
      <c r="E49" s="182">
        <f>'実質公債費比率（分子）の構造'!L$45</f>
        <v>1460</v>
      </c>
      <c r="F49" s="182"/>
      <c r="G49" s="182"/>
      <c r="H49" s="182">
        <f>'実質公債費比率（分子）の構造'!M$45</f>
        <v>1390</v>
      </c>
      <c r="I49" s="182"/>
      <c r="J49" s="182"/>
      <c r="K49" s="182">
        <f>'実質公債費比率（分子）の構造'!N$45</f>
        <v>1287</v>
      </c>
      <c r="L49" s="182"/>
      <c r="M49" s="182"/>
      <c r="N49" s="182">
        <f>'実質公債費比率（分子）の構造'!O$45</f>
        <v>1272</v>
      </c>
      <c r="O49" s="182"/>
      <c r="P49" s="182"/>
    </row>
    <row r="50" spans="1:16" x14ac:dyDescent="0.15">
      <c r="A50" s="182" t="s">
        <v>71</v>
      </c>
      <c r="B50" s="182" t="e">
        <f>NA()</f>
        <v>#N/A</v>
      </c>
      <c r="C50" s="182">
        <f>IF(ISNUMBER('実質公債費比率（分子）の構造'!K$53),'実質公債費比率（分子）の構造'!K$53,NA())</f>
        <v>862</v>
      </c>
      <c r="D50" s="182" t="e">
        <f>NA()</f>
        <v>#N/A</v>
      </c>
      <c r="E50" s="182" t="e">
        <f>NA()</f>
        <v>#N/A</v>
      </c>
      <c r="F50" s="182">
        <f>IF(ISNUMBER('実質公債費比率（分子）の構造'!L$53),'実質公債費比率（分子）の構造'!L$53,NA())</f>
        <v>837</v>
      </c>
      <c r="G50" s="182" t="e">
        <f>NA()</f>
        <v>#N/A</v>
      </c>
      <c r="H50" s="182" t="e">
        <f>NA()</f>
        <v>#N/A</v>
      </c>
      <c r="I50" s="182">
        <f>IF(ISNUMBER('実質公債費比率（分子）の構造'!M$53),'実質公債費比率（分子）の構造'!M$53,NA())</f>
        <v>881</v>
      </c>
      <c r="J50" s="182" t="e">
        <f>NA()</f>
        <v>#N/A</v>
      </c>
      <c r="K50" s="182" t="e">
        <f>NA()</f>
        <v>#N/A</v>
      </c>
      <c r="L50" s="182">
        <f>IF(ISNUMBER('実質公債費比率（分子）の構造'!N$53),'実質公債費比率（分子）の構造'!N$53,NA())</f>
        <v>712</v>
      </c>
      <c r="M50" s="182" t="e">
        <f>NA()</f>
        <v>#N/A</v>
      </c>
      <c r="N50" s="182" t="e">
        <f>NA()</f>
        <v>#N/A</v>
      </c>
      <c r="O50" s="182">
        <f>IF(ISNUMBER('実質公債費比率（分子）の構造'!O$53),'実質公債費比率（分子）の構造'!O$53,NA())</f>
        <v>765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17360</v>
      </c>
      <c r="E56" s="181"/>
      <c r="F56" s="181"/>
      <c r="G56" s="181">
        <f>'将来負担比率（分子）の構造'!J$52</f>
        <v>17534</v>
      </c>
      <c r="H56" s="181"/>
      <c r="I56" s="181"/>
      <c r="J56" s="181">
        <f>'将来負担比率（分子）の構造'!K$52</f>
        <v>17562</v>
      </c>
      <c r="K56" s="181"/>
      <c r="L56" s="181"/>
      <c r="M56" s="181">
        <f>'将来負担比率（分子）の構造'!L$52</f>
        <v>17680</v>
      </c>
      <c r="N56" s="181"/>
      <c r="O56" s="181"/>
      <c r="P56" s="181">
        <f>'将来負担比率（分子）の構造'!M$52</f>
        <v>17705</v>
      </c>
    </row>
    <row r="57" spans="1:16" x14ac:dyDescent="0.15">
      <c r="A57" s="181" t="s">
        <v>42</v>
      </c>
      <c r="B57" s="181"/>
      <c r="C57" s="181"/>
      <c r="D57" s="181">
        <f>'将来負担比率（分子）の構造'!I$51</f>
        <v>752</v>
      </c>
      <c r="E57" s="181"/>
      <c r="F57" s="181"/>
      <c r="G57" s="181">
        <f>'将来負担比率（分子）の構造'!J$51</f>
        <v>752</v>
      </c>
      <c r="H57" s="181"/>
      <c r="I57" s="181"/>
      <c r="J57" s="181">
        <f>'将来負担比率（分子）の構造'!K$51</f>
        <v>966</v>
      </c>
      <c r="K57" s="181"/>
      <c r="L57" s="181"/>
      <c r="M57" s="181">
        <f>'将来負担比率（分子）の構造'!L$51</f>
        <v>935</v>
      </c>
      <c r="N57" s="181"/>
      <c r="O57" s="181"/>
      <c r="P57" s="181">
        <f>'将来負担比率（分子）の構造'!M$51</f>
        <v>1072</v>
      </c>
    </row>
    <row r="58" spans="1:16" x14ac:dyDescent="0.15">
      <c r="A58" s="181" t="s">
        <v>41</v>
      </c>
      <c r="B58" s="181"/>
      <c r="C58" s="181"/>
      <c r="D58" s="181">
        <f>'将来負担比率（分子）の構造'!I$50</f>
        <v>5008</v>
      </c>
      <c r="E58" s="181"/>
      <c r="F58" s="181"/>
      <c r="G58" s="181">
        <f>'将来負担比率（分子）の構造'!J$50</f>
        <v>4668</v>
      </c>
      <c r="H58" s="181"/>
      <c r="I58" s="181"/>
      <c r="J58" s="181">
        <f>'将来負担比率（分子）の構造'!K$50</f>
        <v>4332</v>
      </c>
      <c r="K58" s="181"/>
      <c r="L58" s="181"/>
      <c r="M58" s="181">
        <f>'将来負担比率（分子）の構造'!L$50</f>
        <v>4406</v>
      </c>
      <c r="N58" s="181"/>
      <c r="O58" s="181"/>
      <c r="P58" s="181">
        <f>'将来負担比率（分子）の構造'!M$50</f>
        <v>5074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12</v>
      </c>
      <c r="C61" s="181"/>
      <c r="D61" s="181"/>
      <c r="E61" s="181">
        <f>'将来負担比率（分子）の構造'!J$46</f>
        <v>11</v>
      </c>
      <c r="F61" s="181"/>
      <c r="G61" s="181"/>
      <c r="H61" s="181">
        <f>'将来負担比率（分子）の構造'!K$46</f>
        <v>9</v>
      </c>
      <c r="I61" s="181"/>
      <c r="J61" s="181"/>
      <c r="K61" s="181">
        <f>'将来負担比率（分子）の構造'!L$46</f>
        <v>8</v>
      </c>
      <c r="L61" s="181"/>
      <c r="M61" s="181"/>
      <c r="N61" s="181">
        <f>'将来負担比率（分子）の構造'!M$46</f>
        <v>6</v>
      </c>
      <c r="O61" s="181"/>
      <c r="P61" s="181"/>
    </row>
    <row r="62" spans="1:16" x14ac:dyDescent="0.15">
      <c r="A62" s="181" t="s">
        <v>35</v>
      </c>
      <c r="B62" s="181">
        <f>'将来負担比率（分子）の構造'!I$45</f>
        <v>2719</v>
      </c>
      <c r="C62" s="181"/>
      <c r="D62" s="181"/>
      <c r="E62" s="181">
        <f>'将来負担比率（分子）の構造'!J$45</f>
        <v>2768</v>
      </c>
      <c r="F62" s="181"/>
      <c r="G62" s="181"/>
      <c r="H62" s="181">
        <f>'将来負担比率（分子）の構造'!K$45</f>
        <v>2824</v>
      </c>
      <c r="I62" s="181"/>
      <c r="J62" s="181"/>
      <c r="K62" s="181">
        <f>'将来負担比率（分子）の構造'!L$45</f>
        <v>2686</v>
      </c>
      <c r="L62" s="181"/>
      <c r="M62" s="181"/>
      <c r="N62" s="181">
        <f>'将来負担比率（分子）の構造'!M$45</f>
        <v>2624</v>
      </c>
      <c r="O62" s="181"/>
      <c r="P62" s="181"/>
    </row>
    <row r="63" spans="1:16" x14ac:dyDescent="0.15">
      <c r="A63" s="181" t="s">
        <v>34</v>
      </c>
      <c r="B63" s="181">
        <f>'将来負担比率（分子）の構造'!I$44</f>
        <v>10</v>
      </c>
      <c r="C63" s="181"/>
      <c r="D63" s="181"/>
      <c r="E63" s="181">
        <f>'将来負担比率（分子）の構造'!J$44</f>
        <v>8</v>
      </c>
      <c r="F63" s="181"/>
      <c r="G63" s="181"/>
      <c r="H63" s="181">
        <f>'将来負担比率（分子）の構造'!K$44</f>
        <v>5</v>
      </c>
      <c r="I63" s="181"/>
      <c r="J63" s="181"/>
      <c r="K63" s="181">
        <f>'将来負担比率（分子）の構造'!L$44</f>
        <v>3</v>
      </c>
      <c r="L63" s="181"/>
      <c r="M63" s="181"/>
      <c r="N63" s="181">
        <f>'将来負担比率（分子）の構造'!M$44</f>
        <v>2</v>
      </c>
      <c r="O63" s="181"/>
      <c r="P63" s="181"/>
    </row>
    <row r="64" spans="1:16" x14ac:dyDescent="0.15">
      <c r="A64" s="181" t="s">
        <v>33</v>
      </c>
      <c r="B64" s="181">
        <f>'将来負担比率（分子）の構造'!I$43</f>
        <v>13476</v>
      </c>
      <c r="C64" s="181"/>
      <c r="D64" s="181"/>
      <c r="E64" s="181">
        <f>'将来負担比率（分子）の構造'!J$43</f>
        <v>13343</v>
      </c>
      <c r="F64" s="181"/>
      <c r="G64" s="181"/>
      <c r="H64" s="181">
        <f>'将来負担比率（分子）の構造'!K$43</f>
        <v>15504</v>
      </c>
      <c r="I64" s="181"/>
      <c r="J64" s="181"/>
      <c r="K64" s="181">
        <f>'将来負担比率（分子）の構造'!L$43</f>
        <v>14818</v>
      </c>
      <c r="L64" s="181"/>
      <c r="M64" s="181"/>
      <c r="N64" s="181">
        <f>'将来負担比率（分子）の構造'!M$43</f>
        <v>17495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13330</v>
      </c>
      <c r="C66" s="181"/>
      <c r="D66" s="181"/>
      <c r="E66" s="181">
        <f>'将来負担比率（分子）の構造'!J$41</f>
        <v>13365</v>
      </c>
      <c r="F66" s="181"/>
      <c r="G66" s="181"/>
      <c r="H66" s="181">
        <f>'将来負担比率（分子）の構造'!K$41</f>
        <v>13903</v>
      </c>
      <c r="I66" s="181"/>
      <c r="J66" s="181"/>
      <c r="K66" s="181">
        <f>'将来負担比率（分子）の構造'!L$41</f>
        <v>14491</v>
      </c>
      <c r="L66" s="181"/>
      <c r="M66" s="181"/>
      <c r="N66" s="181">
        <f>'将来負担比率（分子）の構造'!M$41</f>
        <v>14435</v>
      </c>
      <c r="O66" s="181"/>
      <c r="P66" s="181"/>
    </row>
    <row r="67" spans="1:16" x14ac:dyDescent="0.15">
      <c r="A67" s="181" t="s">
        <v>75</v>
      </c>
      <c r="B67" s="181" t="e">
        <f>NA()</f>
        <v>#N/A</v>
      </c>
      <c r="C67" s="181">
        <f>IF(ISNUMBER('将来負担比率（分子）の構造'!I$53), IF('将来負担比率（分子）の構造'!I$53 &lt; 0, 0, '将来負担比率（分子）の構造'!I$53), NA())</f>
        <v>6428</v>
      </c>
      <c r="D67" s="181" t="e">
        <f>NA()</f>
        <v>#N/A</v>
      </c>
      <c r="E67" s="181" t="e">
        <f>NA()</f>
        <v>#N/A</v>
      </c>
      <c r="F67" s="181">
        <f>IF(ISNUMBER('将来負担比率（分子）の構造'!J$53), IF('将来負担比率（分子）の構造'!J$53 &lt; 0, 0, '将来負担比率（分子）の構造'!J$53), NA())</f>
        <v>6540</v>
      </c>
      <c r="G67" s="181" t="e">
        <f>NA()</f>
        <v>#N/A</v>
      </c>
      <c r="H67" s="181" t="e">
        <f>NA()</f>
        <v>#N/A</v>
      </c>
      <c r="I67" s="181">
        <f>IF(ISNUMBER('将来負担比率（分子）の構造'!K$53), IF('将来負担比率（分子）の構造'!K$53 &lt; 0, 0, '将来負担比率（分子）の構造'!K$53), NA())</f>
        <v>9385</v>
      </c>
      <c r="J67" s="181" t="e">
        <f>NA()</f>
        <v>#N/A</v>
      </c>
      <c r="K67" s="181" t="e">
        <f>NA()</f>
        <v>#N/A</v>
      </c>
      <c r="L67" s="181">
        <f>IF(ISNUMBER('将来負担比率（分子）の構造'!L$53), IF('将来負担比率（分子）の構造'!L$53 &lt; 0, 0, '将来負担比率（分子）の構造'!L$53), NA())</f>
        <v>8985</v>
      </c>
      <c r="M67" s="181" t="e">
        <f>NA()</f>
        <v>#N/A</v>
      </c>
      <c r="N67" s="181" t="e">
        <f>NA()</f>
        <v>#N/A</v>
      </c>
      <c r="O67" s="181">
        <f>IF(ISNUMBER('将来負担比率（分子）の構造'!M$53), IF('将来負担比率（分子）の構造'!M$53 &lt; 0, 0, '将来負担比率（分子）の構造'!M$53), NA())</f>
        <v>10711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1635</v>
      </c>
      <c r="C72" s="185">
        <f>基金残高に係る経年分析!G55</f>
        <v>1646</v>
      </c>
      <c r="D72" s="185">
        <f>基金残高に係る経年分析!H55</f>
        <v>1694</v>
      </c>
    </row>
    <row r="73" spans="1:16" x14ac:dyDescent="0.15">
      <c r="A73" s="184" t="s">
        <v>78</v>
      </c>
      <c r="B73" s="185">
        <f>基金残高に係る経年分析!F56</f>
        <v>315</v>
      </c>
      <c r="C73" s="185">
        <f>基金残高に係る経年分析!G56</f>
        <v>316</v>
      </c>
      <c r="D73" s="185">
        <f>基金残高に係る経年分析!H56</f>
        <v>318</v>
      </c>
    </row>
    <row r="74" spans="1:16" x14ac:dyDescent="0.15">
      <c r="A74" s="184" t="s">
        <v>79</v>
      </c>
      <c r="B74" s="185">
        <f>基金残高に係る経年分析!F57</f>
        <v>1912</v>
      </c>
      <c r="C74" s="185">
        <f>基金残高に係る経年分析!G57</f>
        <v>1952</v>
      </c>
      <c r="D74" s="185">
        <f>基金残高に係る経年分析!H57</f>
        <v>2532</v>
      </c>
    </row>
  </sheetData>
  <sheetProtection algorithmName="SHA-512" hashValue="b7EyjnOe2y4z/nFM4hsFXp3+oLX+1AX4fHbLNkWKYENQfUQRXwgGzZYM0eVFG1i+JGbEVIH2vKCw13oCkQKWhA==" saltValue="jJcafSFqm7LINf2oWKWon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228</v>
      </c>
      <c r="C5" s="707"/>
      <c r="D5" s="707"/>
      <c r="E5" s="707"/>
      <c r="F5" s="707"/>
      <c r="G5" s="707"/>
      <c r="H5" s="707"/>
      <c r="I5" s="707"/>
      <c r="J5" s="707"/>
      <c r="K5" s="707"/>
      <c r="L5" s="707"/>
      <c r="M5" s="707"/>
      <c r="N5" s="707"/>
      <c r="O5" s="707"/>
      <c r="P5" s="707"/>
      <c r="Q5" s="708"/>
      <c r="R5" s="695">
        <v>4644227</v>
      </c>
      <c r="S5" s="696"/>
      <c r="T5" s="696"/>
      <c r="U5" s="696"/>
      <c r="V5" s="696"/>
      <c r="W5" s="696"/>
      <c r="X5" s="696"/>
      <c r="Y5" s="739"/>
      <c r="Z5" s="757">
        <v>26.8</v>
      </c>
      <c r="AA5" s="757"/>
      <c r="AB5" s="757"/>
      <c r="AC5" s="757"/>
      <c r="AD5" s="758">
        <v>4567117</v>
      </c>
      <c r="AE5" s="758"/>
      <c r="AF5" s="758"/>
      <c r="AG5" s="758"/>
      <c r="AH5" s="758"/>
      <c r="AI5" s="758"/>
      <c r="AJ5" s="758"/>
      <c r="AK5" s="758"/>
      <c r="AL5" s="740">
        <v>48.4</v>
      </c>
      <c r="AM5" s="711"/>
      <c r="AN5" s="711"/>
      <c r="AO5" s="741"/>
      <c r="AP5" s="706" t="s">
        <v>229</v>
      </c>
      <c r="AQ5" s="707"/>
      <c r="AR5" s="707"/>
      <c r="AS5" s="707"/>
      <c r="AT5" s="707"/>
      <c r="AU5" s="707"/>
      <c r="AV5" s="707"/>
      <c r="AW5" s="707"/>
      <c r="AX5" s="707"/>
      <c r="AY5" s="707"/>
      <c r="AZ5" s="707"/>
      <c r="BA5" s="707"/>
      <c r="BB5" s="707"/>
      <c r="BC5" s="707"/>
      <c r="BD5" s="707"/>
      <c r="BE5" s="707"/>
      <c r="BF5" s="708"/>
      <c r="BG5" s="640">
        <v>4566299</v>
      </c>
      <c r="BH5" s="641"/>
      <c r="BI5" s="641"/>
      <c r="BJ5" s="641"/>
      <c r="BK5" s="641"/>
      <c r="BL5" s="641"/>
      <c r="BM5" s="641"/>
      <c r="BN5" s="642"/>
      <c r="BO5" s="677">
        <v>98.3</v>
      </c>
      <c r="BP5" s="677"/>
      <c r="BQ5" s="677"/>
      <c r="BR5" s="677"/>
      <c r="BS5" s="678">
        <v>244484</v>
      </c>
      <c r="BT5" s="678"/>
      <c r="BU5" s="678"/>
      <c r="BV5" s="678"/>
      <c r="BW5" s="678"/>
      <c r="BX5" s="678"/>
      <c r="BY5" s="678"/>
      <c r="BZ5" s="678"/>
      <c r="CA5" s="678"/>
      <c r="CB5" s="737"/>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176829</v>
      </c>
      <c r="S6" s="641"/>
      <c r="T6" s="641"/>
      <c r="U6" s="641"/>
      <c r="V6" s="641"/>
      <c r="W6" s="641"/>
      <c r="X6" s="641"/>
      <c r="Y6" s="642"/>
      <c r="Z6" s="677">
        <v>1</v>
      </c>
      <c r="AA6" s="677"/>
      <c r="AB6" s="677"/>
      <c r="AC6" s="677"/>
      <c r="AD6" s="678">
        <v>176829</v>
      </c>
      <c r="AE6" s="678"/>
      <c r="AF6" s="678"/>
      <c r="AG6" s="678"/>
      <c r="AH6" s="678"/>
      <c r="AI6" s="678"/>
      <c r="AJ6" s="678"/>
      <c r="AK6" s="678"/>
      <c r="AL6" s="643">
        <v>1.9</v>
      </c>
      <c r="AM6" s="644"/>
      <c r="AN6" s="644"/>
      <c r="AO6" s="679"/>
      <c r="AP6" s="637" t="s">
        <v>234</v>
      </c>
      <c r="AQ6" s="638"/>
      <c r="AR6" s="638"/>
      <c r="AS6" s="638"/>
      <c r="AT6" s="638"/>
      <c r="AU6" s="638"/>
      <c r="AV6" s="638"/>
      <c r="AW6" s="638"/>
      <c r="AX6" s="638"/>
      <c r="AY6" s="638"/>
      <c r="AZ6" s="638"/>
      <c r="BA6" s="638"/>
      <c r="BB6" s="638"/>
      <c r="BC6" s="638"/>
      <c r="BD6" s="638"/>
      <c r="BE6" s="638"/>
      <c r="BF6" s="639"/>
      <c r="BG6" s="640">
        <v>4566299</v>
      </c>
      <c r="BH6" s="641"/>
      <c r="BI6" s="641"/>
      <c r="BJ6" s="641"/>
      <c r="BK6" s="641"/>
      <c r="BL6" s="641"/>
      <c r="BM6" s="641"/>
      <c r="BN6" s="642"/>
      <c r="BO6" s="677">
        <v>98.3</v>
      </c>
      <c r="BP6" s="677"/>
      <c r="BQ6" s="677"/>
      <c r="BR6" s="677"/>
      <c r="BS6" s="678">
        <v>244484</v>
      </c>
      <c r="BT6" s="678"/>
      <c r="BU6" s="678"/>
      <c r="BV6" s="678"/>
      <c r="BW6" s="678"/>
      <c r="BX6" s="678"/>
      <c r="BY6" s="678"/>
      <c r="BZ6" s="678"/>
      <c r="CA6" s="678"/>
      <c r="CB6" s="737"/>
      <c r="CD6" s="698" t="s">
        <v>235</v>
      </c>
      <c r="CE6" s="699"/>
      <c r="CF6" s="699"/>
      <c r="CG6" s="699"/>
      <c r="CH6" s="699"/>
      <c r="CI6" s="699"/>
      <c r="CJ6" s="699"/>
      <c r="CK6" s="699"/>
      <c r="CL6" s="699"/>
      <c r="CM6" s="699"/>
      <c r="CN6" s="699"/>
      <c r="CO6" s="699"/>
      <c r="CP6" s="699"/>
      <c r="CQ6" s="700"/>
      <c r="CR6" s="640">
        <v>173786</v>
      </c>
      <c r="CS6" s="641"/>
      <c r="CT6" s="641"/>
      <c r="CU6" s="641"/>
      <c r="CV6" s="641"/>
      <c r="CW6" s="641"/>
      <c r="CX6" s="641"/>
      <c r="CY6" s="642"/>
      <c r="CZ6" s="740">
        <v>1</v>
      </c>
      <c r="DA6" s="711"/>
      <c r="DB6" s="711"/>
      <c r="DC6" s="743"/>
      <c r="DD6" s="646" t="s">
        <v>131</v>
      </c>
      <c r="DE6" s="641"/>
      <c r="DF6" s="641"/>
      <c r="DG6" s="641"/>
      <c r="DH6" s="641"/>
      <c r="DI6" s="641"/>
      <c r="DJ6" s="641"/>
      <c r="DK6" s="641"/>
      <c r="DL6" s="641"/>
      <c r="DM6" s="641"/>
      <c r="DN6" s="641"/>
      <c r="DO6" s="641"/>
      <c r="DP6" s="642"/>
      <c r="DQ6" s="646">
        <v>173776</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2996</v>
      </c>
      <c r="S7" s="641"/>
      <c r="T7" s="641"/>
      <c r="U7" s="641"/>
      <c r="V7" s="641"/>
      <c r="W7" s="641"/>
      <c r="X7" s="641"/>
      <c r="Y7" s="642"/>
      <c r="Z7" s="677">
        <v>0</v>
      </c>
      <c r="AA7" s="677"/>
      <c r="AB7" s="677"/>
      <c r="AC7" s="677"/>
      <c r="AD7" s="678">
        <v>2996</v>
      </c>
      <c r="AE7" s="678"/>
      <c r="AF7" s="678"/>
      <c r="AG7" s="678"/>
      <c r="AH7" s="678"/>
      <c r="AI7" s="678"/>
      <c r="AJ7" s="678"/>
      <c r="AK7" s="678"/>
      <c r="AL7" s="643">
        <v>0</v>
      </c>
      <c r="AM7" s="644"/>
      <c r="AN7" s="644"/>
      <c r="AO7" s="679"/>
      <c r="AP7" s="637" t="s">
        <v>237</v>
      </c>
      <c r="AQ7" s="638"/>
      <c r="AR7" s="638"/>
      <c r="AS7" s="638"/>
      <c r="AT7" s="638"/>
      <c r="AU7" s="638"/>
      <c r="AV7" s="638"/>
      <c r="AW7" s="638"/>
      <c r="AX7" s="638"/>
      <c r="AY7" s="638"/>
      <c r="AZ7" s="638"/>
      <c r="BA7" s="638"/>
      <c r="BB7" s="638"/>
      <c r="BC7" s="638"/>
      <c r="BD7" s="638"/>
      <c r="BE7" s="638"/>
      <c r="BF7" s="639"/>
      <c r="BG7" s="640">
        <v>1785244</v>
      </c>
      <c r="BH7" s="641"/>
      <c r="BI7" s="641"/>
      <c r="BJ7" s="641"/>
      <c r="BK7" s="641"/>
      <c r="BL7" s="641"/>
      <c r="BM7" s="641"/>
      <c r="BN7" s="642"/>
      <c r="BO7" s="677">
        <v>38.4</v>
      </c>
      <c r="BP7" s="677"/>
      <c r="BQ7" s="677"/>
      <c r="BR7" s="677"/>
      <c r="BS7" s="678">
        <v>80302</v>
      </c>
      <c r="BT7" s="678"/>
      <c r="BU7" s="678"/>
      <c r="BV7" s="678"/>
      <c r="BW7" s="678"/>
      <c r="BX7" s="678"/>
      <c r="BY7" s="678"/>
      <c r="BZ7" s="678"/>
      <c r="CA7" s="678"/>
      <c r="CB7" s="737"/>
      <c r="CD7" s="673" t="s">
        <v>238</v>
      </c>
      <c r="CE7" s="674"/>
      <c r="CF7" s="674"/>
      <c r="CG7" s="674"/>
      <c r="CH7" s="674"/>
      <c r="CI7" s="674"/>
      <c r="CJ7" s="674"/>
      <c r="CK7" s="674"/>
      <c r="CL7" s="674"/>
      <c r="CM7" s="674"/>
      <c r="CN7" s="674"/>
      <c r="CO7" s="674"/>
      <c r="CP7" s="674"/>
      <c r="CQ7" s="675"/>
      <c r="CR7" s="640">
        <v>2684987</v>
      </c>
      <c r="CS7" s="641"/>
      <c r="CT7" s="641"/>
      <c r="CU7" s="641"/>
      <c r="CV7" s="641"/>
      <c r="CW7" s="641"/>
      <c r="CX7" s="641"/>
      <c r="CY7" s="642"/>
      <c r="CZ7" s="677">
        <v>15.6</v>
      </c>
      <c r="DA7" s="677"/>
      <c r="DB7" s="677"/>
      <c r="DC7" s="677"/>
      <c r="DD7" s="646">
        <v>30074</v>
      </c>
      <c r="DE7" s="641"/>
      <c r="DF7" s="641"/>
      <c r="DG7" s="641"/>
      <c r="DH7" s="641"/>
      <c r="DI7" s="641"/>
      <c r="DJ7" s="641"/>
      <c r="DK7" s="641"/>
      <c r="DL7" s="641"/>
      <c r="DM7" s="641"/>
      <c r="DN7" s="641"/>
      <c r="DO7" s="641"/>
      <c r="DP7" s="642"/>
      <c r="DQ7" s="646">
        <v>1793863</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24264</v>
      </c>
      <c r="S8" s="641"/>
      <c r="T8" s="641"/>
      <c r="U8" s="641"/>
      <c r="V8" s="641"/>
      <c r="W8" s="641"/>
      <c r="X8" s="641"/>
      <c r="Y8" s="642"/>
      <c r="Z8" s="677">
        <v>0.1</v>
      </c>
      <c r="AA8" s="677"/>
      <c r="AB8" s="677"/>
      <c r="AC8" s="677"/>
      <c r="AD8" s="678">
        <v>24264</v>
      </c>
      <c r="AE8" s="678"/>
      <c r="AF8" s="678"/>
      <c r="AG8" s="678"/>
      <c r="AH8" s="678"/>
      <c r="AI8" s="678"/>
      <c r="AJ8" s="678"/>
      <c r="AK8" s="678"/>
      <c r="AL8" s="643">
        <v>0.3</v>
      </c>
      <c r="AM8" s="644"/>
      <c r="AN8" s="644"/>
      <c r="AO8" s="679"/>
      <c r="AP8" s="637" t="s">
        <v>240</v>
      </c>
      <c r="AQ8" s="638"/>
      <c r="AR8" s="638"/>
      <c r="AS8" s="638"/>
      <c r="AT8" s="638"/>
      <c r="AU8" s="638"/>
      <c r="AV8" s="638"/>
      <c r="AW8" s="638"/>
      <c r="AX8" s="638"/>
      <c r="AY8" s="638"/>
      <c r="AZ8" s="638"/>
      <c r="BA8" s="638"/>
      <c r="BB8" s="638"/>
      <c r="BC8" s="638"/>
      <c r="BD8" s="638"/>
      <c r="BE8" s="638"/>
      <c r="BF8" s="639"/>
      <c r="BG8" s="640">
        <v>56673</v>
      </c>
      <c r="BH8" s="641"/>
      <c r="BI8" s="641"/>
      <c r="BJ8" s="641"/>
      <c r="BK8" s="641"/>
      <c r="BL8" s="641"/>
      <c r="BM8" s="641"/>
      <c r="BN8" s="642"/>
      <c r="BO8" s="677">
        <v>1.2</v>
      </c>
      <c r="BP8" s="677"/>
      <c r="BQ8" s="677"/>
      <c r="BR8" s="677"/>
      <c r="BS8" s="646" t="s">
        <v>131</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5518941</v>
      </c>
      <c r="CS8" s="641"/>
      <c r="CT8" s="641"/>
      <c r="CU8" s="641"/>
      <c r="CV8" s="641"/>
      <c r="CW8" s="641"/>
      <c r="CX8" s="641"/>
      <c r="CY8" s="642"/>
      <c r="CZ8" s="677">
        <v>32</v>
      </c>
      <c r="DA8" s="677"/>
      <c r="DB8" s="677"/>
      <c r="DC8" s="677"/>
      <c r="DD8" s="646">
        <v>7429</v>
      </c>
      <c r="DE8" s="641"/>
      <c r="DF8" s="641"/>
      <c r="DG8" s="641"/>
      <c r="DH8" s="641"/>
      <c r="DI8" s="641"/>
      <c r="DJ8" s="641"/>
      <c r="DK8" s="641"/>
      <c r="DL8" s="641"/>
      <c r="DM8" s="641"/>
      <c r="DN8" s="641"/>
      <c r="DO8" s="641"/>
      <c r="DP8" s="642"/>
      <c r="DQ8" s="646">
        <v>2825512</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13286</v>
      </c>
      <c r="S9" s="641"/>
      <c r="T9" s="641"/>
      <c r="U9" s="641"/>
      <c r="V9" s="641"/>
      <c r="W9" s="641"/>
      <c r="X9" s="641"/>
      <c r="Y9" s="642"/>
      <c r="Z9" s="677">
        <v>0.1</v>
      </c>
      <c r="AA9" s="677"/>
      <c r="AB9" s="677"/>
      <c r="AC9" s="677"/>
      <c r="AD9" s="678">
        <v>13286</v>
      </c>
      <c r="AE9" s="678"/>
      <c r="AF9" s="678"/>
      <c r="AG9" s="678"/>
      <c r="AH9" s="678"/>
      <c r="AI9" s="678"/>
      <c r="AJ9" s="678"/>
      <c r="AK9" s="678"/>
      <c r="AL9" s="643">
        <v>0.1</v>
      </c>
      <c r="AM9" s="644"/>
      <c r="AN9" s="644"/>
      <c r="AO9" s="679"/>
      <c r="AP9" s="637" t="s">
        <v>243</v>
      </c>
      <c r="AQ9" s="638"/>
      <c r="AR9" s="638"/>
      <c r="AS9" s="638"/>
      <c r="AT9" s="638"/>
      <c r="AU9" s="638"/>
      <c r="AV9" s="638"/>
      <c r="AW9" s="638"/>
      <c r="AX9" s="638"/>
      <c r="AY9" s="638"/>
      <c r="AZ9" s="638"/>
      <c r="BA9" s="638"/>
      <c r="BB9" s="638"/>
      <c r="BC9" s="638"/>
      <c r="BD9" s="638"/>
      <c r="BE9" s="638"/>
      <c r="BF9" s="639"/>
      <c r="BG9" s="640">
        <v>1305181</v>
      </c>
      <c r="BH9" s="641"/>
      <c r="BI9" s="641"/>
      <c r="BJ9" s="641"/>
      <c r="BK9" s="641"/>
      <c r="BL9" s="641"/>
      <c r="BM9" s="641"/>
      <c r="BN9" s="642"/>
      <c r="BO9" s="677">
        <v>28.1</v>
      </c>
      <c r="BP9" s="677"/>
      <c r="BQ9" s="677"/>
      <c r="BR9" s="677"/>
      <c r="BS9" s="646" t="s">
        <v>131</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1875128</v>
      </c>
      <c r="CS9" s="641"/>
      <c r="CT9" s="641"/>
      <c r="CU9" s="641"/>
      <c r="CV9" s="641"/>
      <c r="CW9" s="641"/>
      <c r="CX9" s="641"/>
      <c r="CY9" s="642"/>
      <c r="CZ9" s="677">
        <v>10.9</v>
      </c>
      <c r="DA9" s="677"/>
      <c r="DB9" s="677"/>
      <c r="DC9" s="677"/>
      <c r="DD9" s="646">
        <v>139509</v>
      </c>
      <c r="DE9" s="641"/>
      <c r="DF9" s="641"/>
      <c r="DG9" s="641"/>
      <c r="DH9" s="641"/>
      <c r="DI9" s="641"/>
      <c r="DJ9" s="641"/>
      <c r="DK9" s="641"/>
      <c r="DL9" s="641"/>
      <c r="DM9" s="641"/>
      <c r="DN9" s="641"/>
      <c r="DO9" s="641"/>
      <c r="DP9" s="642"/>
      <c r="DQ9" s="646">
        <v>1332452</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246</v>
      </c>
      <c r="S10" s="641"/>
      <c r="T10" s="641"/>
      <c r="U10" s="641"/>
      <c r="V10" s="641"/>
      <c r="W10" s="641"/>
      <c r="X10" s="641"/>
      <c r="Y10" s="642"/>
      <c r="Z10" s="677" t="s">
        <v>131</v>
      </c>
      <c r="AA10" s="677"/>
      <c r="AB10" s="677"/>
      <c r="AC10" s="677"/>
      <c r="AD10" s="678" t="s">
        <v>131</v>
      </c>
      <c r="AE10" s="678"/>
      <c r="AF10" s="678"/>
      <c r="AG10" s="678"/>
      <c r="AH10" s="678"/>
      <c r="AI10" s="678"/>
      <c r="AJ10" s="678"/>
      <c r="AK10" s="678"/>
      <c r="AL10" s="643" t="s">
        <v>131</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118856</v>
      </c>
      <c r="BH10" s="641"/>
      <c r="BI10" s="641"/>
      <c r="BJ10" s="641"/>
      <c r="BK10" s="641"/>
      <c r="BL10" s="641"/>
      <c r="BM10" s="641"/>
      <c r="BN10" s="642"/>
      <c r="BO10" s="677">
        <v>2.6</v>
      </c>
      <c r="BP10" s="677"/>
      <c r="BQ10" s="677"/>
      <c r="BR10" s="677"/>
      <c r="BS10" s="646">
        <v>19923</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v>51877</v>
      </c>
      <c r="CS10" s="641"/>
      <c r="CT10" s="641"/>
      <c r="CU10" s="641"/>
      <c r="CV10" s="641"/>
      <c r="CW10" s="641"/>
      <c r="CX10" s="641"/>
      <c r="CY10" s="642"/>
      <c r="CZ10" s="677">
        <v>0.3</v>
      </c>
      <c r="DA10" s="677"/>
      <c r="DB10" s="677"/>
      <c r="DC10" s="677"/>
      <c r="DD10" s="646">
        <v>9700</v>
      </c>
      <c r="DE10" s="641"/>
      <c r="DF10" s="641"/>
      <c r="DG10" s="641"/>
      <c r="DH10" s="641"/>
      <c r="DI10" s="641"/>
      <c r="DJ10" s="641"/>
      <c r="DK10" s="641"/>
      <c r="DL10" s="641"/>
      <c r="DM10" s="641"/>
      <c r="DN10" s="641"/>
      <c r="DO10" s="641"/>
      <c r="DP10" s="642"/>
      <c r="DQ10" s="646">
        <v>21627</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582713</v>
      </c>
      <c r="S11" s="641"/>
      <c r="T11" s="641"/>
      <c r="U11" s="641"/>
      <c r="V11" s="641"/>
      <c r="W11" s="641"/>
      <c r="X11" s="641"/>
      <c r="Y11" s="642"/>
      <c r="Z11" s="643">
        <v>3.4</v>
      </c>
      <c r="AA11" s="644"/>
      <c r="AB11" s="644"/>
      <c r="AC11" s="645"/>
      <c r="AD11" s="646">
        <v>582713</v>
      </c>
      <c r="AE11" s="641"/>
      <c r="AF11" s="641"/>
      <c r="AG11" s="641"/>
      <c r="AH11" s="641"/>
      <c r="AI11" s="641"/>
      <c r="AJ11" s="641"/>
      <c r="AK11" s="642"/>
      <c r="AL11" s="643">
        <v>6.2</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304534</v>
      </c>
      <c r="BH11" s="641"/>
      <c r="BI11" s="641"/>
      <c r="BJ11" s="641"/>
      <c r="BK11" s="641"/>
      <c r="BL11" s="641"/>
      <c r="BM11" s="641"/>
      <c r="BN11" s="642"/>
      <c r="BO11" s="677">
        <v>6.6</v>
      </c>
      <c r="BP11" s="677"/>
      <c r="BQ11" s="677"/>
      <c r="BR11" s="677"/>
      <c r="BS11" s="646">
        <v>60379</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892635</v>
      </c>
      <c r="CS11" s="641"/>
      <c r="CT11" s="641"/>
      <c r="CU11" s="641"/>
      <c r="CV11" s="641"/>
      <c r="CW11" s="641"/>
      <c r="CX11" s="641"/>
      <c r="CY11" s="642"/>
      <c r="CZ11" s="677">
        <v>5.2</v>
      </c>
      <c r="DA11" s="677"/>
      <c r="DB11" s="677"/>
      <c r="DC11" s="677"/>
      <c r="DD11" s="646">
        <v>122462</v>
      </c>
      <c r="DE11" s="641"/>
      <c r="DF11" s="641"/>
      <c r="DG11" s="641"/>
      <c r="DH11" s="641"/>
      <c r="DI11" s="641"/>
      <c r="DJ11" s="641"/>
      <c r="DK11" s="641"/>
      <c r="DL11" s="641"/>
      <c r="DM11" s="641"/>
      <c r="DN11" s="641"/>
      <c r="DO11" s="641"/>
      <c r="DP11" s="642"/>
      <c r="DQ11" s="646">
        <v>566613</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t="s">
        <v>131</v>
      </c>
      <c r="S12" s="641"/>
      <c r="T12" s="641"/>
      <c r="U12" s="641"/>
      <c r="V12" s="641"/>
      <c r="W12" s="641"/>
      <c r="X12" s="641"/>
      <c r="Y12" s="642"/>
      <c r="Z12" s="677" t="s">
        <v>131</v>
      </c>
      <c r="AA12" s="677"/>
      <c r="AB12" s="677"/>
      <c r="AC12" s="677"/>
      <c r="AD12" s="678" t="s">
        <v>131</v>
      </c>
      <c r="AE12" s="678"/>
      <c r="AF12" s="678"/>
      <c r="AG12" s="678"/>
      <c r="AH12" s="678"/>
      <c r="AI12" s="678"/>
      <c r="AJ12" s="678"/>
      <c r="AK12" s="678"/>
      <c r="AL12" s="643" t="s">
        <v>131</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2442278</v>
      </c>
      <c r="BH12" s="641"/>
      <c r="BI12" s="641"/>
      <c r="BJ12" s="641"/>
      <c r="BK12" s="641"/>
      <c r="BL12" s="641"/>
      <c r="BM12" s="641"/>
      <c r="BN12" s="642"/>
      <c r="BO12" s="677">
        <v>52.6</v>
      </c>
      <c r="BP12" s="677"/>
      <c r="BQ12" s="677"/>
      <c r="BR12" s="677"/>
      <c r="BS12" s="646">
        <v>164182</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320643</v>
      </c>
      <c r="CS12" s="641"/>
      <c r="CT12" s="641"/>
      <c r="CU12" s="641"/>
      <c r="CV12" s="641"/>
      <c r="CW12" s="641"/>
      <c r="CX12" s="641"/>
      <c r="CY12" s="642"/>
      <c r="CZ12" s="677">
        <v>1.9</v>
      </c>
      <c r="DA12" s="677"/>
      <c r="DB12" s="677"/>
      <c r="DC12" s="677"/>
      <c r="DD12" s="646">
        <v>15867</v>
      </c>
      <c r="DE12" s="641"/>
      <c r="DF12" s="641"/>
      <c r="DG12" s="641"/>
      <c r="DH12" s="641"/>
      <c r="DI12" s="641"/>
      <c r="DJ12" s="641"/>
      <c r="DK12" s="641"/>
      <c r="DL12" s="641"/>
      <c r="DM12" s="641"/>
      <c r="DN12" s="641"/>
      <c r="DO12" s="641"/>
      <c r="DP12" s="642"/>
      <c r="DQ12" s="646">
        <v>304017</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131</v>
      </c>
      <c r="S13" s="641"/>
      <c r="T13" s="641"/>
      <c r="U13" s="641"/>
      <c r="V13" s="641"/>
      <c r="W13" s="641"/>
      <c r="X13" s="641"/>
      <c r="Y13" s="642"/>
      <c r="Z13" s="677" t="s">
        <v>131</v>
      </c>
      <c r="AA13" s="677"/>
      <c r="AB13" s="677"/>
      <c r="AC13" s="677"/>
      <c r="AD13" s="678" t="s">
        <v>131</v>
      </c>
      <c r="AE13" s="678"/>
      <c r="AF13" s="678"/>
      <c r="AG13" s="678"/>
      <c r="AH13" s="678"/>
      <c r="AI13" s="678"/>
      <c r="AJ13" s="678"/>
      <c r="AK13" s="678"/>
      <c r="AL13" s="643" t="s">
        <v>246</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2427340</v>
      </c>
      <c r="BH13" s="641"/>
      <c r="BI13" s="641"/>
      <c r="BJ13" s="641"/>
      <c r="BK13" s="641"/>
      <c r="BL13" s="641"/>
      <c r="BM13" s="641"/>
      <c r="BN13" s="642"/>
      <c r="BO13" s="677">
        <v>52.3</v>
      </c>
      <c r="BP13" s="677"/>
      <c r="BQ13" s="677"/>
      <c r="BR13" s="677"/>
      <c r="BS13" s="646">
        <v>164182</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1205764</v>
      </c>
      <c r="CS13" s="641"/>
      <c r="CT13" s="641"/>
      <c r="CU13" s="641"/>
      <c r="CV13" s="641"/>
      <c r="CW13" s="641"/>
      <c r="CX13" s="641"/>
      <c r="CY13" s="642"/>
      <c r="CZ13" s="677">
        <v>7</v>
      </c>
      <c r="DA13" s="677"/>
      <c r="DB13" s="677"/>
      <c r="DC13" s="677"/>
      <c r="DD13" s="646">
        <v>283583</v>
      </c>
      <c r="DE13" s="641"/>
      <c r="DF13" s="641"/>
      <c r="DG13" s="641"/>
      <c r="DH13" s="641"/>
      <c r="DI13" s="641"/>
      <c r="DJ13" s="641"/>
      <c r="DK13" s="641"/>
      <c r="DL13" s="641"/>
      <c r="DM13" s="641"/>
      <c r="DN13" s="641"/>
      <c r="DO13" s="641"/>
      <c r="DP13" s="642"/>
      <c r="DQ13" s="646">
        <v>963029</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39844</v>
      </c>
      <c r="S14" s="641"/>
      <c r="T14" s="641"/>
      <c r="U14" s="641"/>
      <c r="V14" s="641"/>
      <c r="W14" s="641"/>
      <c r="X14" s="641"/>
      <c r="Y14" s="642"/>
      <c r="Z14" s="677">
        <v>0.2</v>
      </c>
      <c r="AA14" s="677"/>
      <c r="AB14" s="677"/>
      <c r="AC14" s="677"/>
      <c r="AD14" s="678">
        <v>39844</v>
      </c>
      <c r="AE14" s="678"/>
      <c r="AF14" s="678"/>
      <c r="AG14" s="678"/>
      <c r="AH14" s="678"/>
      <c r="AI14" s="678"/>
      <c r="AJ14" s="678"/>
      <c r="AK14" s="678"/>
      <c r="AL14" s="643">
        <v>0.4</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123621</v>
      </c>
      <c r="BH14" s="641"/>
      <c r="BI14" s="641"/>
      <c r="BJ14" s="641"/>
      <c r="BK14" s="641"/>
      <c r="BL14" s="641"/>
      <c r="BM14" s="641"/>
      <c r="BN14" s="642"/>
      <c r="BO14" s="677">
        <v>2.7</v>
      </c>
      <c r="BP14" s="677"/>
      <c r="BQ14" s="677"/>
      <c r="BR14" s="677"/>
      <c r="BS14" s="646" t="s">
        <v>131</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592610</v>
      </c>
      <c r="CS14" s="641"/>
      <c r="CT14" s="641"/>
      <c r="CU14" s="641"/>
      <c r="CV14" s="641"/>
      <c r="CW14" s="641"/>
      <c r="CX14" s="641"/>
      <c r="CY14" s="642"/>
      <c r="CZ14" s="677">
        <v>3.4</v>
      </c>
      <c r="DA14" s="677"/>
      <c r="DB14" s="677"/>
      <c r="DC14" s="677"/>
      <c r="DD14" s="646">
        <v>28929</v>
      </c>
      <c r="DE14" s="641"/>
      <c r="DF14" s="641"/>
      <c r="DG14" s="641"/>
      <c r="DH14" s="641"/>
      <c r="DI14" s="641"/>
      <c r="DJ14" s="641"/>
      <c r="DK14" s="641"/>
      <c r="DL14" s="641"/>
      <c r="DM14" s="641"/>
      <c r="DN14" s="641"/>
      <c r="DO14" s="641"/>
      <c r="DP14" s="642"/>
      <c r="DQ14" s="646">
        <v>555784</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131</v>
      </c>
      <c r="S15" s="641"/>
      <c r="T15" s="641"/>
      <c r="U15" s="641"/>
      <c r="V15" s="641"/>
      <c r="W15" s="641"/>
      <c r="X15" s="641"/>
      <c r="Y15" s="642"/>
      <c r="Z15" s="677" t="s">
        <v>131</v>
      </c>
      <c r="AA15" s="677"/>
      <c r="AB15" s="677"/>
      <c r="AC15" s="677"/>
      <c r="AD15" s="678" t="s">
        <v>131</v>
      </c>
      <c r="AE15" s="678"/>
      <c r="AF15" s="678"/>
      <c r="AG15" s="678"/>
      <c r="AH15" s="678"/>
      <c r="AI15" s="678"/>
      <c r="AJ15" s="678"/>
      <c r="AK15" s="678"/>
      <c r="AL15" s="643" t="s">
        <v>246</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215156</v>
      </c>
      <c r="BH15" s="641"/>
      <c r="BI15" s="641"/>
      <c r="BJ15" s="641"/>
      <c r="BK15" s="641"/>
      <c r="BL15" s="641"/>
      <c r="BM15" s="641"/>
      <c r="BN15" s="642"/>
      <c r="BO15" s="677">
        <v>4.5999999999999996</v>
      </c>
      <c r="BP15" s="677"/>
      <c r="BQ15" s="677"/>
      <c r="BR15" s="677"/>
      <c r="BS15" s="646" t="s">
        <v>131</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1500924</v>
      </c>
      <c r="CS15" s="641"/>
      <c r="CT15" s="641"/>
      <c r="CU15" s="641"/>
      <c r="CV15" s="641"/>
      <c r="CW15" s="641"/>
      <c r="CX15" s="641"/>
      <c r="CY15" s="642"/>
      <c r="CZ15" s="677">
        <v>8.6999999999999993</v>
      </c>
      <c r="DA15" s="677"/>
      <c r="DB15" s="677"/>
      <c r="DC15" s="677"/>
      <c r="DD15" s="646">
        <v>542369</v>
      </c>
      <c r="DE15" s="641"/>
      <c r="DF15" s="641"/>
      <c r="DG15" s="641"/>
      <c r="DH15" s="641"/>
      <c r="DI15" s="641"/>
      <c r="DJ15" s="641"/>
      <c r="DK15" s="641"/>
      <c r="DL15" s="641"/>
      <c r="DM15" s="641"/>
      <c r="DN15" s="641"/>
      <c r="DO15" s="641"/>
      <c r="DP15" s="642"/>
      <c r="DQ15" s="646">
        <v>988394</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9886</v>
      </c>
      <c r="S16" s="641"/>
      <c r="T16" s="641"/>
      <c r="U16" s="641"/>
      <c r="V16" s="641"/>
      <c r="W16" s="641"/>
      <c r="X16" s="641"/>
      <c r="Y16" s="642"/>
      <c r="Z16" s="677">
        <v>0.1</v>
      </c>
      <c r="AA16" s="677"/>
      <c r="AB16" s="677"/>
      <c r="AC16" s="677"/>
      <c r="AD16" s="678">
        <v>9886</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131</v>
      </c>
      <c r="BH16" s="641"/>
      <c r="BI16" s="641"/>
      <c r="BJ16" s="641"/>
      <c r="BK16" s="641"/>
      <c r="BL16" s="641"/>
      <c r="BM16" s="641"/>
      <c r="BN16" s="642"/>
      <c r="BO16" s="677" t="s">
        <v>131</v>
      </c>
      <c r="BP16" s="677"/>
      <c r="BQ16" s="677"/>
      <c r="BR16" s="677"/>
      <c r="BS16" s="646" t="s">
        <v>131</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v>1158344</v>
      </c>
      <c r="CS16" s="641"/>
      <c r="CT16" s="641"/>
      <c r="CU16" s="641"/>
      <c r="CV16" s="641"/>
      <c r="CW16" s="641"/>
      <c r="CX16" s="641"/>
      <c r="CY16" s="642"/>
      <c r="CZ16" s="677">
        <v>6.7</v>
      </c>
      <c r="DA16" s="677"/>
      <c r="DB16" s="677"/>
      <c r="DC16" s="677"/>
      <c r="DD16" s="646" t="s">
        <v>131</v>
      </c>
      <c r="DE16" s="641"/>
      <c r="DF16" s="641"/>
      <c r="DG16" s="641"/>
      <c r="DH16" s="641"/>
      <c r="DI16" s="641"/>
      <c r="DJ16" s="641"/>
      <c r="DK16" s="641"/>
      <c r="DL16" s="641"/>
      <c r="DM16" s="641"/>
      <c r="DN16" s="641"/>
      <c r="DO16" s="641"/>
      <c r="DP16" s="642"/>
      <c r="DQ16" s="646">
        <v>61638</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57349</v>
      </c>
      <c r="S17" s="641"/>
      <c r="T17" s="641"/>
      <c r="U17" s="641"/>
      <c r="V17" s="641"/>
      <c r="W17" s="641"/>
      <c r="X17" s="641"/>
      <c r="Y17" s="642"/>
      <c r="Z17" s="677">
        <v>0.3</v>
      </c>
      <c r="AA17" s="677"/>
      <c r="AB17" s="677"/>
      <c r="AC17" s="677"/>
      <c r="AD17" s="678">
        <v>57349</v>
      </c>
      <c r="AE17" s="678"/>
      <c r="AF17" s="678"/>
      <c r="AG17" s="678"/>
      <c r="AH17" s="678"/>
      <c r="AI17" s="678"/>
      <c r="AJ17" s="678"/>
      <c r="AK17" s="678"/>
      <c r="AL17" s="643">
        <v>0.6</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131</v>
      </c>
      <c r="BH17" s="641"/>
      <c r="BI17" s="641"/>
      <c r="BJ17" s="641"/>
      <c r="BK17" s="641"/>
      <c r="BL17" s="641"/>
      <c r="BM17" s="641"/>
      <c r="BN17" s="642"/>
      <c r="BO17" s="677" t="s">
        <v>131</v>
      </c>
      <c r="BP17" s="677"/>
      <c r="BQ17" s="677"/>
      <c r="BR17" s="677"/>
      <c r="BS17" s="646" t="s">
        <v>131</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1281830</v>
      </c>
      <c r="CS17" s="641"/>
      <c r="CT17" s="641"/>
      <c r="CU17" s="641"/>
      <c r="CV17" s="641"/>
      <c r="CW17" s="641"/>
      <c r="CX17" s="641"/>
      <c r="CY17" s="642"/>
      <c r="CZ17" s="677">
        <v>7.4</v>
      </c>
      <c r="DA17" s="677"/>
      <c r="DB17" s="677"/>
      <c r="DC17" s="677"/>
      <c r="DD17" s="646" t="s">
        <v>131</v>
      </c>
      <c r="DE17" s="641"/>
      <c r="DF17" s="641"/>
      <c r="DG17" s="641"/>
      <c r="DH17" s="641"/>
      <c r="DI17" s="641"/>
      <c r="DJ17" s="641"/>
      <c r="DK17" s="641"/>
      <c r="DL17" s="641"/>
      <c r="DM17" s="641"/>
      <c r="DN17" s="641"/>
      <c r="DO17" s="641"/>
      <c r="DP17" s="642"/>
      <c r="DQ17" s="646">
        <v>1272269</v>
      </c>
      <c r="DR17" s="641"/>
      <c r="DS17" s="641"/>
      <c r="DT17" s="641"/>
      <c r="DU17" s="641"/>
      <c r="DV17" s="641"/>
      <c r="DW17" s="641"/>
      <c r="DX17" s="641"/>
      <c r="DY17" s="641"/>
      <c r="DZ17" s="641"/>
      <c r="EA17" s="641"/>
      <c r="EB17" s="641"/>
      <c r="EC17" s="684"/>
    </row>
    <row r="18" spans="2:133" ht="11.25" customHeight="1" x14ac:dyDescent="0.15">
      <c r="B18" s="637" t="s">
        <v>270</v>
      </c>
      <c r="C18" s="638"/>
      <c r="D18" s="638"/>
      <c r="E18" s="638"/>
      <c r="F18" s="638"/>
      <c r="G18" s="638"/>
      <c r="H18" s="638"/>
      <c r="I18" s="638"/>
      <c r="J18" s="638"/>
      <c r="K18" s="638"/>
      <c r="L18" s="638"/>
      <c r="M18" s="638"/>
      <c r="N18" s="638"/>
      <c r="O18" s="638"/>
      <c r="P18" s="638"/>
      <c r="Q18" s="639"/>
      <c r="R18" s="640">
        <v>20676</v>
      </c>
      <c r="S18" s="641"/>
      <c r="T18" s="641"/>
      <c r="U18" s="641"/>
      <c r="V18" s="641"/>
      <c r="W18" s="641"/>
      <c r="X18" s="641"/>
      <c r="Y18" s="642"/>
      <c r="Z18" s="677">
        <v>0.1</v>
      </c>
      <c r="AA18" s="677"/>
      <c r="AB18" s="677"/>
      <c r="AC18" s="677"/>
      <c r="AD18" s="678">
        <v>20676</v>
      </c>
      <c r="AE18" s="678"/>
      <c r="AF18" s="678"/>
      <c r="AG18" s="678"/>
      <c r="AH18" s="678"/>
      <c r="AI18" s="678"/>
      <c r="AJ18" s="678"/>
      <c r="AK18" s="678"/>
      <c r="AL18" s="643">
        <v>0.2</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131</v>
      </c>
      <c r="BH18" s="641"/>
      <c r="BI18" s="641"/>
      <c r="BJ18" s="641"/>
      <c r="BK18" s="641"/>
      <c r="BL18" s="641"/>
      <c r="BM18" s="641"/>
      <c r="BN18" s="642"/>
      <c r="BO18" s="677" t="s">
        <v>131</v>
      </c>
      <c r="BP18" s="677"/>
      <c r="BQ18" s="677"/>
      <c r="BR18" s="677"/>
      <c r="BS18" s="646" t="s">
        <v>131</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131</v>
      </c>
      <c r="CS18" s="641"/>
      <c r="CT18" s="641"/>
      <c r="CU18" s="641"/>
      <c r="CV18" s="641"/>
      <c r="CW18" s="641"/>
      <c r="CX18" s="641"/>
      <c r="CY18" s="642"/>
      <c r="CZ18" s="677" t="s">
        <v>131</v>
      </c>
      <c r="DA18" s="677"/>
      <c r="DB18" s="677"/>
      <c r="DC18" s="677"/>
      <c r="DD18" s="646" t="s">
        <v>246</v>
      </c>
      <c r="DE18" s="641"/>
      <c r="DF18" s="641"/>
      <c r="DG18" s="641"/>
      <c r="DH18" s="641"/>
      <c r="DI18" s="641"/>
      <c r="DJ18" s="641"/>
      <c r="DK18" s="641"/>
      <c r="DL18" s="641"/>
      <c r="DM18" s="641"/>
      <c r="DN18" s="641"/>
      <c r="DO18" s="641"/>
      <c r="DP18" s="642"/>
      <c r="DQ18" s="646" t="s">
        <v>131</v>
      </c>
      <c r="DR18" s="641"/>
      <c r="DS18" s="641"/>
      <c r="DT18" s="641"/>
      <c r="DU18" s="641"/>
      <c r="DV18" s="641"/>
      <c r="DW18" s="641"/>
      <c r="DX18" s="641"/>
      <c r="DY18" s="641"/>
      <c r="DZ18" s="641"/>
      <c r="EA18" s="641"/>
      <c r="EB18" s="641"/>
      <c r="EC18" s="684"/>
    </row>
    <row r="19" spans="2:133" ht="11.25" customHeight="1" x14ac:dyDescent="0.15">
      <c r="B19" s="637" t="s">
        <v>273</v>
      </c>
      <c r="C19" s="638"/>
      <c r="D19" s="638"/>
      <c r="E19" s="638"/>
      <c r="F19" s="638"/>
      <c r="G19" s="638"/>
      <c r="H19" s="638"/>
      <c r="I19" s="638"/>
      <c r="J19" s="638"/>
      <c r="K19" s="638"/>
      <c r="L19" s="638"/>
      <c r="M19" s="638"/>
      <c r="N19" s="638"/>
      <c r="O19" s="638"/>
      <c r="P19" s="638"/>
      <c r="Q19" s="639"/>
      <c r="R19" s="640">
        <v>5462</v>
      </c>
      <c r="S19" s="641"/>
      <c r="T19" s="641"/>
      <c r="U19" s="641"/>
      <c r="V19" s="641"/>
      <c r="W19" s="641"/>
      <c r="X19" s="641"/>
      <c r="Y19" s="642"/>
      <c r="Z19" s="677">
        <v>0</v>
      </c>
      <c r="AA19" s="677"/>
      <c r="AB19" s="677"/>
      <c r="AC19" s="677"/>
      <c r="AD19" s="678">
        <v>5462</v>
      </c>
      <c r="AE19" s="678"/>
      <c r="AF19" s="678"/>
      <c r="AG19" s="678"/>
      <c r="AH19" s="678"/>
      <c r="AI19" s="678"/>
      <c r="AJ19" s="678"/>
      <c r="AK19" s="678"/>
      <c r="AL19" s="643">
        <v>0.1</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v>77928</v>
      </c>
      <c r="BH19" s="641"/>
      <c r="BI19" s="641"/>
      <c r="BJ19" s="641"/>
      <c r="BK19" s="641"/>
      <c r="BL19" s="641"/>
      <c r="BM19" s="641"/>
      <c r="BN19" s="642"/>
      <c r="BO19" s="677">
        <v>1.7</v>
      </c>
      <c r="BP19" s="677"/>
      <c r="BQ19" s="677"/>
      <c r="BR19" s="677"/>
      <c r="BS19" s="646" t="s">
        <v>131</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131</v>
      </c>
      <c r="CS19" s="641"/>
      <c r="CT19" s="641"/>
      <c r="CU19" s="641"/>
      <c r="CV19" s="641"/>
      <c r="CW19" s="641"/>
      <c r="CX19" s="641"/>
      <c r="CY19" s="642"/>
      <c r="CZ19" s="677" t="s">
        <v>131</v>
      </c>
      <c r="DA19" s="677"/>
      <c r="DB19" s="677"/>
      <c r="DC19" s="677"/>
      <c r="DD19" s="646" t="s">
        <v>131</v>
      </c>
      <c r="DE19" s="641"/>
      <c r="DF19" s="641"/>
      <c r="DG19" s="641"/>
      <c r="DH19" s="641"/>
      <c r="DI19" s="641"/>
      <c r="DJ19" s="641"/>
      <c r="DK19" s="641"/>
      <c r="DL19" s="641"/>
      <c r="DM19" s="641"/>
      <c r="DN19" s="641"/>
      <c r="DO19" s="641"/>
      <c r="DP19" s="642"/>
      <c r="DQ19" s="646" t="s">
        <v>131</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1419</v>
      </c>
      <c r="S20" s="641"/>
      <c r="T20" s="641"/>
      <c r="U20" s="641"/>
      <c r="V20" s="641"/>
      <c r="W20" s="641"/>
      <c r="X20" s="641"/>
      <c r="Y20" s="642"/>
      <c r="Z20" s="677">
        <v>0</v>
      </c>
      <c r="AA20" s="677"/>
      <c r="AB20" s="677"/>
      <c r="AC20" s="677"/>
      <c r="AD20" s="678">
        <v>1419</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v>77928</v>
      </c>
      <c r="BH20" s="641"/>
      <c r="BI20" s="641"/>
      <c r="BJ20" s="641"/>
      <c r="BK20" s="641"/>
      <c r="BL20" s="641"/>
      <c r="BM20" s="641"/>
      <c r="BN20" s="642"/>
      <c r="BO20" s="677">
        <v>1.7</v>
      </c>
      <c r="BP20" s="677"/>
      <c r="BQ20" s="677"/>
      <c r="BR20" s="677"/>
      <c r="BS20" s="646" t="s">
        <v>246</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17257469</v>
      </c>
      <c r="CS20" s="641"/>
      <c r="CT20" s="641"/>
      <c r="CU20" s="641"/>
      <c r="CV20" s="641"/>
      <c r="CW20" s="641"/>
      <c r="CX20" s="641"/>
      <c r="CY20" s="642"/>
      <c r="CZ20" s="677">
        <v>100</v>
      </c>
      <c r="DA20" s="677"/>
      <c r="DB20" s="677"/>
      <c r="DC20" s="677"/>
      <c r="DD20" s="646">
        <v>1179922</v>
      </c>
      <c r="DE20" s="641"/>
      <c r="DF20" s="641"/>
      <c r="DG20" s="641"/>
      <c r="DH20" s="641"/>
      <c r="DI20" s="641"/>
      <c r="DJ20" s="641"/>
      <c r="DK20" s="641"/>
      <c r="DL20" s="641"/>
      <c r="DM20" s="641"/>
      <c r="DN20" s="641"/>
      <c r="DO20" s="641"/>
      <c r="DP20" s="642"/>
      <c r="DQ20" s="646">
        <v>10858974</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29792</v>
      </c>
      <c r="S21" s="641"/>
      <c r="T21" s="641"/>
      <c r="U21" s="641"/>
      <c r="V21" s="641"/>
      <c r="W21" s="641"/>
      <c r="X21" s="641"/>
      <c r="Y21" s="642"/>
      <c r="Z21" s="677">
        <v>0.2</v>
      </c>
      <c r="AA21" s="677"/>
      <c r="AB21" s="677"/>
      <c r="AC21" s="677"/>
      <c r="AD21" s="678">
        <v>29792</v>
      </c>
      <c r="AE21" s="678"/>
      <c r="AF21" s="678"/>
      <c r="AG21" s="678"/>
      <c r="AH21" s="678"/>
      <c r="AI21" s="678"/>
      <c r="AJ21" s="678"/>
      <c r="AK21" s="678"/>
      <c r="AL21" s="643">
        <v>0.3</v>
      </c>
      <c r="AM21" s="644"/>
      <c r="AN21" s="644"/>
      <c r="AO21" s="679"/>
      <c r="AP21" s="734" t="s">
        <v>280</v>
      </c>
      <c r="AQ21" s="742"/>
      <c r="AR21" s="742"/>
      <c r="AS21" s="742"/>
      <c r="AT21" s="742"/>
      <c r="AU21" s="742"/>
      <c r="AV21" s="742"/>
      <c r="AW21" s="742"/>
      <c r="AX21" s="742"/>
      <c r="AY21" s="742"/>
      <c r="AZ21" s="742"/>
      <c r="BA21" s="742"/>
      <c r="BB21" s="742"/>
      <c r="BC21" s="742"/>
      <c r="BD21" s="742"/>
      <c r="BE21" s="742"/>
      <c r="BF21" s="736"/>
      <c r="BG21" s="640">
        <v>818</v>
      </c>
      <c r="BH21" s="641"/>
      <c r="BI21" s="641"/>
      <c r="BJ21" s="641"/>
      <c r="BK21" s="641"/>
      <c r="BL21" s="641"/>
      <c r="BM21" s="641"/>
      <c r="BN21" s="642"/>
      <c r="BO21" s="677">
        <v>0</v>
      </c>
      <c r="BP21" s="677"/>
      <c r="BQ21" s="677"/>
      <c r="BR21" s="677"/>
      <c r="BS21" s="646" t="s">
        <v>131</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4490213</v>
      </c>
      <c r="S22" s="641"/>
      <c r="T22" s="641"/>
      <c r="U22" s="641"/>
      <c r="V22" s="641"/>
      <c r="W22" s="641"/>
      <c r="X22" s="641"/>
      <c r="Y22" s="642"/>
      <c r="Z22" s="677">
        <v>26</v>
      </c>
      <c r="AA22" s="677"/>
      <c r="AB22" s="677"/>
      <c r="AC22" s="677"/>
      <c r="AD22" s="678">
        <v>3887056</v>
      </c>
      <c r="AE22" s="678"/>
      <c r="AF22" s="678"/>
      <c r="AG22" s="678"/>
      <c r="AH22" s="678"/>
      <c r="AI22" s="678"/>
      <c r="AJ22" s="678"/>
      <c r="AK22" s="678"/>
      <c r="AL22" s="643">
        <v>41.2</v>
      </c>
      <c r="AM22" s="644"/>
      <c r="AN22" s="644"/>
      <c r="AO22" s="679"/>
      <c r="AP22" s="734" t="s">
        <v>282</v>
      </c>
      <c r="AQ22" s="742"/>
      <c r="AR22" s="742"/>
      <c r="AS22" s="742"/>
      <c r="AT22" s="742"/>
      <c r="AU22" s="742"/>
      <c r="AV22" s="742"/>
      <c r="AW22" s="742"/>
      <c r="AX22" s="742"/>
      <c r="AY22" s="742"/>
      <c r="AZ22" s="742"/>
      <c r="BA22" s="742"/>
      <c r="BB22" s="742"/>
      <c r="BC22" s="742"/>
      <c r="BD22" s="742"/>
      <c r="BE22" s="742"/>
      <c r="BF22" s="736"/>
      <c r="BG22" s="640" t="s">
        <v>131</v>
      </c>
      <c r="BH22" s="641"/>
      <c r="BI22" s="641"/>
      <c r="BJ22" s="641"/>
      <c r="BK22" s="641"/>
      <c r="BL22" s="641"/>
      <c r="BM22" s="641"/>
      <c r="BN22" s="642"/>
      <c r="BO22" s="677" t="s">
        <v>131</v>
      </c>
      <c r="BP22" s="677"/>
      <c r="BQ22" s="677"/>
      <c r="BR22" s="677"/>
      <c r="BS22" s="646" t="s">
        <v>131</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3887056</v>
      </c>
      <c r="S23" s="641"/>
      <c r="T23" s="641"/>
      <c r="U23" s="641"/>
      <c r="V23" s="641"/>
      <c r="W23" s="641"/>
      <c r="X23" s="641"/>
      <c r="Y23" s="642"/>
      <c r="Z23" s="677">
        <v>22.5</v>
      </c>
      <c r="AA23" s="677"/>
      <c r="AB23" s="677"/>
      <c r="AC23" s="677"/>
      <c r="AD23" s="678">
        <v>3887056</v>
      </c>
      <c r="AE23" s="678"/>
      <c r="AF23" s="678"/>
      <c r="AG23" s="678"/>
      <c r="AH23" s="678"/>
      <c r="AI23" s="678"/>
      <c r="AJ23" s="678"/>
      <c r="AK23" s="678"/>
      <c r="AL23" s="643">
        <v>41.2</v>
      </c>
      <c r="AM23" s="644"/>
      <c r="AN23" s="644"/>
      <c r="AO23" s="679"/>
      <c r="AP23" s="734" t="s">
        <v>285</v>
      </c>
      <c r="AQ23" s="742"/>
      <c r="AR23" s="742"/>
      <c r="AS23" s="742"/>
      <c r="AT23" s="742"/>
      <c r="AU23" s="742"/>
      <c r="AV23" s="742"/>
      <c r="AW23" s="742"/>
      <c r="AX23" s="742"/>
      <c r="AY23" s="742"/>
      <c r="AZ23" s="742"/>
      <c r="BA23" s="742"/>
      <c r="BB23" s="742"/>
      <c r="BC23" s="742"/>
      <c r="BD23" s="742"/>
      <c r="BE23" s="742"/>
      <c r="BF23" s="736"/>
      <c r="BG23" s="640">
        <v>77110</v>
      </c>
      <c r="BH23" s="641"/>
      <c r="BI23" s="641"/>
      <c r="BJ23" s="641"/>
      <c r="BK23" s="641"/>
      <c r="BL23" s="641"/>
      <c r="BM23" s="641"/>
      <c r="BN23" s="642"/>
      <c r="BO23" s="677">
        <v>1.7</v>
      </c>
      <c r="BP23" s="677"/>
      <c r="BQ23" s="677"/>
      <c r="BR23" s="677"/>
      <c r="BS23" s="646" t="s">
        <v>131</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603157</v>
      </c>
      <c r="S24" s="641"/>
      <c r="T24" s="641"/>
      <c r="U24" s="641"/>
      <c r="V24" s="641"/>
      <c r="W24" s="641"/>
      <c r="X24" s="641"/>
      <c r="Y24" s="642"/>
      <c r="Z24" s="677">
        <v>3.5</v>
      </c>
      <c r="AA24" s="677"/>
      <c r="AB24" s="677"/>
      <c r="AC24" s="677"/>
      <c r="AD24" s="678" t="s">
        <v>246</v>
      </c>
      <c r="AE24" s="678"/>
      <c r="AF24" s="678"/>
      <c r="AG24" s="678"/>
      <c r="AH24" s="678"/>
      <c r="AI24" s="678"/>
      <c r="AJ24" s="678"/>
      <c r="AK24" s="678"/>
      <c r="AL24" s="643" t="s">
        <v>131</v>
      </c>
      <c r="AM24" s="644"/>
      <c r="AN24" s="644"/>
      <c r="AO24" s="679"/>
      <c r="AP24" s="734" t="s">
        <v>292</v>
      </c>
      <c r="AQ24" s="742"/>
      <c r="AR24" s="742"/>
      <c r="AS24" s="742"/>
      <c r="AT24" s="742"/>
      <c r="AU24" s="742"/>
      <c r="AV24" s="742"/>
      <c r="AW24" s="742"/>
      <c r="AX24" s="742"/>
      <c r="AY24" s="742"/>
      <c r="AZ24" s="742"/>
      <c r="BA24" s="742"/>
      <c r="BB24" s="742"/>
      <c r="BC24" s="742"/>
      <c r="BD24" s="742"/>
      <c r="BE24" s="742"/>
      <c r="BF24" s="736"/>
      <c r="BG24" s="640" t="s">
        <v>131</v>
      </c>
      <c r="BH24" s="641"/>
      <c r="BI24" s="641"/>
      <c r="BJ24" s="641"/>
      <c r="BK24" s="641"/>
      <c r="BL24" s="641"/>
      <c r="BM24" s="641"/>
      <c r="BN24" s="642"/>
      <c r="BO24" s="677" t="s">
        <v>131</v>
      </c>
      <c r="BP24" s="677"/>
      <c r="BQ24" s="677"/>
      <c r="BR24" s="677"/>
      <c r="BS24" s="646" t="s">
        <v>246</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7718321</v>
      </c>
      <c r="CS24" s="696"/>
      <c r="CT24" s="696"/>
      <c r="CU24" s="696"/>
      <c r="CV24" s="696"/>
      <c r="CW24" s="696"/>
      <c r="CX24" s="696"/>
      <c r="CY24" s="739"/>
      <c r="CZ24" s="740">
        <v>44.7</v>
      </c>
      <c r="DA24" s="711"/>
      <c r="DB24" s="711"/>
      <c r="DC24" s="743"/>
      <c r="DD24" s="738">
        <v>5348680</v>
      </c>
      <c r="DE24" s="696"/>
      <c r="DF24" s="696"/>
      <c r="DG24" s="696"/>
      <c r="DH24" s="696"/>
      <c r="DI24" s="696"/>
      <c r="DJ24" s="696"/>
      <c r="DK24" s="739"/>
      <c r="DL24" s="738">
        <v>5259899</v>
      </c>
      <c r="DM24" s="696"/>
      <c r="DN24" s="696"/>
      <c r="DO24" s="696"/>
      <c r="DP24" s="696"/>
      <c r="DQ24" s="696"/>
      <c r="DR24" s="696"/>
      <c r="DS24" s="696"/>
      <c r="DT24" s="696"/>
      <c r="DU24" s="696"/>
      <c r="DV24" s="739"/>
      <c r="DW24" s="740">
        <v>53.4</v>
      </c>
      <c r="DX24" s="711"/>
      <c r="DY24" s="711"/>
      <c r="DZ24" s="711"/>
      <c r="EA24" s="711"/>
      <c r="EB24" s="711"/>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t="s">
        <v>246</v>
      </c>
      <c r="S25" s="641"/>
      <c r="T25" s="641"/>
      <c r="U25" s="641"/>
      <c r="V25" s="641"/>
      <c r="W25" s="641"/>
      <c r="X25" s="641"/>
      <c r="Y25" s="642"/>
      <c r="Z25" s="677" t="s">
        <v>131</v>
      </c>
      <c r="AA25" s="677"/>
      <c r="AB25" s="677"/>
      <c r="AC25" s="677"/>
      <c r="AD25" s="678" t="s">
        <v>131</v>
      </c>
      <c r="AE25" s="678"/>
      <c r="AF25" s="678"/>
      <c r="AG25" s="678"/>
      <c r="AH25" s="678"/>
      <c r="AI25" s="678"/>
      <c r="AJ25" s="678"/>
      <c r="AK25" s="678"/>
      <c r="AL25" s="643" t="s">
        <v>246</v>
      </c>
      <c r="AM25" s="644"/>
      <c r="AN25" s="644"/>
      <c r="AO25" s="679"/>
      <c r="AP25" s="734" t="s">
        <v>295</v>
      </c>
      <c r="AQ25" s="742"/>
      <c r="AR25" s="742"/>
      <c r="AS25" s="742"/>
      <c r="AT25" s="742"/>
      <c r="AU25" s="742"/>
      <c r="AV25" s="742"/>
      <c r="AW25" s="742"/>
      <c r="AX25" s="742"/>
      <c r="AY25" s="742"/>
      <c r="AZ25" s="742"/>
      <c r="BA25" s="742"/>
      <c r="BB25" s="742"/>
      <c r="BC25" s="742"/>
      <c r="BD25" s="742"/>
      <c r="BE25" s="742"/>
      <c r="BF25" s="736"/>
      <c r="BG25" s="640" t="s">
        <v>246</v>
      </c>
      <c r="BH25" s="641"/>
      <c r="BI25" s="641"/>
      <c r="BJ25" s="641"/>
      <c r="BK25" s="641"/>
      <c r="BL25" s="641"/>
      <c r="BM25" s="641"/>
      <c r="BN25" s="642"/>
      <c r="BO25" s="677" t="s">
        <v>246</v>
      </c>
      <c r="BP25" s="677"/>
      <c r="BQ25" s="677"/>
      <c r="BR25" s="677"/>
      <c r="BS25" s="646" t="s">
        <v>131</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3267099</v>
      </c>
      <c r="CS25" s="659"/>
      <c r="CT25" s="659"/>
      <c r="CU25" s="659"/>
      <c r="CV25" s="659"/>
      <c r="CW25" s="659"/>
      <c r="CX25" s="659"/>
      <c r="CY25" s="660"/>
      <c r="CZ25" s="643">
        <v>18.899999999999999</v>
      </c>
      <c r="DA25" s="661"/>
      <c r="DB25" s="661"/>
      <c r="DC25" s="662"/>
      <c r="DD25" s="646">
        <v>3080412</v>
      </c>
      <c r="DE25" s="659"/>
      <c r="DF25" s="659"/>
      <c r="DG25" s="659"/>
      <c r="DH25" s="659"/>
      <c r="DI25" s="659"/>
      <c r="DJ25" s="659"/>
      <c r="DK25" s="660"/>
      <c r="DL25" s="646">
        <v>2995080</v>
      </c>
      <c r="DM25" s="659"/>
      <c r="DN25" s="659"/>
      <c r="DO25" s="659"/>
      <c r="DP25" s="659"/>
      <c r="DQ25" s="659"/>
      <c r="DR25" s="659"/>
      <c r="DS25" s="659"/>
      <c r="DT25" s="659"/>
      <c r="DU25" s="659"/>
      <c r="DV25" s="660"/>
      <c r="DW25" s="643">
        <v>30.4</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10041607</v>
      </c>
      <c r="S26" s="641"/>
      <c r="T26" s="641"/>
      <c r="U26" s="641"/>
      <c r="V26" s="641"/>
      <c r="W26" s="641"/>
      <c r="X26" s="641"/>
      <c r="Y26" s="642"/>
      <c r="Z26" s="677">
        <v>58.1</v>
      </c>
      <c r="AA26" s="677"/>
      <c r="AB26" s="677"/>
      <c r="AC26" s="677"/>
      <c r="AD26" s="678">
        <v>9361340</v>
      </c>
      <c r="AE26" s="678"/>
      <c r="AF26" s="678"/>
      <c r="AG26" s="678"/>
      <c r="AH26" s="678"/>
      <c r="AI26" s="678"/>
      <c r="AJ26" s="678"/>
      <c r="AK26" s="678"/>
      <c r="AL26" s="643">
        <v>99.3</v>
      </c>
      <c r="AM26" s="644"/>
      <c r="AN26" s="644"/>
      <c r="AO26" s="679"/>
      <c r="AP26" s="734" t="s">
        <v>298</v>
      </c>
      <c r="AQ26" s="735"/>
      <c r="AR26" s="735"/>
      <c r="AS26" s="735"/>
      <c r="AT26" s="735"/>
      <c r="AU26" s="735"/>
      <c r="AV26" s="735"/>
      <c r="AW26" s="735"/>
      <c r="AX26" s="735"/>
      <c r="AY26" s="735"/>
      <c r="AZ26" s="735"/>
      <c r="BA26" s="735"/>
      <c r="BB26" s="735"/>
      <c r="BC26" s="735"/>
      <c r="BD26" s="735"/>
      <c r="BE26" s="735"/>
      <c r="BF26" s="736"/>
      <c r="BG26" s="640" t="s">
        <v>131</v>
      </c>
      <c r="BH26" s="641"/>
      <c r="BI26" s="641"/>
      <c r="BJ26" s="641"/>
      <c r="BK26" s="641"/>
      <c r="BL26" s="641"/>
      <c r="BM26" s="641"/>
      <c r="BN26" s="642"/>
      <c r="BO26" s="677" t="s">
        <v>131</v>
      </c>
      <c r="BP26" s="677"/>
      <c r="BQ26" s="677"/>
      <c r="BR26" s="677"/>
      <c r="BS26" s="646" t="s">
        <v>131</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1998256</v>
      </c>
      <c r="CS26" s="641"/>
      <c r="CT26" s="641"/>
      <c r="CU26" s="641"/>
      <c r="CV26" s="641"/>
      <c r="CW26" s="641"/>
      <c r="CX26" s="641"/>
      <c r="CY26" s="642"/>
      <c r="CZ26" s="643">
        <v>11.6</v>
      </c>
      <c r="DA26" s="661"/>
      <c r="DB26" s="661"/>
      <c r="DC26" s="662"/>
      <c r="DD26" s="646">
        <v>1876168</v>
      </c>
      <c r="DE26" s="641"/>
      <c r="DF26" s="641"/>
      <c r="DG26" s="641"/>
      <c r="DH26" s="641"/>
      <c r="DI26" s="641"/>
      <c r="DJ26" s="641"/>
      <c r="DK26" s="642"/>
      <c r="DL26" s="646" t="s">
        <v>131</v>
      </c>
      <c r="DM26" s="641"/>
      <c r="DN26" s="641"/>
      <c r="DO26" s="641"/>
      <c r="DP26" s="641"/>
      <c r="DQ26" s="641"/>
      <c r="DR26" s="641"/>
      <c r="DS26" s="641"/>
      <c r="DT26" s="641"/>
      <c r="DU26" s="641"/>
      <c r="DV26" s="642"/>
      <c r="DW26" s="643" t="s">
        <v>131</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v>3823</v>
      </c>
      <c r="S27" s="641"/>
      <c r="T27" s="641"/>
      <c r="U27" s="641"/>
      <c r="V27" s="641"/>
      <c r="W27" s="641"/>
      <c r="X27" s="641"/>
      <c r="Y27" s="642"/>
      <c r="Z27" s="677">
        <v>0</v>
      </c>
      <c r="AA27" s="677"/>
      <c r="AB27" s="677"/>
      <c r="AC27" s="677"/>
      <c r="AD27" s="678">
        <v>3823</v>
      </c>
      <c r="AE27" s="678"/>
      <c r="AF27" s="678"/>
      <c r="AG27" s="678"/>
      <c r="AH27" s="678"/>
      <c r="AI27" s="678"/>
      <c r="AJ27" s="678"/>
      <c r="AK27" s="678"/>
      <c r="AL27" s="643">
        <v>0</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4644227</v>
      </c>
      <c r="BH27" s="641"/>
      <c r="BI27" s="641"/>
      <c r="BJ27" s="641"/>
      <c r="BK27" s="641"/>
      <c r="BL27" s="641"/>
      <c r="BM27" s="641"/>
      <c r="BN27" s="642"/>
      <c r="BO27" s="677">
        <v>100</v>
      </c>
      <c r="BP27" s="677"/>
      <c r="BQ27" s="677"/>
      <c r="BR27" s="677"/>
      <c r="BS27" s="646">
        <v>244484</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3169392</v>
      </c>
      <c r="CS27" s="659"/>
      <c r="CT27" s="659"/>
      <c r="CU27" s="659"/>
      <c r="CV27" s="659"/>
      <c r="CW27" s="659"/>
      <c r="CX27" s="659"/>
      <c r="CY27" s="660"/>
      <c r="CZ27" s="643">
        <v>18.399999999999999</v>
      </c>
      <c r="DA27" s="661"/>
      <c r="DB27" s="661"/>
      <c r="DC27" s="662"/>
      <c r="DD27" s="646">
        <v>995999</v>
      </c>
      <c r="DE27" s="659"/>
      <c r="DF27" s="659"/>
      <c r="DG27" s="659"/>
      <c r="DH27" s="659"/>
      <c r="DI27" s="659"/>
      <c r="DJ27" s="659"/>
      <c r="DK27" s="660"/>
      <c r="DL27" s="646">
        <v>992550</v>
      </c>
      <c r="DM27" s="659"/>
      <c r="DN27" s="659"/>
      <c r="DO27" s="659"/>
      <c r="DP27" s="659"/>
      <c r="DQ27" s="659"/>
      <c r="DR27" s="659"/>
      <c r="DS27" s="659"/>
      <c r="DT27" s="659"/>
      <c r="DU27" s="659"/>
      <c r="DV27" s="660"/>
      <c r="DW27" s="643">
        <v>10.1</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82063</v>
      </c>
      <c r="S28" s="641"/>
      <c r="T28" s="641"/>
      <c r="U28" s="641"/>
      <c r="V28" s="641"/>
      <c r="W28" s="641"/>
      <c r="X28" s="641"/>
      <c r="Y28" s="642"/>
      <c r="Z28" s="677">
        <v>0.5</v>
      </c>
      <c r="AA28" s="677"/>
      <c r="AB28" s="677"/>
      <c r="AC28" s="677"/>
      <c r="AD28" s="678" t="s">
        <v>131</v>
      </c>
      <c r="AE28" s="678"/>
      <c r="AF28" s="678"/>
      <c r="AG28" s="678"/>
      <c r="AH28" s="678"/>
      <c r="AI28" s="678"/>
      <c r="AJ28" s="678"/>
      <c r="AK28" s="678"/>
      <c r="AL28" s="643" t="s">
        <v>246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1281830</v>
      </c>
      <c r="CS28" s="641"/>
      <c r="CT28" s="641"/>
      <c r="CU28" s="641"/>
      <c r="CV28" s="641"/>
      <c r="CW28" s="641"/>
      <c r="CX28" s="641"/>
      <c r="CY28" s="642"/>
      <c r="CZ28" s="643">
        <v>7.4</v>
      </c>
      <c r="DA28" s="661"/>
      <c r="DB28" s="661"/>
      <c r="DC28" s="662"/>
      <c r="DD28" s="646">
        <v>1272269</v>
      </c>
      <c r="DE28" s="641"/>
      <c r="DF28" s="641"/>
      <c r="DG28" s="641"/>
      <c r="DH28" s="641"/>
      <c r="DI28" s="641"/>
      <c r="DJ28" s="641"/>
      <c r="DK28" s="642"/>
      <c r="DL28" s="646">
        <v>1272269</v>
      </c>
      <c r="DM28" s="641"/>
      <c r="DN28" s="641"/>
      <c r="DO28" s="641"/>
      <c r="DP28" s="641"/>
      <c r="DQ28" s="641"/>
      <c r="DR28" s="641"/>
      <c r="DS28" s="641"/>
      <c r="DT28" s="641"/>
      <c r="DU28" s="641"/>
      <c r="DV28" s="642"/>
      <c r="DW28" s="643">
        <v>12.9</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214006</v>
      </c>
      <c r="S29" s="641"/>
      <c r="T29" s="641"/>
      <c r="U29" s="641"/>
      <c r="V29" s="641"/>
      <c r="W29" s="641"/>
      <c r="X29" s="641"/>
      <c r="Y29" s="642"/>
      <c r="Z29" s="677">
        <v>1.2</v>
      </c>
      <c r="AA29" s="677"/>
      <c r="AB29" s="677"/>
      <c r="AC29" s="677"/>
      <c r="AD29" s="678">
        <v>59749</v>
      </c>
      <c r="AE29" s="678"/>
      <c r="AF29" s="678"/>
      <c r="AG29" s="678"/>
      <c r="AH29" s="678"/>
      <c r="AI29" s="678"/>
      <c r="AJ29" s="678"/>
      <c r="AK29" s="678"/>
      <c r="AL29" s="643">
        <v>0.6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306</v>
      </c>
      <c r="CE29" s="726"/>
      <c r="CF29" s="673" t="s">
        <v>70</v>
      </c>
      <c r="CG29" s="674"/>
      <c r="CH29" s="674"/>
      <c r="CI29" s="674"/>
      <c r="CJ29" s="674"/>
      <c r="CK29" s="674"/>
      <c r="CL29" s="674"/>
      <c r="CM29" s="674"/>
      <c r="CN29" s="674"/>
      <c r="CO29" s="674"/>
      <c r="CP29" s="674"/>
      <c r="CQ29" s="675"/>
      <c r="CR29" s="640">
        <v>1281739</v>
      </c>
      <c r="CS29" s="659"/>
      <c r="CT29" s="659"/>
      <c r="CU29" s="659"/>
      <c r="CV29" s="659"/>
      <c r="CW29" s="659"/>
      <c r="CX29" s="659"/>
      <c r="CY29" s="660"/>
      <c r="CZ29" s="643">
        <v>7.4</v>
      </c>
      <c r="DA29" s="661"/>
      <c r="DB29" s="661"/>
      <c r="DC29" s="662"/>
      <c r="DD29" s="646">
        <v>1272178</v>
      </c>
      <c r="DE29" s="659"/>
      <c r="DF29" s="659"/>
      <c r="DG29" s="659"/>
      <c r="DH29" s="659"/>
      <c r="DI29" s="659"/>
      <c r="DJ29" s="659"/>
      <c r="DK29" s="660"/>
      <c r="DL29" s="646">
        <v>1272178</v>
      </c>
      <c r="DM29" s="659"/>
      <c r="DN29" s="659"/>
      <c r="DO29" s="659"/>
      <c r="DP29" s="659"/>
      <c r="DQ29" s="659"/>
      <c r="DR29" s="659"/>
      <c r="DS29" s="659"/>
      <c r="DT29" s="659"/>
      <c r="DU29" s="659"/>
      <c r="DV29" s="660"/>
      <c r="DW29" s="643">
        <v>12.9</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230941</v>
      </c>
      <c r="S30" s="641"/>
      <c r="T30" s="641"/>
      <c r="U30" s="641"/>
      <c r="V30" s="641"/>
      <c r="W30" s="641"/>
      <c r="X30" s="641"/>
      <c r="Y30" s="642"/>
      <c r="Z30" s="677">
        <v>1.3</v>
      </c>
      <c r="AA30" s="677"/>
      <c r="AB30" s="677"/>
      <c r="AC30" s="677"/>
      <c r="AD30" s="678" t="s">
        <v>131</v>
      </c>
      <c r="AE30" s="678"/>
      <c r="AF30" s="678"/>
      <c r="AG30" s="678"/>
      <c r="AH30" s="678"/>
      <c r="AI30" s="678"/>
      <c r="AJ30" s="678"/>
      <c r="AK30" s="678"/>
      <c r="AL30" s="643" t="s">
        <v>131</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308</v>
      </c>
      <c r="BH30" s="714"/>
      <c r="BI30" s="714"/>
      <c r="BJ30" s="714"/>
      <c r="BK30" s="714"/>
      <c r="BL30" s="714"/>
      <c r="BM30" s="714"/>
      <c r="BN30" s="714"/>
      <c r="BO30" s="714"/>
      <c r="BP30" s="714"/>
      <c r="BQ30" s="715"/>
      <c r="BR30" s="701" t="s">
        <v>309</v>
      </c>
      <c r="BS30" s="714"/>
      <c r="BT30" s="714"/>
      <c r="BU30" s="714"/>
      <c r="BV30" s="714"/>
      <c r="BW30" s="714"/>
      <c r="BX30" s="714"/>
      <c r="BY30" s="714"/>
      <c r="BZ30" s="714"/>
      <c r="CA30" s="714"/>
      <c r="CB30" s="715"/>
      <c r="CD30" s="727"/>
      <c r="CE30" s="728"/>
      <c r="CF30" s="673" t="s">
        <v>310</v>
      </c>
      <c r="CG30" s="674"/>
      <c r="CH30" s="674"/>
      <c r="CI30" s="674"/>
      <c r="CJ30" s="674"/>
      <c r="CK30" s="674"/>
      <c r="CL30" s="674"/>
      <c r="CM30" s="674"/>
      <c r="CN30" s="674"/>
      <c r="CO30" s="674"/>
      <c r="CP30" s="674"/>
      <c r="CQ30" s="675"/>
      <c r="CR30" s="640">
        <v>1200397</v>
      </c>
      <c r="CS30" s="641"/>
      <c r="CT30" s="641"/>
      <c r="CU30" s="641"/>
      <c r="CV30" s="641"/>
      <c r="CW30" s="641"/>
      <c r="CX30" s="641"/>
      <c r="CY30" s="642"/>
      <c r="CZ30" s="643">
        <v>7</v>
      </c>
      <c r="DA30" s="661"/>
      <c r="DB30" s="661"/>
      <c r="DC30" s="662"/>
      <c r="DD30" s="646">
        <v>1190836</v>
      </c>
      <c r="DE30" s="641"/>
      <c r="DF30" s="641"/>
      <c r="DG30" s="641"/>
      <c r="DH30" s="641"/>
      <c r="DI30" s="641"/>
      <c r="DJ30" s="641"/>
      <c r="DK30" s="642"/>
      <c r="DL30" s="646">
        <v>1190836</v>
      </c>
      <c r="DM30" s="641"/>
      <c r="DN30" s="641"/>
      <c r="DO30" s="641"/>
      <c r="DP30" s="641"/>
      <c r="DQ30" s="641"/>
      <c r="DR30" s="641"/>
      <c r="DS30" s="641"/>
      <c r="DT30" s="641"/>
      <c r="DU30" s="641"/>
      <c r="DV30" s="642"/>
      <c r="DW30" s="643">
        <v>12.1</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2269095</v>
      </c>
      <c r="S31" s="641"/>
      <c r="T31" s="641"/>
      <c r="U31" s="641"/>
      <c r="V31" s="641"/>
      <c r="W31" s="641"/>
      <c r="X31" s="641"/>
      <c r="Y31" s="642"/>
      <c r="Z31" s="677">
        <v>13.1</v>
      </c>
      <c r="AA31" s="677"/>
      <c r="AB31" s="677"/>
      <c r="AC31" s="677"/>
      <c r="AD31" s="678" t="s">
        <v>131</v>
      </c>
      <c r="AE31" s="678"/>
      <c r="AF31" s="678"/>
      <c r="AG31" s="678"/>
      <c r="AH31" s="678"/>
      <c r="AI31" s="678"/>
      <c r="AJ31" s="678"/>
      <c r="AK31" s="678"/>
      <c r="AL31" s="643" t="s">
        <v>246</v>
      </c>
      <c r="AM31" s="644"/>
      <c r="AN31" s="644"/>
      <c r="AO31" s="679"/>
      <c r="AP31" s="716" t="s">
        <v>312</v>
      </c>
      <c r="AQ31" s="717"/>
      <c r="AR31" s="717"/>
      <c r="AS31" s="717"/>
      <c r="AT31" s="722" t="s">
        <v>313</v>
      </c>
      <c r="AU31" s="231"/>
      <c r="AV31" s="231"/>
      <c r="AW31" s="231"/>
      <c r="AX31" s="706" t="s">
        <v>188</v>
      </c>
      <c r="AY31" s="707"/>
      <c r="AZ31" s="707"/>
      <c r="BA31" s="707"/>
      <c r="BB31" s="707"/>
      <c r="BC31" s="707"/>
      <c r="BD31" s="707"/>
      <c r="BE31" s="707"/>
      <c r="BF31" s="708"/>
      <c r="BG31" s="709">
        <v>99.4</v>
      </c>
      <c r="BH31" s="710"/>
      <c r="BI31" s="710"/>
      <c r="BJ31" s="710"/>
      <c r="BK31" s="710"/>
      <c r="BL31" s="710"/>
      <c r="BM31" s="711">
        <v>97.9</v>
      </c>
      <c r="BN31" s="710"/>
      <c r="BO31" s="710"/>
      <c r="BP31" s="710"/>
      <c r="BQ31" s="712"/>
      <c r="BR31" s="709">
        <v>99.4</v>
      </c>
      <c r="BS31" s="710"/>
      <c r="BT31" s="710"/>
      <c r="BU31" s="710"/>
      <c r="BV31" s="710"/>
      <c r="BW31" s="710"/>
      <c r="BX31" s="711">
        <v>97.9</v>
      </c>
      <c r="BY31" s="710"/>
      <c r="BZ31" s="710"/>
      <c r="CA31" s="710"/>
      <c r="CB31" s="712"/>
      <c r="CD31" s="727"/>
      <c r="CE31" s="728"/>
      <c r="CF31" s="673" t="s">
        <v>314</v>
      </c>
      <c r="CG31" s="674"/>
      <c r="CH31" s="674"/>
      <c r="CI31" s="674"/>
      <c r="CJ31" s="674"/>
      <c r="CK31" s="674"/>
      <c r="CL31" s="674"/>
      <c r="CM31" s="674"/>
      <c r="CN31" s="674"/>
      <c r="CO31" s="674"/>
      <c r="CP31" s="674"/>
      <c r="CQ31" s="675"/>
      <c r="CR31" s="640">
        <v>81342</v>
      </c>
      <c r="CS31" s="659"/>
      <c r="CT31" s="659"/>
      <c r="CU31" s="659"/>
      <c r="CV31" s="659"/>
      <c r="CW31" s="659"/>
      <c r="CX31" s="659"/>
      <c r="CY31" s="660"/>
      <c r="CZ31" s="643">
        <v>0.5</v>
      </c>
      <c r="DA31" s="661"/>
      <c r="DB31" s="661"/>
      <c r="DC31" s="662"/>
      <c r="DD31" s="646">
        <v>81342</v>
      </c>
      <c r="DE31" s="659"/>
      <c r="DF31" s="659"/>
      <c r="DG31" s="659"/>
      <c r="DH31" s="659"/>
      <c r="DI31" s="659"/>
      <c r="DJ31" s="659"/>
      <c r="DK31" s="660"/>
      <c r="DL31" s="646">
        <v>81342</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31" t="s">
        <v>315</v>
      </c>
      <c r="C32" s="732"/>
      <c r="D32" s="732"/>
      <c r="E32" s="732"/>
      <c r="F32" s="732"/>
      <c r="G32" s="732"/>
      <c r="H32" s="732"/>
      <c r="I32" s="732"/>
      <c r="J32" s="732"/>
      <c r="K32" s="732"/>
      <c r="L32" s="732"/>
      <c r="M32" s="732"/>
      <c r="N32" s="732"/>
      <c r="O32" s="732"/>
      <c r="P32" s="732"/>
      <c r="Q32" s="733"/>
      <c r="R32" s="640" t="s">
        <v>246</v>
      </c>
      <c r="S32" s="641"/>
      <c r="T32" s="641"/>
      <c r="U32" s="641"/>
      <c r="V32" s="641"/>
      <c r="W32" s="641"/>
      <c r="X32" s="641"/>
      <c r="Y32" s="642"/>
      <c r="Z32" s="677" t="s">
        <v>131</v>
      </c>
      <c r="AA32" s="677"/>
      <c r="AB32" s="677"/>
      <c r="AC32" s="677"/>
      <c r="AD32" s="678" t="s">
        <v>131</v>
      </c>
      <c r="AE32" s="678"/>
      <c r="AF32" s="678"/>
      <c r="AG32" s="678"/>
      <c r="AH32" s="678"/>
      <c r="AI32" s="678"/>
      <c r="AJ32" s="678"/>
      <c r="AK32" s="678"/>
      <c r="AL32" s="643" t="s">
        <v>131</v>
      </c>
      <c r="AM32" s="644"/>
      <c r="AN32" s="644"/>
      <c r="AO32" s="679"/>
      <c r="AP32" s="718"/>
      <c r="AQ32" s="719"/>
      <c r="AR32" s="719"/>
      <c r="AS32" s="719"/>
      <c r="AT32" s="723"/>
      <c r="AU32" s="230" t="s">
        <v>316</v>
      </c>
      <c r="AV32" s="230"/>
      <c r="AW32" s="230"/>
      <c r="AX32" s="637" t="s">
        <v>317</v>
      </c>
      <c r="AY32" s="638"/>
      <c r="AZ32" s="638"/>
      <c r="BA32" s="638"/>
      <c r="BB32" s="638"/>
      <c r="BC32" s="638"/>
      <c r="BD32" s="638"/>
      <c r="BE32" s="638"/>
      <c r="BF32" s="639"/>
      <c r="BG32" s="713">
        <v>99.4</v>
      </c>
      <c r="BH32" s="659"/>
      <c r="BI32" s="659"/>
      <c r="BJ32" s="659"/>
      <c r="BK32" s="659"/>
      <c r="BL32" s="659"/>
      <c r="BM32" s="644">
        <v>97.7</v>
      </c>
      <c r="BN32" s="705"/>
      <c r="BO32" s="705"/>
      <c r="BP32" s="705"/>
      <c r="BQ32" s="683"/>
      <c r="BR32" s="713">
        <v>99.4</v>
      </c>
      <c r="BS32" s="659"/>
      <c r="BT32" s="659"/>
      <c r="BU32" s="659"/>
      <c r="BV32" s="659"/>
      <c r="BW32" s="659"/>
      <c r="BX32" s="644">
        <v>97.8</v>
      </c>
      <c r="BY32" s="705"/>
      <c r="BZ32" s="705"/>
      <c r="CA32" s="705"/>
      <c r="CB32" s="683"/>
      <c r="CD32" s="729"/>
      <c r="CE32" s="730"/>
      <c r="CF32" s="673" t="s">
        <v>318</v>
      </c>
      <c r="CG32" s="674"/>
      <c r="CH32" s="674"/>
      <c r="CI32" s="674"/>
      <c r="CJ32" s="674"/>
      <c r="CK32" s="674"/>
      <c r="CL32" s="674"/>
      <c r="CM32" s="674"/>
      <c r="CN32" s="674"/>
      <c r="CO32" s="674"/>
      <c r="CP32" s="674"/>
      <c r="CQ32" s="675"/>
      <c r="CR32" s="640">
        <v>91</v>
      </c>
      <c r="CS32" s="641"/>
      <c r="CT32" s="641"/>
      <c r="CU32" s="641"/>
      <c r="CV32" s="641"/>
      <c r="CW32" s="641"/>
      <c r="CX32" s="641"/>
      <c r="CY32" s="642"/>
      <c r="CZ32" s="643">
        <v>0</v>
      </c>
      <c r="DA32" s="661"/>
      <c r="DB32" s="661"/>
      <c r="DC32" s="662"/>
      <c r="DD32" s="646">
        <v>91</v>
      </c>
      <c r="DE32" s="641"/>
      <c r="DF32" s="641"/>
      <c r="DG32" s="641"/>
      <c r="DH32" s="641"/>
      <c r="DI32" s="641"/>
      <c r="DJ32" s="641"/>
      <c r="DK32" s="642"/>
      <c r="DL32" s="646">
        <v>91</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2222974</v>
      </c>
      <c r="S33" s="641"/>
      <c r="T33" s="641"/>
      <c r="U33" s="641"/>
      <c r="V33" s="641"/>
      <c r="W33" s="641"/>
      <c r="X33" s="641"/>
      <c r="Y33" s="642"/>
      <c r="Z33" s="677">
        <v>12.9</v>
      </c>
      <c r="AA33" s="677"/>
      <c r="AB33" s="677"/>
      <c r="AC33" s="677"/>
      <c r="AD33" s="678" t="s">
        <v>131</v>
      </c>
      <c r="AE33" s="678"/>
      <c r="AF33" s="678"/>
      <c r="AG33" s="678"/>
      <c r="AH33" s="678"/>
      <c r="AI33" s="678"/>
      <c r="AJ33" s="678"/>
      <c r="AK33" s="678"/>
      <c r="AL33" s="643" t="s">
        <v>131</v>
      </c>
      <c r="AM33" s="644"/>
      <c r="AN33" s="644"/>
      <c r="AO33" s="679"/>
      <c r="AP33" s="720"/>
      <c r="AQ33" s="721"/>
      <c r="AR33" s="721"/>
      <c r="AS33" s="721"/>
      <c r="AT33" s="724"/>
      <c r="AU33" s="232"/>
      <c r="AV33" s="232"/>
      <c r="AW33" s="232"/>
      <c r="AX33" s="621" t="s">
        <v>320</v>
      </c>
      <c r="AY33" s="622"/>
      <c r="AZ33" s="622"/>
      <c r="BA33" s="622"/>
      <c r="BB33" s="622"/>
      <c r="BC33" s="622"/>
      <c r="BD33" s="622"/>
      <c r="BE33" s="622"/>
      <c r="BF33" s="623"/>
      <c r="BG33" s="704">
        <v>99.5</v>
      </c>
      <c r="BH33" s="625"/>
      <c r="BI33" s="625"/>
      <c r="BJ33" s="625"/>
      <c r="BK33" s="625"/>
      <c r="BL33" s="625"/>
      <c r="BM33" s="668">
        <v>98.5</v>
      </c>
      <c r="BN33" s="625"/>
      <c r="BO33" s="625"/>
      <c r="BP33" s="625"/>
      <c r="BQ33" s="689"/>
      <c r="BR33" s="704">
        <v>99.4</v>
      </c>
      <c r="BS33" s="625"/>
      <c r="BT33" s="625"/>
      <c r="BU33" s="625"/>
      <c r="BV33" s="625"/>
      <c r="BW33" s="625"/>
      <c r="BX33" s="668">
        <v>98.6</v>
      </c>
      <c r="BY33" s="625"/>
      <c r="BZ33" s="625"/>
      <c r="CA33" s="625"/>
      <c r="CB33" s="689"/>
      <c r="CD33" s="673" t="s">
        <v>321</v>
      </c>
      <c r="CE33" s="674"/>
      <c r="CF33" s="674"/>
      <c r="CG33" s="674"/>
      <c r="CH33" s="674"/>
      <c r="CI33" s="674"/>
      <c r="CJ33" s="674"/>
      <c r="CK33" s="674"/>
      <c r="CL33" s="674"/>
      <c r="CM33" s="674"/>
      <c r="CN33" s="674"/>
      <c r="CO33" s="674"/>
      <c r="CP33" s="674"/>
      <c r="CQ33" s="675"/>
      <c r="CR33" s="640">
        <v>7200882</v>
      </c>
      <c r="CS33" s="659"/>
      <c r="CT33" s="659"/>
      <c r="CU33" s="659"/>
      <c r="CV33" s="659"/>
      <c r="CW33" s="659"/>
      <c r="CX33" s="659"/>
      <c r="CY33" s="660"/>
      <c r="CZ33" s="643">
        <v>41.7</v>
      </c>
      <c r="DA33" s="661"/>
      <c r="DB33" s="661"/>
      <c r="DC33" s="662"/>
      <c r="DD33" s="646">
        <v>5171885</v>
      </c>
      <c r="DE33" s="659"/>
      <c r="DF33" s="659"/>
      <c r="DG33" s="659"/>
      <c r="DH33" s="659"/>
      <c r="DI33" s="659"/>
      <c r="DJ33" s="659"/>
      <c r="DK33" s="660"/>
      <c r="DL33" s="646">
        <v>3952017</v>
      </c>
      <c r="DM33" s="659"/>
      <c r="DN33" s="659"/>
      <c r="DO33" s="659"/>
      <c r="DP33" s="659"/>
      <c r="DQ33" s="659"/>
      <c r="DR33" s="659"/>
      <c r="DS33" s="659"/>
      <c r="DT33" s="659"/>
      <c r="DU33" s="659"/>
      <c r="DV33" s="660"/>
      <c r="DW33" s="643">
        <v>40.1</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369331</v>
      </c>
      <c r="S34" s="641"/>
      <c r="T34" s="641"/>
      <c r="U34" s="641"/>
      <c r="V34" s="641"/>
      <c r="W34" s="641"/>
      <c r="X34" s="641"/>
      <c r="Y34" s="642"/>
      <c r="Z34" s="677">
        <v>2.1</v>
      </c>
      <c r="AA34" s="677"/>
      <c r="AB34" s="677"/>
      <c r="AC34" s="677"/>
      <c r="AD34" s="678">
        <v>2025</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2504697</v>
      </c>
      <c r="CS34" s="641"/>
      <c r="CT34" s="641"/>
      <c r="CU34" s="641"/>
      <c r="CV34" s="641"/>
      <c r="CW34" s="641"/>
      <c r="CX34" s="641"/>
      <c r="CY34" s="642"/>
      <c r="CZ34" s="643">
        <v>14.5</v>
      </c>
      <c r="DA34" s="661"/>
      <c r="DB34" s="661"/>
      <c r="DC34" s="662"/>
      <c r="DD34" s="646">
        <v>1714431</v>
      </c>
      <c r="DE34" s="641"/>
      <c r="DF34" s="641"/>
      <c r="DG34" s="641"/>
      <c r="DH34" s="641"/>
      <c r="DI34" s="641"/>
      <c r="DJ34" s="641"/>
      <c r="DK34" s="642"/>
      <c r="DL34" s="646">
        <v>1411384</v>
      </c>
      <c r="DM34" s="641"/>
      <c r="DN34" s="641"/>
      <c r="DO34" s="641"/>
      <c r="DP34" s="641"/>
      <c r="DQ34" s="641"/>
      <c r="DR34" s="641"/>
      <c r="DS34" s="641"/>
      <c r="DT34" s="641"/>
      <c r="DU34" s="641"/>
      <c r="DV34" s="642"/>
      <c r="DW34" s="643">
        <v>14.3</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244475</v>
      </c>
      <c r="S35" s="641"/>
      <c r="T35" s="641"/>
      <c r="U35" s="641"/>
      <c r="V35" s="641"/>
      <c r="W35" s="641"/>
      <c r="X35" s="641"/>
      <c r="Y35" s="642"/>
      <c r="Z35" s="677">
        <v>1.4</v>
      </c>
      <c r="AA35" s="677"/>
      <c r="AB35" s="677"/>
      <c r="AC35" s="677"/>
      <c r="AD35" s="678" t="s">
        <v>131</v>
      </c>
      <c r="AE35" s="678"/>
      <c r="AF35" s="678"/>
      <c r="AG35" s="678"/>
      <c r="AH35" s="678"/>
      <c r="AI35" s="678"/>
      <c r="AJ35" s="678"/>
      <c r="AK35" s="678"/>
      <c r="AL35" s="643" t="s">
        <v>131</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90139</v>
      </c>
      <c r="CS35" s="659"/>
      <c r="CT35" s="659"/>
      <c r="CU35" s="659"/>
      <c r="CV35" s="659"/>
      <c r="CW35" s="659"/>
      <c r="CX35" s="659"/>
      <c r="CY35" s="660"/>
      <c r="CZ35" s="643">
        <v>0.5</v>
      </c>
      <c r="DA35" s="661"/>
      <c r="DB35" s="661"/>
      <c r="DC35" s="662"/>
      <c r="DD35" s="646">
        <v>83294</v>
      </c>
      <c r="DE35" s="659"/>
      <c r="DF35" s="659"/>
      <c r="DG35" s="659"/>
      <c r="DH35" s="659"/>
      <c r="DI35" s="659"/>
      <c r="DJ35" s="659"/>
      <c r="DK35" s="660"/>
      <c r="DL35" s="646">
        <v>83294</v>
      </c>
      <c r="DM35" s="659"/>
      <c r="DN35" s="659"/>
      <c r="DO35" s="659"/>
      <c r="DP35" s="659"/>
      <c r="DQ35" s="659"/>
      <c r="DR35" s="659"/>
      <c r="DS35" s="659"/>
      <c r="DT35" s="659"/>
      <c r="DU35" s="659"/>
      <c r="DV35" s="660"/>
      <c r="DW35" s="643">
        <v>0.8</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255198</v>
      </c>
      <c r="S36" s="641"/>
      <c r="T36" s="641"/>
      <c r="U36" s="641"/>
      <c r="V36" s="641"/>
      <c r="W36" s="641"/>
      <c r="X36" s="641"/>
      <c r="Y36" s="642"/>
      <c r="Z36" s="677">
        <v>1.5</v>
      </c>
      <c r="AA36" s="677"/>
      <c r="AB36" s="677"/>
      <c r="AC36" s="677"/>
      <c r="AD36" s="678" t="s">
        <v>131</v>
      </c>
      <c r="AE36" s="678"/>
      <c r="AF36" s="678"/>
      <c r="AG36" s="678"/>
      <c r="AH36" s="678"/>
      <c r="AI36" s="678"/>
      <c r="AJ36" s="678"/>
      <c r="AK36" s="678"/>
      <c r="AL36" s="643" t="s">
        <v>131</v>
      </c>
      <c r="AM36" s="644"/>
      <c r="AN36" s="644"/>
      <c r="AO36" s="679"/>
      <c r="AP36" s="235"/>
      <c r="AQ36" s="692" t="s">
        <v>329</v>
      </c>
      <c r="AR36" s="693"/>
      <c r="AS36" s="693"/>
      <c r="AT36" s="693"/>
      <c r="AU36" s="693"/>
      <c r="AV36" s="693"/>
      <c r="AW36" s="693"/>
      <c r="AX36" s="693"/>
      <c r="AY36" s="694"/>
      <c r="AZ36" s="695">
        <v>2807918</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459</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1883855</v>
      </c>
      <c r="CS36" s="641"/>
      <c r="CT36" s="641"/>
      <c r="CU36" s="641"/>
      <c r="CV36" s="641"/>
      <c r="CW36" s="641"/>
      <c r="CX36" s="641"/>
      <c r="CY36" s="642"/>
      <c r="CZ36" s="643">
        <v>10.9</v>
      </c>
      <c r="DA36" s="661"/>
      <c r="DB36" s="661"/>
      <c r="DC36" s="662"/>
      <c r="DD36" s="646">
        <v>1559032</v>
      </c>
      <c r="DE36" s="641"/>
      <c r="DF36" s="641"/>
      <c r="DG36" s="641"/>
      <c r="DH36" s="641"/>
      <c r="DI36" s="641"/>
      <c r="DJ36" s="641"/>
      <c r="DK36" s="642"/>
      <c r="DL36" s="646">
        <v>1133167</v>
      </c>
      <c r="DM36" s="641"/>
      <c r="DN36" s="641"/>
      <c r="DO36" s="641"/>
      <c r="DP36" s="641"/>
      <c r="DQ36" s="641"/>
      <c r="DR36" s="641"/>
      <c r="DS36" s="641"/>
      <c r="DT36" s="641"/>
      <c r="DU36" s="641"/>
      <c r="DV36" s="642"/>
      <c r="DW36" s="643">
        <v>11.5</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33785</v>
      </c>
      <c r="S37" s="641"/>
      <c r="T37" s="641"/>
      <c r="U37" s="641"/>
      <c r="V37" s="641"/>
      <c r="W37" s="641"/>
      <c r="X37" s="641"/>
      <c r="Y37" s="642"/>
      <c r="Z37" s="677">
        <v>0.2</v>
      </c>
      <c r="AA37" s="677"/>
      <c r="AB37" s="677"/>
      <c r="AC37" s="677"/>
      <c r="AD37" s="678" t="s">
        <v>131</v>
      </c>
      <c r="AE37" s="678"/>
      <c r="AF37" s="678"/>
      <c r="AG37" s="678"/>
      <c r="AH37" s="678"/>
      <c r="AI37" s="678"/>
      <c r="AJ37" s="678"/>
      <c r="AK37" s="678"/>
      <c r="AL37" s="643" t="s">
        <v>131</v>
      </c>
      <c r="AM37" s="644"/>
      <c r="AN37" s="644"/>
      <c r="AO37" s="679"/>
      <c r="AQ37" s="680" t="s">
        <v>333</v>
      </c>
      <c r="AR37" s="681"/>
      <c r="AS37" s="681"/>
      <c r="AT37" s="681"/>
      <c r="AU37" s="681"/>
      <c r="AV37" s="681"/>
      <c r="AW37" s="681"/>
      <c r="AX37" s="681"/>
      <c r="AY37" s="682"/>
      <c r="AZ37" s="640">
        <v>985689</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459</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33470</v>
      </c>
      <c r="CS37" s="659"/>
      <c r="CT37" s="659"/>
      <c r="CU37" s="659"/>
      <c r="CV37" s="659"/>
      <c r="CW37" s="659"/>
      <c r="CX37" s="659"/>
      <c r="CY37" s="660"/>
      <c r="CZ37" s="643">
        <v>0.2</v>
      </c>
      <c r="DA37" s="661"/>
      <c r="DB37" s="661"/>
      <c r="DC37" s="662"/>
      <c r="DD37" s="646">
        <v>33470</v>
      </c>
      <c r="DE37" s="659"/>
      <c r="DF37" s="659"/>
      <c r="DG37" s="659"/>
      <c r="DH37" s="659"/>
      <c r="DI37" s="659"/>
      <c r="DJ37" s="659"/>
      <c r="DK37" s="660"/>
      <c r="DL37" s="646">
        <v>31404</v>
      </c>
      <c r="DM37" s="659"/>
      <c r="DN37" s="659"/>
      <c r="DO37" s="659"/>
      <c r="DP37" s="659"/>
      <c r="DQ37" s="659"/>
      <c r="DR37" s="659"/>
      <c r="DS37" s="659"/>
      <c r="DT37" s="659"/>
      <c r="DU37" s="659"/>
      <c r="DV37" s="660"/>
      <c r="DW37" s="643">
        <v>0.3</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185238</v>
      </c>
      <c r="S38" s="641"/>
      <c r="T38" s="641"/>
      <c r="U38" s="641"/>
      <c r="V38" s="641"/>
      <c r="W38" s="641"/>
      <c r="X38" s="641"/>
      <c r="Y38" s="642"/>
      <c r="Z38" s="677">
        <v>1.1000000000000001</v>
      </c>
      <c r="AA38" s="677"/>
      <c r="AB38" s="677"/>
      <c r="AC38" s="677"/>
      <c r="AD38" s="678">
        <v>289</v>
      </c>
      <c r="AE38" s="678"/>
      <c r="AF38" s="678"/>
      <c r="AG38" s="678"/>
      <c r="AH38" s="678"/>
      <c r="AI38" s="678"/>
      <c r="AJ38" s="678"/>
      <c r="AK38" s="678"/>
      <c r="AL38" s="643">
        <v>0</v>
      </c>
      <c r="AM38" s="644"/>
      <c r="AN38" s="644"/>
      <c r="AO38" s="679"/>
      <c r="AQ38" s="680" t="s">
        <v>337</v>
      </c>
      <c r="AR38" s="681"/>
      <c r="AS38" s="681"/>
      <c r="AT38" s="681"/>
      <c r="AU38" s="681"/>
      <c r="AV38" s="681"/>
      <c r="AW38" s="681"/>
      <c r="AX38" s="681"/>
      <c r="AY38" s="682"/>
      <c r="AZ38" s="640">
        <v>150000</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4812</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1669009</v>
      </c>
      <c r="CS38" s="641"/>
      <c r="CT38" s="641"/>
      <c r="CU38" s="641"/>
      <c r="CV38" s="641"/>
      <c r="CW38" s="641"/>
      <c r="CX38" s="641"/>
      <c r="CY38" s="642"/>
      <c r="CZ38" s="643">
        <v>9.6999999999999993</v>
      </c>
      <c r="DA38" s="661"/>
      <c r="DB38" s="661"/>
      <c r="DC38" s="662"/>
      <c r="DD38" s="646">
        <v>1402547</v>
      </c>
      <c r="DE38" s="641"/>
      <c r="DF38" s="641"/>
      <c r="DG38" s="641"/>
      <c r="DH38" s="641"/>
      <c r="DI38" s="641"/>
      <c r="DJ38" s="641"/>
      <c r="DK38" s="642"/>
      <c r="DL38" s="646">
        <v>1294380</v>
      </c>
      <c r="DM38" s="641"/>
      <c r="DN38" s="641"/>
      <c r="DO38" s="641"/>
      <c r="DP38" s="641"/>
      <c r="DQ38" s="641"/>
      <c r="DR38" s="641"/>
      <c r="DS38" s="641"/>
      <c r="DT38" s="641"/>
      <c r="DU38" s="641"/>
      <c r="DV38" s="642"/>
      <c r="DW38" s="643">
        <v>13.1</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1144400</v>
      </c>
      <c r="S39" s="641"/>
      <c r="T39" s="641"/>
      <c r="U39" s="641"/>
      <c r="V39" s="641"/>
      <c r="W39" s="641"/>
      <c r="X39" s="641"/>
      <c r="Y39" s="642"/>
      <c r="Z39" s="677">
        <v>6.6</v>
      </c>
      <c r="AA39" s="677"/>
      <c r="AB39" s="677"/>
      <c r="AC39" s="677"/>
      <c r="AD39" s="678" t="s">
        <v>131</v>
      </c>
      <c r="AE39" s="678"/>
      <c r="AF39" s="678"/>
      <c r="AG39" s="678"/>
      <c r="AH39" s="678"/>
      <c r="AI39" s="678"/>
      <c r="AJ39" s="678"/>
      <c r="AK39" s="678"/>
      <c r="AL39" s="643" t="s">
        <v>131</v>
      </c>
      <c r="AM39" s="644"/>
      <c r="AN39" s="644"/>
      <c r="AO39" s="679"/>
      <c r="AQ39" s="680" t="s">
        <v>341</v>
      </c>
      <c r="AR39" s="681"/>
      <c r="AS39" s="681"/>
      <c r="AT39" s="681"/>
      <c r="AU39" s="681"/>
      <c r="AV39" s="681"/>
      <c r="AW39" s="681"/>
      <c r="AX39" s="681"/>
      <c r="AY39" s="682"/>
      <c r="AZ39" s="640">
        <v>127057</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7363</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884878</v>
      </c>
      <c r="CS39" s="659"/>
      <c r="CT39" s="659"/>
      <c r="CU39" s="659"/>
      <c r="CV39" s="659"/>
      <c r="CW39" s="659"/>
      <c r="CX39" s="659"/>
      <c r="CY39" s="660"/>
      <c r="CZ39" s="643">
        <v>5.0999999999999996</v>
      </c>
      <c r="DA39" s="661"/>
      <c r="DB39" s="661"/>
      <c r="DC39" s="662"/>
      <c r="DD39" s="646">
        <v>280577</v>
      </c>
      <c r="DE39" s="659"/>
      <c r="DF39" s="659"/>
      <c r="DG39" s="659"/>
      <c r="DH39" s="659"/>
      <c r="DI39" s="659"/>
      <c r="DJ39" s="659"/>
      <c r="DK39" s="660"/>
      <c r="DL39" s="646" t="s">
        <v>131</v>
      </c>
      <c r="DM39" s="659"/>
      <c r="DN39" s="659"/>
      <c r="DO39" s="659"/>
      <c r="DP39" s="659"/>
      <c r="DQ39" s="659"/>
      <c r="DR39" s="659"/>
      <c r="DS39" s="659"/>
      <c r="DT39" s="659"/>
      <c r="DU39" s="659"/>
      <c r="DV39" s="660"/>
      <c r="DW39" s="643" t="s">
        <v>246</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131</v>
      </c>
      <c r="S40" s="641"/>
      <c r="T40" s="641"/>
      <c r="U40" s="641"/>
      <c r="V40" s="641"/>
      <c r="W40" s="641"/>
      <c r="X40" s="641"/>
      <c r="Y40" s="642"/>
      <c r="Z40" s="677" t="s">
        <v>131</v>
      </c>
      <c r="AA40" s="677"/>
      <c r="AB40" s="677"/>
      <c r="AC40" s="677"/>
      <c r="AD40" s="678" t="s">
        <v>131</v>
      </c>
      <c r="AE40" s="678"/>
      <c r="AF40" s="678"/>
      <c r="AG40" s="678"/>
      <c r="AH40" s="678"/>
      <c r="AI40" s="678"/>
      <c r="AJ40" s="678"/>
      <c r="AK40" s="678"/>
      <c r="AL40" s="643" t="s">
        <v>131</v>
      </c>
      <c r="AM40" s="644"/>
      <c r="AN40" s="644"/>
      <c r="AO40" s="679"/>
      <c r="AQ40" s="680" t="s">
        <v>345</v>
      </c>
      <c r="AR40" s="681"/>
      <c r="AS40" s="681"/>
      <c r="AT40" s="681"/>
      <c r="AU40" s="681"/>
      <c r="AV40" s="681"/>
      <c r="AW40" s="681"/>
      <c r="AX40" s="681"/>
      <c r="AY40" s="682"/>
      <c r="AZ40" s="640">
        <v>3220</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77</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168304</v>
      </c>
      <c r="CS40" s="641"/>
      <c r="CT40" s="641"/>
      <c r="CU40" s="641"/>
      <c r="CV40" s="641"/>
      <c r="CW40" s="641"/>
      <c r="CX40" s="641"/>
      <c r="CY40" s="642"/>
      <c r="CZ40" s="643">
        <v>1</v>
      </c>
      <c r="DA40" s="661"/>
      <c r="DB40" s="661"/>
      <c r="DC40" s="662"/>
      <c r="DD40" s="646">
        <v>132004</v>
      </c>
      <c r="DE40" s="641"/>
      <c r="DF40" s="641"/>
      <c r="DG40" s="641"/>
      <c r="DH40" s="641"/>
      <c r="DI40" s="641"/>
      <c r="DJ40" s="641"/>
      <c r="DK40" s="642"/>
      <c r="DL40" s="646">
        <v>29792</v>
      </c>
      <c r="DM40" s="641"/>
      <c r="DN40" s="641"/>
      <c r="DO40" s="641"/>
      <c r="DP40" s="641"/>
      <c r="DQ40" s="641"/>
      <c r="DR40" s="641"/>
      <c r="DS40" s="641"/>
      <c r="DT40" s="641"/>
      <c r="DU40" s="641"/>
      <c r="DV40" s="642"/>
      <c r="DW40" s="643">
        <v>0.3</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423600</v>
      </c>
      <c r="S41" s="641"/>
      <c r="T41" s="641"/>
      <c r="U41" s="641"/>
      <c r="V41" s="641"/>
      <c r="W41" s="641"/>
      <c r="X41" s="641"/>
      <c r="Y41" s="642"/>
      <c r="Z41" s="677">
        <v>2.4</v>
      </c>
      <c r="AA41" s="677"/>
      <c r="AB41" s="677"/>
      <c r="AC41" s="677"/>
      <c r="AD41" s="678" t="s">
        <v>131</v>
      </c>
      <c r="AE41" s="678"/>
      <c r="AF41" s="678"/>
      <c r="AG41" s="678"/>
      <c r="AH41" s="678"/>
      <c r="AI41" s="678"/>
      <c r="AJ41" s="678"/>
      <c r="AK41" s="678"/>
      <c r="AL41" s="643" t="s">
        <v>131</v>
      </c>
      <c r="AM41" s="644"/>
      <c r="AN41" s="644"/>
      <c r="AO41" s="679"/>
      <c r="AQ41" s="680" t="s">
        <v>350</v>
      </c>
      <c r="AR41" s="681"/>
      <c r="AS41" s="681"/>
      <c r="AT41" s="681"/>
      <c r="AU41" s="681"/>
      <c r="AV41" s="681"/>
      <c r="AW41" s="681"/>
      <c r="AX41" s="681"/>
      <c r="AY41" s="682"/>
      <c r="AZ41" s="640">
        <v>282500</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131</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131</v>
      </c>
      <c r="CS41" s="659"/>
      <c r="CT41" s="659"/>
      <c r="CU41" s="659"/>
      <c r="CV41" s="659"/>
      <c r="CW41" s="659"/>
      <c r="CX41" s="659"/>
      <c r="CY41" s="660"/>
      <c r="CZ41" s="643" t="s">
        <v>131</v>
      </c>
      <c r="DA41" s="661"/>
      <c r="DB41" s="661"/>
      <c r="DC41" s="662"/>
      <c r="DD41" s="646" t="s">
        <v>131</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17296936</v>
      </c>
      <c r="S42" s="663"/>
      <c r="T42" s="663"/>
      <c r="U42" s="663"/>
      <c r="V42" s="663"/>
      <c r="W42" s="663"/>
      <c r="X42" s="663"/>
      <c r="Y42" s="665"/>
      <c r="Z42" s="666">
        <v>100</v>
      </c>
      <c r="AA42" s="666"/>
      <c r="AB42" s="666"/>
      <c r="AC42" s="666"/>
      <c r="AD42" s="667">
        <v>9427226</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1259452</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374</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2338266</v>
      </c>
      <c r="CS42" s="641"/>
      <c r="CT42" s="641"/>
      <c r="CU42" s="641"/>
      <c r="CV42" s="641"/>
      <c r="CW42" s="641"/>
      <c r="CX42" s="641"/>
      <c r="CY42" s="642"/>
      <c r="CZ42" s="643">
        <v>13.5</v>
      </c>
      <c r="DA42" s="644"/>
      <c r="DB42" s="644"/>
      <c r="DC42" s="645"/>
      <c r="DD42" s="646">
        <v>338409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60453</v>
      </c>
      <c r="CS43" s="659"/>
      <c r="CT43" s="659"/>
      <c r="CU43" s="659"/>
      <c r="CV43" s="659"/>
      <c r="CW43" s="659"/>
      <c r="CX43" s="659"/>
      <c r="CY43" s="660"/>
      <c r="CZ43" s="643">
        <v>0.4</v>
      </c>
      <c r="DA43" s="661"/>
      <c r="DB43" s="661"/>
      <c r="DC43" s="662"/>
      <c r="DD43" s="646">
        <v>60453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358</v>
      </c>
      <c r="CG44" s="638"/>
      <c r="CH44" s="638"/>
      <c r="CI44" s="638"/>
      <c r="CJ44" s="638"/>
      <c r="CK44" s="638"/>
      <c r="CL44" s="638"/>
      <c r="CM44" s="638"/>
      <c r="CN44" s="638"/>
      <c r="CO44" s="638"/>
      <c r="CP44" s="638"/>
      <c r="CQ44" s="639"/>
      <c r="CR44" s="640">
        <v>1179922</v>
      </c>
      <c r="CS44" s="641"/>
      <c r="CT44" s="641"/>
      <c r="CU44" s="641"/>
      <c r="CV44" s="641"/>
      <c r="CW44" s="641"/>
      <c r="CX44" s="641"/>
      <c r="CY44" s="642"/>
      <c r="CZ44" s="643">
        <v>6.8</v>
      </c>
      <c r="DA44" s="644"/>
      <c r="DB44" s="644"/>
      <c r="DC44" s="645"/>
      <c r="DD44" s="646">
        <v>276771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485220</v>
      </c>
      <c r="CS45" s="659"/>
      <c r="CT45" s="659"/>
      <c r="CU45" s="659"/>
      <c r="CV45" s="659"/>
      <c r="CW45" s="659"/>
      <c r="CX45" s="659"/>
      <c r="CY45" s="660"/>
      <c r="CZ45" s="643">
        <v>2.8</v>
      </c>
      <c r="DA45" s="661"/>
      <c r="DB45" s="661"/>
      <c r="DC45" s="662"/>
      <c r="DD45" s="646">
        <v>43584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683305</v>
      </c>
      <c r="CS46" s="641"/>
      <c r="CT46" s="641"/>
      <c r="CU46" s="641"/>
      <c r="CV46" s="641"/>
      <c r="CW46" s="641"/>
      <c r="CX46" s="641"/>
      <c r="CY46" s="642"/>
      <c r="CZ46" s="643">
        <v>4</v>
      </c>
      <c r="DA46" s="644"/>
      <c r="DB46" s="644"/>
      <c r="DC46" s="645"/>
      <c r="DD46" s="646">
        <v>232487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1158344</v>
      </c>
      <c r="CS47" s="659"/>
      <c r="CT47" s="659"/>
      <c r="CU47" s="659"/>
      <c r="CV47" s="659"/>
      <c r="CW47" s="659"/>
      <c r="CX47" s="659"/>
      <c r="CY47" s="660"/>
      <c r="CZ47" s="643">
        <v>6.7</v>
      </c>
      <c r="DA47" s="661"/>
      <c r="DB47" s="661"/>
      <c r="DC47" s="662"/>
      <c r="DD47" s="646">
        <v>61638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366</v>
      </c>
      <c r="CS48" s="641"/>
      <c r="CT48" s="641"/>
      <c r="CU48" s="641"/>
      <c r="CV48" s="641"/>
      <c r="CW48" s="641"/>
      <c r="CX48" s="641"/>
      <c r="CY48" s="642"/>
      <c r="CZ48" s="643" t="s">
        <v>246</v>
      </c>
      <c r="DA48" s="644"/>
      <c r="DB48" s="644"/>
      <c r="DC48" s="645"/>
      <c r="DD48" s="646" t="s">
        <v>131</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367</v>
      </c>
      <c r="CE49" s="622"/>
      <c r="CF49" s="622"/>
      <c r="CG49" s="622"/>
      <c r="CH49" s="622"/>
      <c r="CI49" s="622"/>
      <c r="CJ49" s="622"/>
      <c r="CK49" s="622"/>
      <c r="CL49" s="622"/>
      <c r="CM49" s="622"/>
      <c r="CN49" s="622"/>
      <c r="CO49" s="622"/>
      <c r="CP49" s="622"/>
      <c r="CQ49" s="623"/>
      <c r="CR49" s="624">
        <v>17257469</v>
      </c>
      <c r="CS49" s="625"/>
      <c r="CT49" s="625"/>
      <c r="CU49" s="625"/>
      <c r="CV49" s="625"/>
      <c r="CW49" s="625"/>
      <c r="CX49" s="625"/>
      <c r="CY49" s="626"/>
      <c r="CZ49" s="627">
        <v>100</v>
      </c>
      <c r="DA49" s="628"/>
      <c r="DB49" s="628"/>
      <c r="DC49" s="629"/>
      <c r="DD49" s="630">
        <v>10858974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vulkx0v9QSnzihj0P9lBiEgl1q0u3+f+QTlXnboU+CvKocS8MKGg/FiZFCJYyeTEW4uQRKX/teok/9IHI3l2NQ==" saltValue="ytoVzgwh/h9nL/PeiDDPV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Y1" zoomScale="90" zoomScaleNormal="9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369</v>
      </c>
      <c r="DK2" s="1166"/>
      <c r="DL2" s="1166"/>
      <c r="DM2" s="1166"/>
      <c r="DN2" s="1166"/>
      <c r="DO2" s="1167"/>
      <c r="DP2" s="250"/>
      <c r="DQ2" s="1165" t="s">
        <v>370</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373</v>
      </c>
      <c r="B5" s="1051"/>
      <c r="C5" s="1051"/>
      <c r="D5" s="1051"/>
      <c r="E5" s="1051"/>
      <c r="F5" s="1051"/>
      <c r="G5" s="1051"/>
      <c r="H5" s="1051"/>
      <c r="I5" s="1051"/>
      <c r="J5" s="1051"/>
      <c r="K5" s="1051"/>
      <c r="L5" s="1051"/>
      <c r="M5" s="1051"/>
      <c r="N5" s="1051"/>
      <c r="O5" s="1051"/>
      <c r="P5" s="1052"/>
      <c r="Q5" s="1056" t="s">
        <v>374</v>
      </c>
      <c r="R5" s="1057"/>
      <c r="S5" s="1057"/>
      <c r="T5" s="1057"/>
      <c r="U5" s="1058"/>
      <c r="V5" s="1056" t="s">
        <v>375</v>
      </c>
      <c r="W5" s="1057"/>
      <c r="X5" s="1057"/>
      <c r="Y5" s="1057"/>
      <c r="Z5" s="1058"/>
      <c r="AA5" s="1056" t="s">
        <v>376</v>
      </c>
      <c r="AB5" s="1057"/>
      <c r="AC5" s="1057"/>
      <c r="AD5" s="1057"/>
      <c r="AE5" s="1057"/>
      <c r="AF5" s="1168" t="s">
        <v>377</v>
      </c>
      <c r="AG5" s="1057"/>
      <c r="AH5" s="1057"/>
      <c r="AI5" s="1057"/>
      <c r="AJ5" s="1072"/>
      <c r="AK5" s="1057" t="s">
        <v>378</v>
      </c>
      <c r="AL5" s="1057"/>
      <c r="AM5" s="1057"/>
      <c r="AN5" s="1057"/>
      <c r="AO5" s="1058"/>
      <c r="AP5" s="1056" t="s">
        <v>379</v>
      </c>
      <c r="AQ5" s="1057"/>
      <c r="AR5" s="1057"/>
      <c r="AS5" s="1057"/>
      <c r="AT5" s="1058"/>
      <c r="AU5" s="1056" t="s">
        <v>380</v>
      </c>
      <c r="AV5" s="1057"/>
      <c r="AW5" s="1057"/>
      <c r="AX5" s="1057"/>
      <c r="AY5" s="1072"/>
      <c r="AZ5" s="257"/>
      <c r="BA5" s="257"/>
      <c r="BB5" s="257"/>
      <c r="BC5" s="257"/>
      <c r="BD5" s="257"/>
      <c r="BE5" s="258"/>
      <c r="BF5" s="258"/>
      <c r="BG5" s="258"/>
      <c r="BH5" s="258"/>
      <c r="BI5" s="258"/>
      <c r="BJ5" s="258"/>
      <c r="BK5" s="258"/>
      <c r="BL5" s="258"/>
      <c r="BM5" s="258"/>
      <c r="BN5" s="258"/>
      <c r="BO5" s="258"/>
      <c r="BP5" s="258"/>
      <c r="BQ5" s="1050" t="s">
        <v>381</v>
      </c>
      <c r="BR5" s="1051"/>
      <c r="BS5" s="1051"/>
      <c r="BT5" s="1051"/>
      <c r="BU5" s="1051"/>
      <c r="BV5" s="1051"/>
      <c r="BW5" s="1051"/>
      <c r="BX5" s="1051"/>
      <c r="BY5" s="1051"/>
      <c r="BZ5" s="1051"/>
      <c r="CA5" s="1051"/>
      <c r="CB5" s="1051"/>
      <c r="CC5" s="1051"/>
      <c r="CD5" s="1051"/>
      <c r="CE5" s="1051"/>
      <c r="CF5" s="1051"/>
      <c r="CG5" s="1052"/>
      <c r="CH5" s="1056" t="s">
        <v>382</v>
      </c>
      <c r="CI5" s="1057"/>
      <c r="CJ5" s="1057"/>
      <c r="CK5" s="1057"/>
      <c r="CL5" s="1058"/>
      <c r="CM5" s="1056" t="s">
        <v>383</v>
      </c>
      <c r="CN5" s="1057"/>
      <c r="CO5" s="1057"/>
      <c r="CP5" s="1057"/>
      <c r="CQ5" s="1058"/>
      <c r="CR5" s="1056" t="s">
        <v>384</v>
      </c>
      <c r="CS5" s="1057"/>
      <c r="CT5" s="1057"/>
      <c r="CU5" s="1057"/>
      <c r="CV5" s="1058"/>
      <c r="CW5" s="1056" t="s">
        <v>385</v>
      </c>
      <c r="CX5" s="1057"/>
      <c r="CY5" s="1057"/>
      <c r="CZ5" s="1057"/>
      <c r="DA5" s="1058"/>
      <c r="DB5" s="1056" t="s">
        <v>386</v>
      </c>
      <c r="DC5" s="1057"/>
      <c r="DD5" s="1057"/>
      <c r="DE5" s="1057"/>
      <c r="DF5" s="1058"/>
      <c r="DG5" s="1153" t="s">
        <v>387</v>
      </c>
      <c r="DH5" s="1154"/>
      <c r="DI5" s="1154"/>
      <c r="DJ5" s="1154"/>
      <c r="DK5" s="1155"/>
      <c r="DL5" s="1153" t="s">
        <v>388</v>
      </c>
      <c r="DM5" s="1154"/>
      <c r="DN5" s="1154"/>
      <c r="DO5" s="1154"/>
      <c r="DP5" s="1155"/>
      <c r="DQ5" s="1056" t="s">
        <v>389</v>
      </c>
      <c r="DR5" s="1057"/>
      <c r="DS5" s="1057"/>
      <c r="DT5" s="1057"/>
      <c r="DU5" s="1058"/>
      <c r="DV5" s="1056" t="s">
        <v>380</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390</v>
      </c>
      <c r="C7" s="1106"/>
      <c r="D7" s="1106"/>
      <c r="E7" s="1106"/>
      <c r="F7" s="1106"/>
      <c r="G7" s="1106"/>
      <c r="H7" s="1106"/>
      <c r="I7" s="1106"/>
      <c r="J7" s="1106"/>
      <c r="K7" s="1106"/>
      <c r="L7" s="1106"/>
      <c r="M7" s="1106"/>
      <c r="N7" s="1106"/>
      <c r="O7" s="1106"/>
      <c r="P7" s="1107"/>
      <c r="Q7" s="1159">
        <v>17280</v>
      </c>
      <c r="R7" s="1160"/>
      <c r="S7" s="1160"/>
      <c r="T7" s="1160"/>
      <c r="U7" s="1160"/>
      <c r="V7" s="1160">
        <v>17243</v>
      </c>
      <c r="W7" s="1160"/>
      <c r="X7" s="1160"/>
      <c r="Y7" s="1160"/>
      <c r="Z7" s="1160"/>
      <c r="AA7" s="1160">
        <v>38</v>
      </c>
      <c r="AB7" s="1160"/>
      <c r="AC7" s="1160"/>
      <c r="AD7" s="1160"/>
      <c r="AE7" s="1161"/>
      <c r="AF7" s="1162">
        <v>25</v>
      </c>
      <c r="AG7" s="1163"/>
      <c r="AH7" s="1163"/>
      <c r="AI7" s="1163"/>
      <c r="AJ7" s="1164"/>
      <c r="AK7" s="1146">
        <v>255</v>
      </c>
      <c r="AL7" s="1147"/>
      <c r="AM7" s="1147"/>
      <c r="AN7" s="1147"/>
      <c r="AO7" s="1147"/>
      <c r="AP7" s="1147">
        <v>14435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600</v>
      </c>
      <c r="BT7" s="1151" t="s">
        <v>585</v>
      </c>
      <c r="BU7" s="1151" t="s">
        <v>585</v>
      </c>
      <c r="BV7" s="1151" t="s">
        <v>585</v>
      </c>
      <c r="BW7" s="1151" t="s">
        <v>585</v>
      </c>
      <c r="BX7" s="1151" t="s">
        <v>585</v>
      </c>
      <c r="BY7" s="1151" t="s">
        <v>585</v>
      </c>
      <c r="BZ7" s="1151" t="s">
        <v>585</v>
      </c>
      <c r="CA7" s="1151" t="s">
        <v>585</v>
      </c>
      <c r="CB7" s="1151" t="s">
        <v>585</v>
      </c>
      <c r="CC7" s="1151" t="s">
        <v>585</v>
      </c>
      <c r="CD7" s="1151" t="s">
        <v>585</v>
      </c>
      <c r="CE7" s="1151" t="s">
        <v>585</v>
      </c>
      <c r="CF7" s="1151" t="s">
        <v>585</v>
      </c>
      <c r="CG7" s="1152" t="s">
        <v>585</v>
      </c>
      <c r="CH7" s="1143">
        <v>-1</v>
      </c>
      <c r="CI7" s="1144"/>
      <c r="CJ7" s="1144"/>
      <c r="CK7" s="1144"/>
      <c r="CL7" s="1145"/>
      <c r="CM7" s="1143">
        <v>33</v>
      </c>
      <c r="CN7" s="1144"/>
      <c r="CO7" s="1144"/>
      <c r="CP7" s="1144"/>
      <c r="CQ7" s="1145"/>
      <c r="CR7" s="1143">
        <v>20</v>
      </c>
      <c r="CS7" s="1144"/>
      <c r="CT7" s="1144"/>
      <c r="CU7" s="1144"/>
      <c r="CV7" s="1145"/>
      <c r="CW7" s="1143">
        <v>3</v>
      </c>
      <c r="CX7" s="1144"/>
      <c r="CY7" s="1144"/>
      <c r="CZ7" s="1144"/>
      <c r="DA7" s="1145"/>
      <c r="DB7" s="1143" t="s">
        <v>601</v>
      </c>
      <c r="DC7" s="1144"/>
      <c r="DD7" s="1144"/>
      <c r="DE7" s="1144"/>
      <c r="DF7" s="1145"/>
      <c r="DG7" s="1143" t="s">
        <v>601</v>
      </c>
      <c r="DH7" s="1144"/>
      <c r="DI7" s="1144"/>
      <c r="DJ7" s="1144"/>
      <c r="DK7" s="1145"/>
      <c r="DL7" s="1143" t="s">
        <v>601</v>
      </c>
      <c r="DM7" s="1144"/>
      <c r="DN7" s="1144"/>
      <c r="DO7" s="1144"/>
      <c r="DP7" s="1145"/>
      <c r="DQ7" s="1143" t="s">
        <v>519</v>
      </c>
      <c r="DR7" s="1144"/>
      <c r="DS7" s="1144"/>
      <c r="DT7" s="1144"/>
      <c r="DU7" s="1145"/>
      <c r="DV7" s="1170"/>
      <c r="DW7" s="1171"/>
      <c r="DX7" s="1171"/>
      <c r="DY7" s="1171"/>
      <c r="DZ7" s="1172"/>
      <c r="EA7" s="255"/>
    </row>
    <row r="8" spans="1:131" s="256" customFormat="1" ht="26.25" customHeight="1" x14ac:dyDescent="0.15">
      <c r="A8" s="262">
        <v>2</v>
      </c>
      <c r="B8" s="1092" t="s">
        <v>391</v>
      </c>
      <c r="C8" s="1093"/>
      <c r="D8" s="1093"/>
      <c r="E8" s="1093"/>
      <c r="F8" s="1093"/>
      <c r="G8" s="1093"/>
      <c r="H8" s="1093"/>
      <c r="I8" s="1093"/>
      <c r="J8" s="1093"/>
      <c r="K8" s="1093"/>
      <c r="L8" s="1093"/>
      <c r="M8" s="1093"/>
      <c r="N8" s="1093"/>
      <c r="O8" s="1093"/>
      <c r="P8" s="1094"/>
      <c r="Q8" s="1098">
        <v>35</v>
      </c>
      <c r="R8" s="1099"/>
      <c r="S8" s="1099"/>
      <c r="T8" s="1099"/>
      <c r="U8" s="1099"/>
      <c r="V8" s="1099">
        <v>35</v>
      </c>
      <c r="W8" s="1099"/>
      <c r="X8" s="1099"/>
      <c r="Y8" s="1099"/>
      <c r="Z8" s="1099"/>
      <c r="AA8" s="1099" t="s">
        <v>592</v>
      </c>
      <c r="AB8" s="1099"/>
      <c r="AC8" s="1099"/>
      <c r="AD8" s="1099"/>
      <c r="AE8" s="1100"/>
      <c r="AF8" s="1074" t="s">
        <v>131</v>
      </c>
      <c r="AG8" s="1075"/>
      <c r="AH8" s="1075"/>
      <c r="AI8" s="1075"/>
      <c r="AJ8" s="1076"/>
      <c r="AK8" s="1141">
        <v>16</v>
      </c>
      <c r="AL8" s="1142"/>
      <c r="AM8" s="1142"/>
      <c r="AN8" s="1142"/>
      <c r="AO8" s="1142"/>
      <c r="AP8" s="1142" t="s">
        <v>592</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586</v>
      </c>
      <c r="BT8" s="1070" t="s">
        <v>586</v>
      </c>
      <c r="BU8" s="1070" t="s">
        <v>586</v>
      </c>
      <c r="BV8" s="1070" t="s">
        <v>586</v>
      </c>
      <c r="BW8" s="1070" t="s">
        <v>586</v>
      </c>
      <c r="BX8" s="1070" t="s">
        <v>586</v>
      </c>
      <c r="BY8" s="1070" t="s">
        <v>586</v>
      </c>
      <c r="BZ8" s="1070" t="s">
        <v>586</v>
      </c>
      <c r="CA8" s="1070" t="s">
        <v>586</v>
      </c>
      <c r="CB8" s="1070" t="s">
        <v>586</v>
      </c>
      <c r="CC8" s="1070" t="s">
        <v>586</v>
      </c>
      <c r="CD8" s="1070" t="s">
        <v>586</v>
      </c>
      <c r="CE8" s="1070" t="s">
        <v>586</v>
      </c>
      <c r="CF8" s="1070" t="s">
        <v>586</v>
      </c>
      <c r="CG8" s="1071" t="s">
        <v>586</v>
      </c>
      <c r="CH8" s="1044">
        <v>25</v>
      </c>
      <c r="CI8" s="1045"/>
      <c r="CJ8" s="1045"/>
      <c r="CK8" s="1045"/>
      <c r="CL8" s="1046"/>
      <c r="CM8" s="1044">
        <v>131</v>
      </c>
      <c r="CN8" s="1045"/>
      <c r="CO8" s="1045"/>
      <c r="CP8" s="1045"/>
      <c r="CQ8" s="1046"/>
      <c r="CR8" s="1044">
        <v>100</v>
      </c>
      <c r="CS8" s="1045"/>
      <c r="CT8" s="1045"/>
      <c r="CU8" s="1045"/>
      <c r="CV8" s="1046"/>
      <c r="CW8" s="1044">
        <v>6168</v>
      </c>
      <c r="CX8" s="1045"/>
      <c r="CY8" s="1045"/>
      <c r="CZ8" s="1045"/>
      <c r="DA8" s="1046"/>
      <c r="DB8" s="1044">
        <v>62</v>
      </c>
      <c r="DC8" s="1045"/>
      <c r="DD8" s="1045"/>
      <c r="DE8" s="1045"/>
      <c r="DF8" s="1046"/>
      <c r="DG8" s="1044" t="s">
        <v>519</v>
      </c>
      <c r="DH8" s="1045"/>
      <c r="DI8" s="1045"/>
      <c r="DJ8" s="1045"/>
      <c r="DK8" s="1046"/>
      <c r="DL8" s="1044" t="s">
        <v>519</v>
      </c>
      <c r="DM8" s="1045"/>
      <c r="DN8" s="1045"/>
      <c r="DO8" s="1045"/>
      <c r="DP8" s="1046"/>
      <c r="DQ8" s="1044" t="s">
        <v>519</v>
      </c>
      <c r="DR8" s="1045"/>
      <c r="DS8" s="1045"/>
      <c r="DT8" s="1045"/>
      <c r="DU8" s="1046"/>
      <c r="DV8" s="1047"/>
      <c r="DW8" s="1048"/>
      <c r="DX8" s="1048"/>
      <c r="DY8" s="1048"/>
      <c r="DZ8" s="1049"/>
      <c r="EA8" s="255"/>
    </row>
    <row r="9" spans="1:131" s="256" customFormat="1" ht="26.25" customHeight="1" x14ac:dyDescent="0.15">
      <c r="A9" s="262">
        <v>3</v>
      </c>
      <c r="B9" s="1092" t="s">
        <v>392</v>
      </c>
      <c r="C9" s="1093"/>
      <c r="D9" s="1093"/>
      <c r="E9" s="1093"/>
      <c r="F9" s="1093"/>
      <c r="G9" s="1093"/>
      <c r="H9" s="1093"/>
      <c r="I9" s="1093"/>
      <c r="J9" s="1093"/>
      <c r="K9" s="1093"/>
      <c r="L9" s="1093"/>
      <c r="M9" s="1093"/>
      <c r="N9" s="1093"/>
      <c r="O9" s="1093"/>
      <c r="P9" s="1094"/>
      <c r="Q9" s="1098">
        <v>3</v>
      </c>
      <c r="R9" s="1099"/>
      <c r="S9" s="1099"/>
      <c r="T9" s="1099"/>
      <c r="U9" s="1099"/>
      <c r="V9" s="1099">
        <v>1</v>
      </c>
      <c r="W9" s="1099"/>
      <c r="X9" s="1099"/>
      <c r="Y9" s="1099"/>
      <c r="Z9" s="1099"/>
      <c r="AA9" s="1099">
        <v>2</v>
      </c>
      <c r="AB9" s="1099"/>
      <c r="AC9" s="1099"/>
      <c r="AD9" s="1099"/>
      <c r="AE9" s="1100"/>
      <c r="AF9" s="1074">
        <v>2</v>
      </c>
      <c r="AG9" s="1075"/>
      <c r="AH9" s="1075"/>
      <c r="AI9" s="1075"/>
      <c r="AJ9" s="1076"/>
      <c r="AK9" s="1141" t="s">
        <v>602</v>
      </c>
      <c r="AL9" s="1142"/>
      <c r="AM9" s="1142"/>
      <c r="AN9" s="1142"/>
      <c r="AO9" s="1142"/>
      <c r="AP9" s="1142" t="s">
        <v>592</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587</v>
      </c>
      <c r="BT9" s="1070" t="s">
        <v>587</v>
      </c>
      <c r="BU9" s="1070" t="s">
        <v>587</v>
      </c>
      <c r="BV9" s="1070" t="s">
        <v>587</v>
      </c>
      <c r="BW9" s="1070" t="s">
        <v>587</v>
      </c>
      <c r="BX9" s="1070" t="s">
        <v>587</v>
      </c>
      <c r="BY9" s="1070" t="s">
        <v>587</v>
      </c>
      <c r="BZ9" s="1070" t="s">
        <v>587</v>
      </c>
      <c r="CA9" s="1070" t="s">
        <v>587</v>
      </c>
      <c r="CB9" s="1070" t="s">
        <v>587</v>
      </c>
      <c r="CC9" s="1070" t="s">
        <v>587</v>
      </c>
      <c r="CD9" s="1070" t="s">
        <v>587</v>
      </c>
      <c r="CE9" s="1070" t="s">
        <v>587</v>
      </c>
      <c r="CF9" s="1070" t="s">
        <v>587</v>
      </c>
      <c r="CG9" s="1071" t="s">
        <v>587</v>
      </c>
      <c r="CH9" s="1044">
        <v>3</v>
      </c>
      <c r="CI9" s="1045"/>
      <c r="CJ9" s="1045"/>
      <c r="CK9" s="1045"/>
      <c r="CL9" s="1046"/>
      <c r="CM9" s="1044">
        <v>50</v>
      </c>
      <c r="CN9" s="1045"/>
      <c r="CO9" s="1045"/>
      <c r="CP9" s="1045"/>
      <c r="CQ9" s="1046"/>
      <c r="CR9" s="1044">
        <v>25</v>
      </c>
      <c r="CS9" s="1045"/>
      <c r="CT9" s="1045"/>
      <c r="CU9" s="1045"/>
      <c r="CV9" s="1046"/>
      <c r="CW9" s="1044" t="s">
        <v>519</v>
      </c>
      <c r="CX9" s="1045"/>
      <c r="CY9" s="1045"/>
      <c r="CZ9" s="1045"/>
      <c r="DA9" s="1046"/>
      <c r="DB9" s="1044" t="s">
        <v>519</v>
      </c>
      <c r="DC9" s="1045"/>
      <c r="DD9" s="1045"/>
      <c r="DE9" s="1045"/>
      <c r="DF9" s="1046"/>
      <c r="DG9" s="1044" t="s">
        <v>519</v>
      </c>
      <c r="DH9" s="1045"/>
      <c r="DI9" s="1045"/>
      <c r="DJ9" s="1045"/>
      <c r="DK9" s="1046"/>
      <c r="DL9" s="1044" t="s">
        <v>519</v>
      </c>
      <c r="DM9" s="1045"/>
      <c r="DN9" s="1045"/>
      <c r="DO9" s="1045"/>
      <c r="DP9" s="1046"/>
      <c r="DQ9" s="1044" t="s">
        <v>519</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588</v>
      </c>
      <c r="BT10" s="1070" t="s">
        <v>588</v>
      </c>
      <c r="BU10" s="1070" t="s">
        <v>588</v>
      </c>
      <c r="BV10" s="1070" t="s">
        <v>588</v>
      </c>
      <c r="BW10" s="1070" t="s">
        <v>588</v>
      </c>
      <c r="BX10" s="1070" t="s">
        <v>588</v>
      </c>
      <c r="BY10" s="1070" t="s">
        <v>588</v>
      </c>
      <c r="BZ10" s="1070" t="s">
        <v>588</v>
      </c>
      <c r="CA10" s="1070" t="s">
        <v>588</v>
      </c>
      <c r="CB10" s="1070" t="s">
        <v>588</v>
      </c>
      <c r="CC10" s="1070" t="s">
        <v>588</v>
      </c>
      <c r="CD10" s="1070" t="s">
        <v>588</v>
      </c>
      <c r="CE10" s="1070" t="s">
        <v>588</v>
      </c>
      <c r="CF10" s="1070" t="s">
        <v>588</v>
      </c>
      <c r="CG10" s="1071" t="s">
        <v>588</v>
      </c>
      <c r="CH10" s="1044">
        <v>-3</v>
      </c>
      <c r="CI10" s="1045"/>
      <c r="CJ10" s="1045"/>
      <c r="CK10" s="1045"/>
      <c r="CL10" s="1046"/>
      <c r="CM10" s="1044">
        <v>-13</v>
      </c>
      <c r="CN10" s="1045"/>
      <c r="CO10" s="1045"/>
      <c r="CP10" s="1045"/>
      <c r="CQ10" s="1046"/>
      <c r="CR10" s="1044">
        <v>35</v>
      </c>
      <c r="CS10" s="1045"/>
      <c r="CT10" s="1045"/>
      <c r="CU10" s="1045"/>
      <c r="CV10" s="1046"/>
      <c r="CW10" s="1044" t="s">
        <v>519</v>
      </c>
      <c r="CX10" s="1045"/>
      <c r="CY10" s="1045"/>
      <c r="CZ10" s="1045"/>
      <c r="DA10" s="1046"/>
      <c r="DB10" s="1044" t="s">
        <v>519</v>
      </c>
      <c r="DC10" s="1045"/>
      <c r="DD10" s="1045"/>
      <c r="DE10" s="1045"/>
      <c r="DF10" s="1046"/>
      <c r="DG10" s="1044" t="s">
        <v>519</v>
      </c>
      <c r="DH10" s="1045"/>
      <c r="DI10" s="1045"/>
      <c r="DJ10" s="1045"/>
      <c r="DK10" s="1046"/>
      <c r="DL10" s="1044" t="s">
        <v>519</v>
      </c>
      <c r="DM10" s="1045"/>
      <c r="DN10" s="1045"/>
      <c r="DO10" s="1045"/>
      <c r="DP10" s="1046"/>
      <c r="DQ10" s="1044" t="s">
        <v>519</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589</v>
      </c>
      <c r="BT11" s="1070" t="s">
        <v>589</v>
      </c>
      <c r="BU11" s="1070" t="s">
        <v>589</v>
      </c>
      <c r="BV11" s="1070" t="s">
        <v>589</v>
      </c>
      <c r="BW11" s="1070" t="s">
        <v>589</v>
      </c>
      <c r="BX11" s="1070" t="s">
        <v>589</v>
      </c>
      <c r="BY11" s="1070" t="s">
        <v>589</v>
      </c>
      <c r="BZ11" s="1070" t="s">
        <v>589</v>
      </c>
      <c r="CA11" s="1070" t="s">
        <v>589</v>
      </c>
      <c r="CB11" s="1070" t="s">
        <v>589</v>
      </c>
      <c r="CC11" s="1070" t="s">
        <v>589</v>
      </c>
      <c r="CD11" s="1070" t="s">
        <v>589</v>
      </c>
      <c r="CE11" s="1070" t="s">
        <v>589</v>
      </c>
      <c r="CF11" s="1070" t="s">
        <v>589</v>
      </c>
      <c r="CG11" s="1071" t="s">
        <v>589</v>
      </c>
      <c r="CH11" s="1044">
        <v>5</v>
      </c>
      <c r="CI11" s="1045"/>
      <c r="CJ11" s="1045"/>
      <c r="CK11" s="1045"/>
      <c r="CL11" s="1046"/>
      <c r="CM11" s="1044">
        <v>149</v>
      </c>
      <c r="CN11" s="1045"/>
      <c r="CO11" s="1045"/>
      <c r="CP11" s="1045"/>
      <c r="CQ11" s="1046"/>
      <c r="CR11" s="1044">
        <v>50</v>
      </c>
      <c r="CS11" s="1045"/>
      <c r="CT11" s="1045"/>
      <c r="CU11" s="1045"/>
      <c r="CV11" s="1046"/>
      <c r="CW11" s="1044">
        <v>2</v>
      </c>
      <c r="CX11" s="1045"/>
      <c r="CY11" s="1045"/>
      <c r="CZ11" s="1045"/>
      <c r="DA11" s="1046"/>
      <c r="DB11" s="1044" t="s">
        <v>519</v>
      </c>
      <c r="DC11" s="1045"/>
      <c r="DD11" s="1045"/>
      <c r="DE11" s="1045"/>
      <c r="DF11" s="1046"/>
      <c r="DG11" s="1044" t="s">
        <v>519</v>
      </c>
      <c r="DH11" s="1045"/>
      <c r="DI11" s="1045"/>
      <c r="DJ11" s="1045"/>
      <c r="DK11" s="1046"/>
      <c r="DL11" s="1044">
        <v>60</v>
      </c>
      <c r="DM11" s="1045"/>
      <c r="DN11" s="1045"/>
      <c r="DO11" s="1045"/>
      <c r="DP11" s="1046"/>
      <c r="DQ11" s="1044">
        <v>6</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590</v>
      </c>
      <c r="BT12" s="1070" t="s">
        <v>590</v>
      </c>
      <c r="BU12" s="1070" t="s">
        <v>590</v>
      </c>
      <c r="BV12" s="1070" t="s">
        <v>590</v>
      </c>
      <c r="BW12" s="1070" t="s">
        <v>590</v>
      </c>
      <c r="BX12" s="1070" t="s">
        <v>590</v>
      </c>
      <c r="BY12" s="1070" t="s">
        <v>590</v>
      </c>
      <c r="BZ12" s="1070" t="s">
        <v>590</v>
      </c>
      <c r="CA12" s="1070" t="s">
        <v>590</v>
      </c>
      <c r="CB12" s="1070" t="s">
        <v>590</v>
      </c>
      <c r="CC12" s="1070" t="s">
        <v>590</v>
      </c>
      <c r="CD12" s="1070" t="s">
        <v>590</v>
      </c>
      <c r="CE12" s="1070" t="s">
        <v>590</v>
      </c>
      <c r="CF12" s="1070" t="s">
        <v>590</v>
      </c>
      <c r="CG12" s="1071" t="s">
        <v>590</v>
      </c>
      <c r="CH12" s="1044">
        <v>-2</v>
      </c>
      <c r="CI12" s="1045"/>
      <c r="CJ12" s="1045"/>
      <c r="CK12" s="1045"/>
      <c r="CL12" s="1046"/>
      <c r="CM12" s="1044">
        <v>34</v>
      </c>
      <c r="CN12" s="1045"/>
      <c r="CO12" s="1045"/>
      <c r="CP12" s="1045"/>
      <c r="CQ12" s="1046"/>
      <c r="CR12" s="1044">
        <v>7</v>
      </c>
      <c r="CS12" s="1045"/>
      <c r="CT12" s="1045"/>
      <c r="CU12" s="1045"/>
      <c r="CV12" s="1046"/>
      <c r="CW12" s="1044">
        <v>40</v>
      </c>
      <c r="CX12" s="1045"/>
      <c r="CY12" s="1045"/>
      <c r="CZ12" s="1045"/>
      <c r="DA12" s="1046"/>
      <c r="DB12" s="1044" t="s">
        <v>519</v>
      </c>
      <c r="DC12" s="1045"/>
      <c r="DD12" s="1045"/>
      <c r="DE12" s="1045"/>
      <c r="DF12" s="1046"/>
      <c r="DG12" s="1044" t="s">
        <v>519</v>
      </c>
      <c r="DH12" s="1045"/>
      <c r="DI12" s="1045"/>
      <c r="DJ12" s="1045"/>
      <c r="DK12" s="1046"/>
      <c r="DL12" s="1044" t="s">
        <v>519</v>
      </c>
      <c r="DM12" s="1045"/>
      <c r="DN12" s="1045"/>
      <c r="DO12" s="1045"/>
      <c r="DP12" s="1046"/>
      <c r="DQ12" s="1044" t="s">
        <v>519</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591</v>
      </c>
      <c r="BT13" s="1070" t="s">
        <v>591</v>
      </c>
      <c r="BU13" s="1070" t="s">
        <v>591</v>
      </c>
      <c r="BV13" s="1070" t="s">
        <v>591</v>
      </c>
      <c r="BW13" s="1070" t="s">
        <v>591</v>
      </c>
      <c r="BX13" s="1070" t="s">
        <v>591</v>
      </c>
      <c r="BY13" s="1070" t="s">
        <v>591</v>
      </c>
      <c r="BZ13" s="1070" t="s">
        <v>591</v>
      </c>
      <c r="CA13" s="1070" t="s">
        <v>591</v>
      </c>
      <c r="CB13" s="1070" t="s">
        <v>591</v>
      </c>
      <c r="CC13" s="1070" t="s">
        <v>591</v>
      </c>
      <c r="CD13" s="1070" t="s">
        <v>591</v>
      </c>
      <c r="CE13" s="1070" t="s">
        <v>591</v>
      </c>
      <c r="CF13" s="1070" t="s">
        <v>591</v>
      </c>
      <c r="CG13" s="1071" t="s">
        <v>591</v>
      </c>
      <c r="CH13" s="1044">
        <v>2</v>
      </c>
      <c r="CI13" s="1045"/>
      <c r="CJ13" s="1045"/>
      <c r="CK13" s="1045"/>
      <c r="CL13" s="1046"/>
      <c r="CM13" s="1044">
        <v>59</v>
      </c>
      <c r="CN13" s="1045"/>
      <c r="CO13" s="1045"/>
      <c r="CP13" s="1045"/>
      <c r="CQ13" s="1046"/>
      <c r="CR13" s="1044">
        <v>30</v>
      </c>
      <c r="CS13" s="1045"/>
      <c r="CT13" s="1045"/>
      <c r="CU13" s="1045"/>
      <c r="CV13" s="1046"/>
      <c r="CW13" s="1044" t="s">
        <v>519</v>
      </c>
      <c r="CX13" s="1045"/>
      <c r="CY13" s="1045"/>
      <c r="CZ13" s="1045"/>
      <c r="DA13" s="1046"/>
      <c r="DB13" s="1044" t="s">
        <v>519</v>
      </c>
      <c r="DC13" s="1045"/>
      <c r="DD13" s="1045"/>
      <c r="DE13" s="1045"/>
      <c r="DF13" s="1046"/>
      <c r="DG13" s="1044" t="s">
        <v>519</v>
      </c>
      <c r="DH13" s="1045"/>
      <c r="DI13" s="1045"/>
      <c r="DJ13" s="1045"/>
      <c r="DK13" s="1046"/>
      <c r="DL13" s="1044" t="s">
        <v>519</v>
      </c>
      <c r="DM13" s="1045"/>
      <c r="DN13" s="1045"/>
      <c r="DO13" s="1045"/>
      <c r="DP13" s="1046"/>
      <c r="DQ13" s="1044" t="s">
        <v>519</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393</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394</v>
      </c>
      <c r="B23" s="999" t="s">
        <v>395</v>
      </c>
      <c r="C23" s="1000"/>
      <c r="D23" s="1000"/>
      <c r="E23" s="1000"/>
      <c r="F23" s="1000"/>
      <c r="G23" s="1000"/>
      <c r="H23" s="1000"/>
      <c r="I23" s="1000"/>
      <c r="J23" s="1000"/>
      <c r="K23" s="1000"/>
      <c r="L23" s="1000"/>
      <c r="M23" s="1000"/>
      <c r="N23" s="1000"/>
      <c r="O23" s="1000"/>
      <c r="P23" s="1001"/>
      <c r="Q23" s="1123">
        <v>17297</v>
      </c>
      <c r="R23" s="1124"/>
      <c r="S23" s="1124"/>
      <c r="T23" s="1124"/>
      <c r="U23" s="1124"/>
      <c r="V23" s="1124">
        <v>17257</v>
      </c>
      <c r="W23" s="1124"/>
      <c r="X23" s="1124"/>
      <c r="Y23" s="1124"/>
      <c r="Z23" s="1124"/>
      <c r="AA23" s="1124">
        <v>39</v>
      </c>
      <c r="AB23" s="1124"/>
      <c r="AC23" s="1124"/>
      <c r="AD23" s="1124"/>
      <c r="AE23" s="1125"/>
      <c r="AF23" s="1126">
        <v>26</v>
      </c>
      <c r="AG23" s="1124"/>
      <c r="AH23" s="1124"/>
      <c r="AI23" s="1124"/>
      <c r="AJ23" s="1127"/>
      <c r="AK23" s="1128"/>
      <c r="AL23" s="1129"/>
      <c r="AM23" s="1129"/>
      <c r="AN23" s="1129"/>
      <c r="AO23" s="1129"/>
      <c r="AP23" s="1124">
        <v>14435</v>
      </c>
      <c r="AQ23" s="1124"/>
      <c r="AR23" s="1124"/>
      <c r="AS23" s="1124"/>
      <c r="AT23" s="1124"/>
      <c r="AU23" s="1130"/>
      <c r="AV23" s="1130"/>
      <c r="AW23" s="1130"/>
      <c r="AX23" s="1130"/>
      <c r="AY23" s="1131"/>
      <c r="AZ23" s="1120" t="s">
        <v>131</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373</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380</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406</v>
      </c>
      <c r="C28" s="1106"/>
      <c r="D28" s="1106"/>
      <c r="E28" s="1106"/>
      <c r="F28" s="1106"/>
      <c r="G28" s="1106"/>
      <c r="H28" s="1106"/>
      <c r="I28" s="1106"/>
      <c r="J28" s="1106"/>
      <c r="K28" s="1106"/>
      <c r="L28" s="1106"/>
      <c r="M28" s="1106"/>
      <c r="N28" s="1106"/>
      <c r="O28" s="1106"/>
      <c r="P28" s="1107"/>
      <c r="Q28" s="1108">
        <v>3659</v>
      </c>
      <c r="R28" s="1109"/>
      <c r="S28" s="1109"/>
      <c r="T28" s="1109"/>
      <c r="U28" s="1109"/>
      <c r="V28" s="1109">
        <v>3658</v>
      </c>
      <c r="W28" s="1109"/>
      <c r="X28" s="1109"/>
      <c r="Y28" s="1109"/>
      <c r="Z28" s="1109"/>
      <c r="AA28" s="1109">
        <v>0</v>
      </c>
      <c r="AB28" s="1109"/>
      <c r="AC28" s="1109"/>
      <c r="AD28" s="1109"/>
      <c r="AE28" s="1110"/>
      <c r="AF28" s="1111">
        <v>0</v>
      </c>
      <c r="AG28" s="1109"/>
      <c r="AH28" s="1109"/>
      <c r="AI28" s="1109"/>
      <c r="AJ28" s="1112"/>
      <c r="AK28" s="1113">
        <v>298</v>
      </c>
      <c r="AL28" s="1101"/>
      <c r="AM28" s="1101"/>
      <c r="AN28" s="1101"/>
      <c r="AO28" s="1101"/>
      <c r="AP28" s="1101" t="s">
        <v>592</v>
      </c>
      <c r="AQ28" s="1101"/>
      <c r="AR28" s="1101"/>
      <c r="AS28" s="1101"/>
      <c r="AT28" s="1101"/>
      <c r="AU28" s="1101" t="s">
        <v>592</v>
      </c>
      <c r="AV28" s="1101"/>
      <c r="AW28" s="1101"/>
      <c r="AX28" s="1101"/>
      <c r="AY28" s="1101"/>
      <c r="AZ28" s="1102" t="s">
        <v>592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407</v>
      </c>
      <c r="C29" s="1093"/>
      <c r="D29" s="1093"/>
      <c r="E29" s="1093"/>
      <c r="F29" s="1093"/>
      <c r="G29" s="1093"/>
      <c r="H29" s="1093"/>
      <c r="I29" s="1093"/>
      <c r="J29" s="1093"/>
      <c r="K29" s="1093"/>
      <c r="L29" s="1093"/>
      <c r="M29" s="1093"/>
      <c r="N29" s="1093"/>
      <c r="O29" s="1093"/>
      <c r="P29" s="1094"/>
      <c r="Q29" s="1098">
        <v>4662</v>
      </c>
      <c r="R29" s="1099"/>
      <c r="S29" s="1099"/>
      <c r="T29" s="1099"/>
      <c r="U29" s="1099"/>
      <c r="V29" s="1099">
        <v>4576</v>
      </c>
      <c r="W29" s="1099"/>
      <c r="X29" s="1099"/>
      <c r="Y29" s="1099"/>
      <c r="Z29" s="1099"/>
      <c r="AA29" s="1099">
        <v>85</v>
      </c>
      <c r="AB29" s="1099"/>
      <c r="AC29" s="1099"/>
      <c r="AD29" s="1099"/>
      <c r="AE29" s="1100"/>
      <c r="AF29" s="1074">
        <v>85</v>
      </c>
      <c r="AG29" s="1075"/>
      <c r="AH29" s="1075"/>
      <c r="AI29" s="1075"/>
      <c r="AJ29" s="1076"/>
      <c r="AK29" s="1035">
        <v>727</v>
      </c>
      <c r="AL29" s="1026"/>
      <c r="AM29" s="1026"/>
      <c r="AN29" s="1026"/>
      <c r="AO29" s="1026"/>
      <c r="AP29" s="1026" t="s">
        <v>592</v>
      </c>
      <c r="AQ29" s="1026"/>
      <c r="AR29" s="1026"/>
      <c r="AS29" s="1026"/>
      <c r="AT29" s="1026"/>
      <c r="AU29" s="1026" t="s">
        <v>592</v>
      </c>
      <c r="AV29" s="1026"/>
      <c r="AW29" s="1026"/>
      <c r="AX29" s="1026"/>
      <c r="AY29" s="1026"/>
      <c r="AZ29" s="1097" t="s">
        <v>592</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408</v>
      </c>
      <c r="C30" s="1093"/>
      <c r="D30" s="1093"/>
      <c r="E30" s="1093"/>
      <c r="F30" s="1093"/>
      <c r="G30" s="1093"/>
      <c r="H30" s="1093"/>
      <c r="I30" s="1093"/>
      <c r="J30" s="1093"/>
      <c r="K30" s="1093"/>
      <c r="L30" s="1093"/>
      <c r="M30" s="1093"/>
      <c r="N30" s="1093"/>
      <c r="O30" s="1093"/>
      <c r="P30" s="1094"/>
      <c r="Q30" s="1098">
        <v>560</v>
      </c>
      <c r="R30" s="1099"/>
      <c r="S30" s="1099"/>
      <c r="T30" s="1099"/>
      <c r="U30" s="1099"/>
      <c r="V30" s="1099">
        <v>550</v>
      </c>
      <c r="W30" s="1099"/>
      <c r="X30" s="1099"/>
      <c r="Y30" s="1099"/>
      <c r="Z30" s="1099"/>
      <c r="AA30" s="1099">
        <v>10</v>
      </c>
      <c r="AB30" s="1099"/>
      <c r="AC30" s="1099"/>
      <c r="AD30" s="1099"/>
      <c r="AE30" s="1100"/>
      <c r="AF30" s="1074">
        <v>10</v>
      </c>
      <c r="AG30" s="1075"/>
      <c r="AH30" s="1075"/>
      <c r="AI30" s="1075"/>
      <c r="AJ30" s="1076"/>
      <c r="AK30" s="1035">
        <v>156</v>
      </c>
      <c r="AL30" s="1026"/>
      <c r="AM30" s="1026"/>
      <c r="AN30" s="1026"/>
      <c r="AO30" s="1026"/>
      <c r="AP30" s="1026" t="s">
        <v>592</v>
      </c>
      <c r="AQ30" s="1026"/>
      <c r="AR30" s="1026"/>
      <c r="AS30" s="1026"/>
      <c r="AT30" s="1026"/>
      <c r="AU30" s="1026" t="s">
        <v>592</v>
      </c>
      <c r="AV30" s="1026"/>
      <c r="AW30" s="1026"/>
      <c r="AX30" s="1026"/>
      <c r="AY30" s="1026"/>
      <c r="AZ30" s="1097" t="s">
        <v>592</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409</v>
      </c>
      <c r="C31" s="1093"/>
      <c r="D31" s="1093"/>
      <c r="E31" s="1093"/>
      <c r="F31" s="1093"/>
      <c r="G31" s="1093"/>
      <c r="H31" s="1093"/>
      <c r="I31" s="1093"/>
      <c r="J31" s="1093"/>
      <c r="K31" s="1093"/>
      <c r="L31" s="1093"/>
      <c r="M31" s="1093"/>
      <c r="N31" s="1093"/>
      <c r="O31" s="1093"/>
      <c r="P31" s="1094"/>
      <c r="Q31" s="1098">
        <v>18</v>
      </c>
      <c r="R31" s="1099"/>
      <c r="S31" s="1099"/>
      <c r="T31" s="1099"/>
      <c r="U31" s="1099"/>
      <c r="V31" s="1099">
        <v>18</v>
      </c>
      <c r="W31" s="1099"/>
      <c r="X31" s="1099"/>
      <c r="Y31" s="1099"/>
      <c r="Z31" s="1099"/>
      <c r="AA31" s="1099" t="s">
        <v>592</v>
      </c>
      <c r="AB31" s="1099"/>
      <c r="AC31" s="1099"/>
      <c r="AD31" s="1099"/>
      <c r="AE31" s="1100"/>
      <c r="AF31" s="1074" t="s">
        <v>410</v>
      </c>
      <c r="AG31" s="1075"/>
      <c r="AH31" s="1075"/>
      <c r="AI31" s="1075"/>
      <c r="AJ31" s="1076"/>
      <c r="AK31" s="1035" t="s">
        <v>602</v>
      </c>
      <c r="AL31" s="1026"/>
      <c r="AM31" s="1026"/>
      <c r="AN31" s="1026"/>
      <c r="AO31" s="1026"/>
      <c r="AP31" s="1026" t="s">
        <v>592</v>
      </c>
      <c r="AQ31" s="1026"/>
      <c r="AR31" s="1026"/>
      <c r="AS31" s="1026"/>
      <c r="AT31" s="1026"/>
      <c r="AU31" s="1026" t="s">
        <v>592</v>
      </c>
      <c r="AV31" s="1026"/>
      <c r="AW31" s="1026"/>
      <c r="AX31" s="1026"/>
      <c r="AY31" s="1026"/>
      <c r="AZ31" s="1097" t="s">
        <v>592</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411</v>
      </c>
      <c r="C32" s="1093"/>
      <c r="D32" s="1093"/>
      <c r="E32" s="1093"/>
      <c r="F32" s="1093"/>
      <c r="G32" s="1093"/>
      <c r="H32" s="1093"/>
      <c r="I32" s="1093"/>
      <c r="J32" s="1093"/>
      <c r="K32" s="1093"/>
      <c r="L32" s="1093"/>
      <c r="M32" s="1093"/>
      <c r="N32" s="1093"/>
      <c r="O32" s="1093"/>
      <c r="P32" s="1094"/>
      <c r="Q32" s="1098">
        <v>806</v>
      </c>
      <c r="R32" s="1099"/>
      <c r="S32" s="1099"/>
      <c r="T32" s="1099"/>
      <c r="U32" s="1099"/>
      <c r="V32" s="1099">
        <v>661</v>
      </c>
      <c r="W32" s="1099"/>
      <c r="X32" s="1099"/>
      <c r="Y32" s="1099"/>
      <c r="Z32" s="1099"/>
      <c r="AA32" s="1099">
        <v>145</v>
      </c>
      <c r="AB32" s="1099"/>
      <c r="AC32" s="1099"/>
      <c r="AD32" s="1099"/>
      <c r="AE32" s="1100"/>
      <c r="AF32" s="1074">
        <v>1070</v>
      </c>
      <c r="AG32" s="1075"/>
      <c r="AH32" s="1075"/>
      <c r="AI32" s="1075"/>
      <c r="AJ32" s="1076"/>
      <c r="AK32" s="1035">
        <v>22</v>
      </c>
      <c r="AL32" s="1026"/>
      <c r="AM32" s="1026"/>
      <c r="AN32" s="1026"/>
      <c r="AO32" s="1026"/>
      <c r="AP32" s="1026">
        <v>2556</v>
      </c>
      <c r="AQ32" s="1026"/>
      <c r="AR32" s="1026"/>
      <c r="AS32" s="1026"/>
      <c r="AT32" s="1026"/>
      <c r="AU32" s="1026">
        <v>238</v>
      </c>
      <c r="AV32" s="1026"/>
      <c r="AW32" s="1026"/>
      <c r="AX32" s="1026"/>
      <c r="AY32" s="1026"/>
      <c r="AZ32" s="1097" t="s">
        <v>592</v>
      </c>
      <c r="BA32" s="1097"/>
      <c r="BB32" s="1097"/>
      <c r="BC32" s="1097"/>
      <c r="BD32" s="1097"/>
      <c r="BE32" s="1087" t="s">
        <v>412</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413</v>
      </c>
      <c r="C33" s="1093"/>
      <c r="D33" s="1093"/>
      <c r="E33" s="1093"/>
      <c r="F33" s="1093"/>
      <c r="G33" s="1093"/>
      <c r="H33" s="1093"/>
      <c r="I33" s="1093"/>
      <c r="J33" s="1093"/>
      <c r="K33" s="1093"/>
      <c r="L33" s="1093"/>
      <c r="M33" s="1093"/>
      <c r="N33" s="1093"/>
      <c r="O33" s="1093"/>
      <c r="P33" s="1094"/>
      <c r="Q33" s="1098">
        <v>1763</v>
      </c>
      <c r="R33" s="1099"/>
      <c r="S33" s="1099"/>
      <c r="T33" s="1099"/>
      <c r="U33" s="1099"/>
      <c r="V33" s="1099">
        <v>1818</v>
      </c>
      <c r="W33" s="1099"/>
      <c r="X33" s="1099"/>
      <c r="Y33" s="1099"/>
      <c r="Z33" s="1099"/>
      <c r="AA33" s="1099">
        <v>-55</v>
      </c>
      <c r="AB33" s="1099"/>
      <c r="AC33" s="1099"/>
      <c r="AD33" s="1099"/>
      <c r="AE33" s="1100"/>
      <c r="AF33" s="1074">
        <v>35</v>
      </c>
      <c r="AG33" s="1075"/>
      <c r="AH33" s="1075"/>
      <c r="AI33" s="1075"/>
      <c r="AJ33" s="1076"/>
      <c r="AK33" s="1035">
        <v>986</v>
      </c>
      <c r="AL33" s="1026"/>
      <c r="AM33" s="1026"/>
      <c r="AN33" s="1026"/>
      <c r="AO33" s="1026"/>
      <c r="AP33" s="1026">
        <v>14496</v>
      </c>
      <c r="AQ33" s="1026"/>
      <c r="AR33" s="1026"/>
      <c r="AS33" s="1026"/>
      <c r="AT33" s="1026"/>
      <c r="AU33" s="1026">
        <v>14335</v>
      </c>
      <c r="AV33" s="1026"/>
      <c r="AW33" s="1026"/>
      <c r="AX33" s="1026"/>
      <c r="AY33" s="1026"/>
      <c r="AZ33" s="1097" t="s">
        <v>592</v>
      </c>
      <c r="BA33" s="1097"/>
      <c r="BB33" s="1097"/>
      <c r="BC33" s="1097"/>
      <c r="BD33" s="1097"/>
      <c r="BE33" s="1087" t="s">
        <v>414</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415</v>
      </c>
      <c r="C34" s="1093"/>
      <c r="D34" s="1093"/>
      <c r="E34" s="1093"/>
      <c r="F34" s="1093"/>
      <c r="G34" s="1093"/>
      <c r="H34" s="1093"/>
      <c r="I34" s="1093"/>
      <c r="J34" s="1093"/>
      <c r="K34" s="1093"/>
      <c r="L34" s="1093"/>
      <c r="M34" s="1093"/>
      <c r="N34" s="1093"/>
      <c r="O34" s="1093"/>
      <c r="P34" s="1094"/>
      <c r="Q34" s="1098">
        <v>6690</v>
      </c>
      <c r="R34" s="1099"/>
      <c r="S34" s="1099"/>
      <c r="T34" s="1099"/>
      <c r="U34" s="1099"/>
      <c r="V34" s="1099">
        <v>6689</v>
      </c>
      <c r="W34" s="1099"/>
      <c r="X34" s="1099"/>
      <c r="Y34" s="1099"/>
      <c r="Z34" s="1099"/>
      <c r="AA34" s="1099">
        <v>1</v>
      </c>
      <c r="AB34" s="1099"/>
      <c r="AC34" s="1099"/>
      <c r="AD34" s="1099"/>
      <c r="AE34" s="1100"/>
      <c r="AF34" s="1074">
        <v>1699</v>
      </c>
      <c r="AG34" s="1075"/>
      <c r="AH34" s="1075"/>
      <c r="AI34" s="1075"/>
      <c r="AJ34" s="1076"/>
      <c r="AK34" s="1035">
        <v>150</v>
      </c>
      <c r="AL34" s="1026"/>
      <c r="AM34" s="1026"/>
      <c r="AN34" s="1026"/>
      <c r="AO34" s="1026"/>
      <c r="AP34" s="1026">
        <v>1621</v>
      </c>
      <c r="AQ34" s="1026"/>
      <c r="AR34" s="1026"/>
      <c r="AS34" s="1026"/>
      <c r="AT34" s="1026"/>
      <c r="AU34" s="1026">
        <v>1042</v>
      </c>
      <c r="AV34" s="1026"/>
      <c r="AW34" s="1026"/>
      <c r="AX34" s="1026"/>
      <c r="AY34" s="1026"/>
      <c r="AZ34" s="1097" t="s">
        <v>592</v>
      </c>
      <c r="BA34" s="1097"/>
      <c r="BB34" s="1097"/>
      <c r="BC34" s="1097"/>
      <c r="BD34" s="1097"/>
      <c r="BE34" s="1087" t="s">
        <v>414</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416</v>
      </c>
      <c r="C35" s="1093"/>
      <c r="D35" s="1093"/>
      <c r="E35" s="1093"/>
      <c r="F35" s="1093"/>
      <c r="G35" s="1093"/>
      <c r="H35" s="1093"/>
      <c r="I35" s="1093"/>
      <c r="J35" s="1093"/>
      <c r="K35" s="1093"/>
      <c r="L35" s="1093"/>
      <c r="M35" s="1093"/>
      <c r="N35" s="1093"/>
      <c r="O35" s="1093"/>
      <c r="P35" s="1094"/>
      <c r="Q35" s="1098">
        <v>342</v>
      </c>
      <c r="R35" s="1099"/>
      <c r="S35" s="1099"/>
      <c r="T35" s="1099"/>
      <c r="U35" s="1099"/>
      <c r="V35" s="1099">
        <v>320</v>
      </c>
      <c r="W35" s="1099"/>
      <c r="X35" s="1099"/>
      <c r="Y35" s="1099"/>
      <c r="Z35" s="1099"/>
      <c r="AA35" s="1099">
        <v>22</v>
      </c>
      <c r="AB35" s="1099"/>
      <c r="AC35" s="1099"/>
      <c r="AD35" s="1099"/>
      <c r="AE35" s="1100"/>
      <c r="AF35" s="1074">
        <v>22</v>
      </c>
      <c r="AG35" s="1075"/>
      <c r="AH35" s="1075"/>
      <c r="AI35" s="1075"/>
      <c r="AJ35" s="1076"/>
      <c r="AK35" s="1035">
        <v>173</v>
      </c>
      <c r="AL35" s="1026"/>
      <c r="AM35" s="1026"/>
      <c r="AN35" s="1026"/>
      <c r="AO35" s="1026"/>
      <c r="AP35" s="1026">
        <v>2672</v>
      </c>
      <c r="AQ35" s="1026"/>
      <c r="AR35" s="1026"/>
      <c r="AS35" s="1026"/>
      <c r="AT35" s="1026"/>
      <c r="AU35" s="1026">
        <v>1881</v>
      </c>
      <c r="AV35" s="1026"/>
      <c r="AW35" s="1026"/>
      <c r="AX35" s="1026"/>
      <c r="AY35" s="1026"/>
      <c r="AZ35" s="1097" t="s">
        <v>592</v>
      </c>
      <c r="BA35" s="1097"/>
      <c r="BB35" s="1097"/>
      <c r="BC35" s="1097"/>
      <c r="BD35" s="1097"/>
      <c r="BE35" s="1087" t="s">
        <v>417</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418</v>
      </c>
      <c r="C36" s="1093"/>
      <c r="D36" s="1093"/>
      <c r="E36" s="1093"/>
      <c r="F36" s="1093"/>
      <c r="G36" s="1093"/>
      <c r="H36" s="1093"/>
      <c r="I36" s="1093"/>
      <c r="J36" s="1093"/>
      <c r="K36" s="1093"/>
      <c r="L36" s="1093"/>
      <c r="M36" s="1093"/>
      <c r="N36" s="1093"/>
      <c r="O36" s="1093"/>
      <c r="P36" s="1094"/>
      <c r="Q36" s="1098">
        <v>26</v>
      </c>
      <c r="R36" s="1099"/>
      <c r="S36" s="1099"/>
      <c r="T36" s="1099"/>
      <c r="U36" s="1099"/>
      <c r="V36" s="1099">
        <v>26</v>
      </c>
      <c r="W36" s="1099"/>
      <c r="X36" s="1099"/>
      <c r="Y36" s="1099"/>
      <c r="Z36" s="1099"/>
      <c r="AA36" s="1099" t="s">
        <v>602</v>
      </c>
      <c r="AB36" s="1099"/>
      <c r="AC36" s="1099"/>
      <c r="AD36" s="1099"/>
      <c r="AE36" s="1100"/>
      <c r="AF36" s="1074">
        <v>737</v>
      </c>
      <c r="AG36" s="1075"/>
      <c r="AH36" s="1075"/>
      <c r="AI36" s="1075"/>
      <c r="AJ36" s="1076"/>
      <c r="AK36" s="1035">
        <v>14</v>
      </c>
      <c r="AL36" s="1026"/>
      <c r="AM36" s="1026"/>
      <c r="AN36" s="1026"/>
      <c r="AO36" s="1026"/>
      <c r="AP36" s="1026" t="s">
        <v>592</v>
      </c>
      <c r="AQ36" s="1026"/>
      <c r="AR36" s="1026"/>
      <c r="AS36" s="1026"/>
      <c r="AT36" s="1026"/>
      <c r="AU36" s="1026" t="s">
        <v>592</v>
      </c>
      <c r="AV36" s="1026"/>
      <c r="AW36" s="1026"/>
      <c r="AX36" s="1026"/>
      <c r="AY36" s="1026"/>
      <c r="AZ36" s="1097" t="s">
        <v>592</v>
      </c>
      <c r="BA36" s="1097"/>
      <c r="BB36" s="1097"/>
      <c r="BC36" s="1097"/>
      <c r="BD36" s="1097"/>
      <c r="BE36" s="1087" t="s">
        <v>417</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419</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394</v>
      </c>
      <c r="B63" s="999" t="s">
        <v>420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3659</v>
      </c>
      <c r="AG63" s="1014"/>
      <c r="AH63" s="1014"/>
      <c r="AI63" s="1014"/>
      <c r="AJ63" s="1085"/>
      <c r="AK63" s="1086"/>
      <c r="AL63" s="1018"/>
      <c r="AM63" s="1018"/>
      <c r="AN63" s="1018"/>
      <c r="AO63" s="1018"/>
      <c r="AP63" s="1014">
        <v>21344</v>
      </c>
      <c r="AQ63" s="1014"/>
      <c r="AR63" s="1014"/>
      <c r="AS63" s="1014"/>
      <c r="AT63" s="1014"/>
      <c r="AU63" s="1014">
        <v>17495</v>
      </c>
      <c r="AV63" s="1014"/>
      <c r="AW63" s="1014"/>
      <c r="AX63" s="1014"/>
      <c r="AY63" s="1014"/>
      <c r="AZ63" s="1080"/>
      <c r="BA63" s="1080"/>
      <c r="BB63" s="1080"/>
      <c r="BC63" s="1080"/>
      <c r="BD63" s="1080"/>
      <c r="BE63" s="1015"/>
      <c r="BF63" s="1015"/>
      <c r="BG63" s="1015"/>
      <c r="BH63" s="1015"/>
      <c r="BI63" s="1016"/>
      <c r="BJ63" s="1081" t="s">
        <v>421</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423</v>
      </c>
      <c r="B66" s="1051"/>
      <c r="C66" s="1051"/>
      <c r="D66" s="1051"/>
      <c r="E66" s="1051"/>
      <c r="F66" s="1051"/>
      <c r="G66" s="1051"/>
      <c r="H66" s="1051"/>
      <c r="I66" s="1051"/>
      <c r="J66" s="1051"/>
      <c r="K66" s="1051"/>
      <c r="L66" s="1051"/>
      <c r="M66" s="1051"/>
      <c r="N66" s="1051"/>
      <c r="O66" s="1051"/>
      <c r="P66" s="1052"/>
      <c r="Q66" s="1056" t="s">
        <v>424</v>
      </c>
      <c r="R66" s="1057"/>
      <c r="S66" s="1057"/>
      <c r="T66" s="1057"/>
      <c r="U66" s="1058"/>
      <c r="V66" s="1056" t="s">
        <v>425</v>
      </c>
      <c r="W66" s="1057"/>
      <c r="X66" s="1057"/>
      <c r="Y66" s="1057"/>
      <c r="Z66" s="1058"/>
      <c r="AA66" s="1056" t="s">
        <v>426</v>
      </c>
      <c r="AB66" s="1057"/>
      <c r="AC66" s="1057"/>
      <c r="AD66" s="1057"/>
      <c r="AE66" s="1058"/>
      <c r="AF66" s="1062" t="s">
        <v>427</v>
      </c>
      <c r="AG66" s="1063"/>
      <c r="AH66" s="1063"/>
      <c r="AI66" s="1063"/>
      <c r="AJ66" s="1064"/>
      <c r="AK66" s="1056" t="s">
        <v>428</v>
      </c>
      <c r="AL66" s="1051"/>
      <c r="AM66" s="1051"/>
      <c r="AN66" s="1051"/>
      <c r="AO66" s="1052"/>
      <c r="AP66" s="1056" t="s">
        <v>429</v>
      </c>
      <c r="AQ66" s="1057"/>
      <c r="AR66" s="1057"/>
      <c r="AS66" s="1057"/>
      <c r="AT66" s="1058"/>
      <c r="AU66" s="1056" t="s">
        <v>430</v>
      </c>
      <c r="AV66" s="1057"/>
      <c r="AW66" s="1057"/>
      <c r="AX66" s="1057"/>
      <c r="AY66" s="1058"/>
      <c r="AZ66" s="1056" t="s">
        <v>380</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593</v>
      </c>
      <c r="C68" s="1041"/>
      <c r="D68" s="1041"/>
      <c r="E68" s="1041"/>
      <c r="F68" s="1041"/>
      <c r="G68" s="1041"/>
      <c r="H68" s="1041"/>
      <c r="I68" s="1041"/>
      <c r="J68" s="1041"/>
      <c r="K68" s="1041"/>
      <c r="L68" s="1041"/>
      <c r="M68" s="1041"/>
      <c r="N68" s="1041"/>
      <c r="O68" s="1041"/>
      <c r="P68" s="1042"/>
      <c r="Q68" s="1043">
        <v>4037</v>
      </c>
      <c r="R68" s="1037"/>
      <c r="S68" s="1037"/>
      <c r="T68" s="1037"/>
      <c r="U68" s="1037"/>
      <c r="V68" s="1037">
        <v>3861</v>
      </c>
      <c r="W68" s="1037"/>
      <c r="X68" s="1037"/>
      <c r="Y68" s="1037"/>
      <c r="Z68" s="1037"/>
      <c r="AA68" s="1037">
        <v>176</v>
      </c>
      <c r="AB68" s="1037"/>
      <c r="AC68" s="1037"/>
      <c r="AD68" s="1037"/>
      <c r="AE68" s="1037"/>
      <c r="AF68" s="1037">
        <v>176</v>
      </c>
      <c r="AG68" s="1037"/>
      <c r="AH68" s="1037"/>
      <c r="AI68" s="1037"/>
      <c r="AJ68" s="1037"/>
      <c r="AK68" s="1037" t="s">
        <v>592</v>
      </c>
      <c r="AL68" s="1037"/>
      <c r="AM68" s="1037"/>
      <c r="AN68" s="1037"/>
      <c r="AO68" s="1037"/>
      <c r="AP68" s="1037" t="s">
        <v>592</v>
      </c>
      <c r="AQ68" s="1037"/>
      <c r="AR68" s="1037"/>
      <c r="AS68" s="1037"/>
      <c r="AT68" s="1037"/>
      <c r="AU68" s="1037" t="s">
        <v>592</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594</v>
      </c>
      <c r="C69" s="1030"/>
      <c r="D69" s="1030"/>
      <c r="E69" s="1030"/>
      <c r="F69" s="1030"/>
      <c r="G69" s="1030"/>
      <c r="H69" s="1030"/>
      <c r="I69" s="1030"/>
      <c r="J69" s="1030"/>
      <c r="K69" s="1030"/>
      <c r="L69" s="1030"/>
      <c r="M69" s="1030"/>
      <c r="N69" s="1030"/>
      <c r="O69" s="1030"/>
      <c r="P69" s="1031"/>
      <c r="Q69" s="1032">
        <v>100</v>
      </c>
      <c r="R69" s="1026"/>
      <c r="S69" s="1026"/>
      <c r="T69" s="1026"/>
      <c r="U69" s="1026"/>
      <c r="V69" s="1026">
        <v>92</v>
      </c>
      <c r="W69" s="1026"/>
      <c r="X69" s="1026"/>
      <c r="Y69" s="1026"/>
      <c r="Z69" s="1026"/>
      <c r="AA69" s="1026">
        <v>8</v>
      </c>
      <c r="AB69" s="1026"/>
      <c r="AC69" s="1026"/>
      <c r="AD69" s="1026"/>
      <c r="AE69" s="1026"/>
      <c r="AF69" s="1026">
        <v>8</v>
      </c>
      <c r="AG69" s="1026"/>
      <c r="AH69" s="1026"/>
      <c r="AI69" s="1026"/>
      <c r="AJ69" s="1026"/>
      <c r="AK69" s="1026" t="s">
        <v>592</v>
      </c>
      <c r="AL69" s="1026"/>
      <c r="AM69" s="1026"/>
      <c r="AN69" s="1026"/>
      <c r="AO69" s="1026"/>
      <c r="AP69" s="1026" t="s">
        <v>592</v>
      </c>
      <c r="AQ69" s="1026"/>
      <c r="AR69" s="1026"/>
      <c r="AS69" s="1026"/>
      <c r="AT69" s="1026"/>
      <c r="AU69" s="1026" t="s">
        <v>592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595</v>
      </c>
      <c r="C70" s="1030"/>
      <c r="D70" s="1030"/>
      <c r="E70" s="1030"/>
      <c r="F70" s="1030"/>
      <c r="G70" s="1030"/>
      <c r="H70" s="1030"/>
      <c r="I70" s="1030"/>
      <c r="J70" s="1030"/>
      <c r="K70" s="1030"/>
      <c r="L70" s="1030"/>
      <c r="M70" s="1030"/>
      <c r="N70" s="1030"/>
      <c r="O70" s="1030"/>
      <c r="P70" s="1031"/>
      <c r="Q70" s="1032">
        <v>2541</v>
      </c>
      <c r="R70" s="1026"/>
      <c r="S70" s="1026"/>
      <c r="T70" s="1026"/>
      <c r="U70" s="1026"/>
      <c r="V70" s="1026">
        <v>2540</v>
      </c>
      <c r="W70" s="1026"/>
      <c r="X70" s="1026"/>
      <c r="Y70" s="1026"/>
      <c r="Z70" s="1026"/>
      <c r="AA70" s="1026">
        <v>1</v>
      </c>
      <c r="AB70" s="1026"/>
      <c r="AC70" s="1026"/>
      <c r="AD70" s="1026"/>
      <c r="AE70" s="1026"/>
      <c r="AF70" s="1026">
        <v>1</v>
      </c>
      <c r="AG70" s="1026"/>
      <c r="AH70" s="1026"/>
      <c r="AI70" s="1026"/>
      <c r="AJ70" s="1026"/>
      <c r="AK70" s="1026" t="s">
        <v>592</v>
      </c>
      <c r="AL70" s="1026"/>
      <c r="AM70" s="1026"/>
      <c r="AN70" s="1026"/>
      <c r="AO70" s="1026"/>
      <c r="AP70" s="1026" t="s">
        <v>592</v>
      </c>
      <c r="AQ70" s="1026"/>
      <c r="AR70" s="1026"/>
      <c r="AS70" s="1026"/>
      <c r="AT70" s="1026"/>
      <c r="AU70" s="1026" t="s">
        <v>592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596</v>
      </c>
      <c r="C71" s="1030"/>
      <c r="D71" s="1030"/>
      <c r="E71" s="1030"/>
      <c r="F71" s="1030"/>
      <c r="G71" s="1030"/>
      <c r="H71" s="1030"/>
      <c r="I71" s="1030"/>
      <c r="J71" s="1030"/>
      <c r="K71" s="1030"/>
      <c r="L71" s="1030"/>
      <c r="M71" s="1030"/>
      <c r="N71" s="1030"/>
      <c r="O71" s="1030"/>
      <c r="P71" s="1031"/>
      <c r="Q71" s="1032">
        <v>1007</v>
      </c>
      <c r="R71" s="1026"/>
      <c r="S71" s="1026"/>
      <c r="T71" s="1026"/>
      <c r="U71" s="1026"/>
      <c r="V71" s="1026">
        <v>796</v>
      </c>
      <c r="W71" s="1026"/>
      <c r="X71" s="1026"/>
      <c r="Y71" s="1026"/>
      <c r="Z71" s="1026"/>
      <c r="AA71" s="1026">
        <v>211</v>
      </c>
      <c r="AB71" s="1026"/>
      <c r="AC71" s="1026"/>
      <c r="AD71" s="1026"/>
      <c r="AE71" s="1026"/>
      <c r="AF71" s="1026">
        <v>211</v>
      </c>
      <c r="AG71" s="1026"/>
      <c r="AH71" s="1026"/>
      <c r="AI71" s="1026"/>
      <c r="AJ71" s="1026"/>
      <c r="AK71" s="1026" t="s">
        <v>592</v>
      </c>
      <c r="AL71" s="1026"/>
      <c r="AM71" s="1026"/>
      <c r="AN71" s="1026"/>
      <c r="AO71" s="1026"/>
      <c r="AP71" s="1026" t="s">
        <v>592</v>
      </c>
      <c r="AQ71" s="1026"/>
      <c r="AR71" s="1026"/>
      <c r="AS71" s="1026"/>
      <c r="AT71" s="1026"/>
      <c r="AU71" s="1026" t="s">
        <v>592</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597</v>
      </c>
      <c r="C72" s="1030"/>
      <c r="D72" s="1030"/>
      <c r="E72" s="1030"/>
      <c r="F72" s="1030"/>
      <c r="G72" s="1030"/>
      <c r="H72" s="1030"/>
      <c r="I72" s="1030"/>
      <c r="J72" s="1030"/>
      <c r="K72" s="1030"/>
      <c r="L72" s="1030"/>
      <c r="M72" s="1030"/>
      <c r="N72" s="1030"/>
      <c r="O72" s="1030"/>
      <c r="P72" s="1031"/>
      <c r="Q72" s="1032">
        <v>370736</v>
      </c>
      <c r="R72" s="1026"/>
      <c r="S72" s="1026"/>
      <c r="T72" s="1026"/>
      <c r="U72" s="1026"/>
      <c r="V72" s="1026">
        <v>364587</v>
      </c>
      <c r="W72" s="1026"/>
      <c r="X72" s="1026"/>
      <c r="Y72" s="1026"/>
      <c r="Z72" s="1026"/>
      <c r="AA72" s="1026">
        <v>6149</v>
      </c>
      <c r="AB72" s="1026"/>
      <c r="AC72" s="1026"/>
      <c r="AD72" s="1026"/>
      <c r="AE72" s="1026"/>
      <c r="AF72" s="1026">
        <v>6149</v>
      </c>
      <c r="AG72" s="1026"/>
      <c r="AH72" s="1026"/>
      <c r="AI72" s="1026"/>
      <c r="AJ72" s="1026"/>
      <c r="AK72" s="1026">
        <v>0</v>
      </c>
      <c r="AL72" s="1026"/>
      <c r="AM72" s="1026"/>
      <c r="AN72" s="1026"/>
      <c r="AO72" s="1026"/>
      <c r="AP72" s="1026" t="s">
        <v>592</v>
      </c>
      <c r="AQ72" s="1026"/>
      <c r="AR72" s="1026"/>
      <c r="AS72" s="1026"/>
      <c r="AT72" s="1026"/>
      <c r="AU72" s="1026" t="s">
        <v>592</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598</v>
      </c>
      <c r="C73" s="1030"/>
      <c r="D73" s="1030"/>
      <c r="E73" s="1030"/>
      <c r="F73" s="1030"/>
      <c r="G73" s="1030"/>
      <c r="H73" s="1030"/>
      <c r="I73" s="1030"/>
      <c r="J73" s="1030"/>
      <c r="K73" s="1030"/>
      <c r="L73" s="1030"/>
      <c r="M73" s="1030"/>
      <c r="N73" s="1030"/>
      <c r="O73" s="1030"/>
      <c r="P73" s="1031"/>
      <c r="Q73" s="1032">
        <v>9</v>
      </c>
      <c r="R73" s="1026"/>
      <c r="S73" s="1026"/>
      <c r="T73" s="1026"/>
      <c r="U73" s="1026"/>
      <c r="V73" s="1026">
        <v>51</v>
      </c>
      <c r="W73" s="1026"/>
      <c r="X73" s="1026"/>
      <c r="Y73" s="1026"/>
      <c r="Z73" s="1026"/>
      <c r="AA73" s="1026">
        <v>-42</v>
      </c>
      <c r="AB73" s="1026"/>
      <c r="AC73" s="1026"/>
      <c r="AD73" s="1026"/>
      <c r="AE73" s="1026"/>
      <c r="AF73" s="1026">
        <v>1</v>
      </c>
      <c r="AG73" s="1026"/>
      <c r="AH73" s="1026"/>
      <c r="AI73" s="1026"/>
      <c r="AJ73" s="1026"/>
      <c r="AK73" s="1026" t="s">
        <v>592</v>
      </c>
      <c r="AL73" s="1026"/>
      <c r="AM73" s="1026"/>
      <c r="AN73" s="1026"/>
      <c r="AO73" s="1026"/>
      <c r="AP73" s="1026" t="s">
        <v>592</v>
      </c>
      <c r="AQ73" s="1026"/>
      <c r="AR73" s="1026"/>
      <c r="AS73" s="1026"/>
      <c r="AT73" s="1026"/>
      <c r="AU73" s="1026" t="s">
        <v>592</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599</v>
      </c>
      <c r="C74" s="1030"/>
      <c r="D74" s="1030"/>
      <c r="E74" s="1030"/>
      <c r="F74" s="1030"/>
      <c r="G74" s="1030"/>
      <c r="H74" s="1030"/>
      <c r="I74" s="1030"/>
      <c r="J74" s="1030"/>
      <c r="K74" s="1030"/>
      <c r="L74" s="1030"/>
      <c r="M74" s="1030"/>
      <c r="N74" s="1030"/>
      <c r="O74" s="1030"/>
      <c r="P74" s="1031"/>
      <c r="Q74" s="1032">
        <v>1111</v>
      </c>
      <c r="R74" s="1026"/>
      <c r="S74" s="1026"/>
      <c r="T74" s="1026"/>
      <c r="U74" s="1026"/>
      <c r="V74" s="1026">
        <v>382</v>
      </c>
      <c r="W74" s="1026"/>
      <c r="X74" s="1026"/>
      <c r="Y74" s="1026"/>
      <c r="Z74" s="1026"/>
      <c r="AA74" s="1026">
        <v>729</v>
      </c>
      <c r="AB74" s="1026"/>
      <c r="AC74" s="1026"/>
      <c r="AD74" s="1026"/>
      <c r="AE74" s="1026"/>
      <c r="AF74" s="1026">
        <v>685</v>
      </c>
      <c r="AG74" s="1026"/>
      <c r="AH74" s="1026"/>
      <c r="AI74" s="1026"/>
      <c r="AJ74" s="1026"/>
      <c r="AK74" s="1026">
        <v>28</v>
      </c>
      <c r="AL74" s="1026"/>
      <c r="AM74" s="1026"/>
      <c r="AN74" s="1026"/>
      <c r="AO74" s="1026"/>
      <c r="AP74" s="1026">
        <v>24</v>
      </c>
      <c r="AQ74" s="1026"/>
      <c r="AR74" s="1026"/>
      <c r="AS74" s="1026"/>
      <c r="AT74" s="1026"/>
      <c r="AU74" s="1026">
        <v>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394</v>
      </c>
      <c r="B88" s="999" t="s">
        <v>431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7232</v>
      </c>
      <c r="AG88" s="1014"/>
      <c r="AH88" s="1014"/>
      <c r="AI88" s="1014"/>
      <c r="AJ88" s="1014"/>
      <c r="AK88" s="1018"/>
      <c r="AL88" s="1018"/>
      <c r="AM88" s="1018"/>
      <c r="AN88" s="1018"/>
      <c r="AO88" s="1018"/>
      <c r="AP88" s="1014">
        <v>24</v>
      </c>
      <c r="AQ88" s="1014"/>
      <c r="AR88" s="1014"/>
      <c r="AS88" s="1014"/>
      <c r="AT88" s="1014"/>
      <c r="AU88" s="1014">
        <v>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432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267</v>
      </c>
      <c r="CS102" s="1006"/>
      <c r="CT102" s="1006"/>
      <c r="CU102" s="1006"/>
      <c r="CV102" s="1007"/>
      <c r="CW102" s="1005">
        <v>6212</v>
      </c>
      <c r="CX102" s="1006"/>
      <c r="CY102" s="1006"/>
      <c r="CZ102" s="1006"/>
      <c r="DA102" s="1007"/>
      <c r="DB102" s="1005">
        <v>62</v>
      </c>
      <c r="DC102" s="1006"/>
      <c r="DD102" s="1006"/>
      <c r="DE102" s="1006"/>
      <c r="DF102" s="1007"/>
      <c r="DG102" s="1005" t="s">
        <v>602</v>
      </c>
      <c r="DH102" s="1006"/>
      <c r="DI102" s="1006"/>
      <c r="DJ102" s="1006"/>
      <c r="DK102" s="1007"/>
      <c r="DL102" s="1005">
        <v>60</v>
      </c>
      <c r="DM102" s="1006"/>
      <c r="DN102" s="1006"/>
      <c r="DO102" s="1006"/>
      <c r="DP102" s="1007"/>
      <c r="DQ102" s="1005">
        <v>6</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440</v>
      </c>
      <c r="AB109" s="949"/>
      <c r="AC109" s="949"/>
      <c r="AD109" s="949"/>
      <c r="AE109" s="950"/>
      <c r="AF109" s="951" t="s">
        <v>309</v>
      </c>
      <c r="AG109" s="949"/>
      <c r="AH109" s="949"/>
      <c r="AI109" s="949"/>
      <c r="AJ109" s="950"/>
      <c r="AK109" s="951" t="s">
        <v>308</v>
      </c>
      <c r="AL109" s="949"/>
      <c r="AM109" s="949"/>
      <c r="AN109" s="949"/>
      <c r="AO109" s="950"/>
      <c r="AP109" s="951" t="s">
        <v>441</v>
      </c>
      <c r="AQ109" s="949"/>
      <c r="AR109" s="949"/>
      <c r="AS109" s="949"/>
      <c r="AT109" s="980"/>
      <c r="AU109" s="948" t="s">
        <v>439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440</v>
      </c>
      <c r="BR109" s="949"/>
      <c r="BS109" s="949"/>
      <c r="BT109" s="949"/>
      <c r="BU109" s="950"/>
      <c r="BV109" s="951" t="s">
        <v>309</v>
      </c>
      <c r="BW109" s="949"/>
      <c r="BX109" s="949"/>
      <c r="BY109" s="949"/>
      <c r="BZ109" s="950"/>
      <c r="CA109" s="951" t="s">
        <v>308</v>
      </c>
      <c r="CB109" s="949"/>
      <c r="CC109" s="949"/>
      <c r="CD109" s="949"/>
      <c r="CE109" s="950"/>
      <c r="CF109" s="987" t="s">
        <v>441</v>
      </c>
      <c r="CG109" s="987"/>
      <c r="CH109" s="987"/>
      <c r="CI109" s="987"/>
      <c r="CJ109" s="987"/>
      <c r="CK109" s="951" t="s">
        <v>442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440</v>
      </c>
      <c r="DH109" s="949"/>
      <c r="DI109" s="949"/>
      <c r="DJ109" s="949"/>
      <c r="DK109" s="950"/>
      <c r="DL109" s="951" t="s">
        <v>309</v>
      </c>
      <c r="DM109" s="949"/>
      <c r="DN109" s="949"/>
      <c r="DO109" s="949"/>
      <c r="DP109" s="950"/>
      <c r="DQ109" s="951" t="s">
        <v>308</v>
      </c>
      <c r="DR109" s="949"/>
      <c r="DS109" s="949"/>
      <c r="DT109" s="949"/>
      <c r="DU109" s="950"/>
      <c r="DV109" s="951" t="s">
        <v>441</v>
      </c>
      <c r="DW109" s="949"/>
      <c r="DX109" s="949"/>
      <c r="DY109" s="949"/>
      <c r="DZ109" s="980"/>
    </row>
    <row r="110" spans="1:131" s="247" customFormat="1" ht="26.25" customHeight="1" x14ac:dyDescent="0.15">
      <c r="A110" s="851" t="s">
        <v>443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1390409</v>
      </c>
      <c r="AB110" s="942"/>
      <c r="AC110" s="942"/>
      <c r="AD110" s="942"/>
      <c r="AE110" s="943"/>
      <c r="AF110" s="944">
        <v>1287050</v>
      </c>
      <c r="AG110" s="942"/>
      <c r="AH110" s="942"/>
      <c r="AI110" s="942"/>
      <c r="AJ110" s="943"/>
      <c r="AK110" s="944">
        <v>1272178</v>
      </c>
      <c r="AL110" s="942"/>
      <c r="AM110" s="942"/>
      <c r="AN110" s="942"/>
      <c r="AO110" s="943"/>
      <c r="AP110" s="945">
        <v>15.4</v>
      </c>
      <c r="AQ110" s="946"/>
      <c r="AR110" s="946"/>
      <c r="AS110" s="946"/>
      <c r="AT110" s="947"/>
      <c r="AU110" s="981" t="s">
        <v>73</v>
      </c>
      <c r="AV110" s="982"/>
      <c r="AW110" s="982"/>
      <c r="AX110" s="982"/>
      <c r="AY110" s="982"/>
      <c r="AZ110" s="907" t="s">
        <v>444</v>
      </c>
      <c r="BA110" s="852"/>
      <c r="BB110" s="852"/>
      <c r="BC110" s="852"/>
      <c r="BD110" s="852"/>
      <c r="BE110" s="852"/>
      <c r="BF110" s="852"/>
      <c r="BG110" s="852"/>
      <c r="BH110" s="852"/>
      <c r="BI110" s="852"/>
      <c r="BJ110" s="852"/>
      <c r="BK110" s="852"/>
      <c r="BL110" s="852"/>
      <c r="BM110" s="852"/>
      <c r="BN110" s="852"/>
      <c r="BO110" s="852"/>
      <c r="BP110" s="853"/>
      <c r="BQ110" s="908">
        <v>13903068</v>
      </c>
      <c r="BR110" s="889"/>
      <c r="BS110" s="889"/>
      <c r="BT110" s="889"/>
      <c r="BU110" s="889"/>
      <c r="BV110" s="889">
        <v>14491016</v>
      </c>
      <c r="BW110" s="889"/>
      <c r="BX110" s="889"/>
      <c r="BY110" s="889"/>
      <c r="BZ110" s="889"/>
      <c r="CA110" s="889">
        <v>14435019</v>
      </c>
      <c r="CB110" s="889"/>
      <c r="CC110" s="889"/>
      <c r="CD110" s="889"/>
      <c r="CE110" s="889"/>
      <c r="CF110" s="913">
        <v>174.7</v>
      </c>
      <c r="CG110" s="914"/>
      <c r="CH110" s="914"/>
      <c r="CI110" s="914"/>
      <c r="CJ110" s="914"/>
      <c r="CK110" s="977" t="s">
        <v>445</v>
      </c>
      <c r="CL110" s="863"/>
      <c r="CM110" s="938" t="s">
        <v>446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131</v>
      </c>
      <c r="DH110" s="889"/>
      <c r="DI110" s="889"/>
      <c r="DJ110" s="889"/>
      <c r="DK110" s="889"/>
      <c r="DL110" s="889" t="s">
        <v>421</v>
      </c>
      <c r="DM110" s="889"/>
      <c r="DN110" s="889"/>
      <c r="DO110" s="889"/>
      <c r="DP110" s="889"/>
      <c r="DQ110" s="889" t="s">
        <v>421</v>
      </c>
      <c r="DR110" s="889"/>
      <c r="DS110" s="889"/>
      <c r="DT110" s="889"/>
      <c r="DU110" s="889"/>
      <c r="DV110" s="890" t="s">
        <v>131</v>
      </c>
      <c r="DW110" s="890"/>
      <c r="DX110" s="890"/>
      <c r="DY110" s="890"/>
      <c r="DZ110" s="891"/>
    </row>
    <row r="111" spans="1:131" s="247" customFormat="1" ht="26.25" customHeight="1" x14ac:dyDescent="0.15">
      <c r="A111" s="818" t="s">
        <v>447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421</v>
      </c>
      <c r="AB111" s="970"/>
      <c r="AC111" s="970"/>
      <c r="AD111" s="970"/>
      <c r="AE111" s="971"/>
      <c r="AF111" s="972" t="s">
        <v>421</v>
      </c>
      <c r="AG111" s="970"/>
      <c r="AH111" s="970"/>
      <c r="AI111" s="970"/>
      <c r="AJ111" s="971"/>
      <c r="AK111" s="972" t="s">
        <v>448</v>
      </c>
      <c r="AL111" s="970"/>
      <c r="AM111" s="970"/>
      <c r="AN111" s="970"/>
      <c r="AO111" s="971"/>
      <c r="AP111" s="973" t="s">
        <v>448</v>
      </c>
      <c r="AQ111" s="974"/>
      <c r="AR111" s="974"/>
      <c r="AS111" s="974"/>
      <c r="AT111" s="975"/>
      <c r="AU111" s="983"/>
      <c r="AV111" s="984"/>
      <c r="AW111" s="984"/>
      <c r="AX111" s="984"/>
      <c r="AY111" s="984"/>
      <c r="AZ111" s="859" t="s">
        <v>449</v>
      </c>
      <c r="BA111" s="794"/>
      <c r="BB111" s="794"/>
      <c r="BC111" s="794"/>
      <c r="BD111" s="794"/>
      <c r="BE111" s="794"/>
      <c r="BF111" s="794"/>
      <c r="BG111" s="794"/>
      <c r="BH111" s="794"/>
      <c r="BI111" s="794"/>
      <c r="BJ111" s="794"/>
      <c r="BK111" s="794"/>
      <c r="BL111" s="794"/>
      <c r="BM111" s="794"/>
      <c r="BN111" s="794"/>
      <c r="BO111" s="794"/>
      <c r="BP111" s="795"/>
      <c r="BQ111" s="860" t="s">
        <v>131</v>
      </c>
      <c r="BR111" s="861"/>
      <c r="BS111" s="861"/>
      <c r="BT111" s="861"/>
      <c r="BU111" s="861"/>
      <c r="BV111" s="861" t="s">
        <v>421</v>
      </c>
      <c r="BW111" s="861"/>
      <c r="BX111" s="861"/>
      <c r="BY111" s="861"/>
      <c r="BZ111" s="861"/>
      <c r="CA111" s="861" t="s">
        <v>421</v>
      </c>
      <c r="CB111" s="861"/>
      <c r="CC111" s="861"/>
      <c r="CD111" s="861"/>
      <c r="CE111" s="861"/>
      <c r="CF111" s="922" t="s">
        <v>421</v>
      </c>
      <c r="CG111" s="923"/>
      <c r="CH111" s="923"/>
      <c r="CI111" s="923"/>
      <c r="CJ111" s="923"/>
      <c r="CK111" s="978"/>
      <c r="CL111" s="865"/>
      <c r="CM111" s="868" t="s">
        <v>450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448</v>
      </c>
      <c r="DH111" s="861"/>
      <c r="DI111" s="861"/>
      <c r="DJ111" s="861"/>
      <c r="DK111" s="861"/>
      <c r="DL111" s="861" t="s">
        <v>131</v>
      </c>
      <c r="DM111" s="861"/>
      <c r="DN111" s="861"/>
      <c r="DO111" s="861"/>
      <c r="DP111" s="861"/>
      <c r="DQ111" s="861" t="s">
        <v>448</v>
      </c>
      <c r="DR111" s="861"/>
      <c r="DS111" s="861"/>
      <c r="DT111" s="861"/>
      <c r="DU111" s="861"/>
      <c r="DV111" s="838" t="s">
        <v>131</v>
      </c>
      <c r="DW111" s="838"/>
      <c r="DX111" s="838"/>
      <c r="DY111" s="838"/>
      <c r="DZ111" s="839"/>
    </row>
    <row r="112" spans="1:131" s="247" customFormat="1" ht="26.25" customHeight="1" x14ac:dyDescent="0.15">
      <c r="A112" s="963" t="s">
        <v>451</v>
      </c>
      <c r="B112" s="964"/>
      <c r="C112" s="794" t="s">
        <v>452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131</v>
      </c>
      <c r="AB112" s="824"/>
      <c r="AC112" s="824"/>
      <c r="AD112" s="824"/>
      <c r="AE112" s="825"/>
      <c r="AF112" s="826" t="s">
        <v>448</v>
      </c>
      <c r="AG112" s="824"/>
      <c r="AH112" s="824"/>
      <c r="AI112" s="824"/>
      <c r="AJ112" s="825"/>
      <c r="AK112" s="826" t="s">
        <v>131</v>
      </c>
      <c r="AL112" s="824"/>
      <c r="AM112" s="824"/>
      <c r="AN112" s="824"/>
      <c r="AO112" s="825"/>
      <c r="AP112" s="871" t="s">
        <v>448</v>
      </c>
      <c r="AQ112" s="872"/>
      <c r="AR112" s="872"/>
      <c r="AS112" s="872"/>
      <c r="AT112" s="873"/>
      <c r="AU112" s="983"/>
      <c r="AV112" s="984"/>
      <c r="AW112" s="984"/>
      <c r="AX112" s="984"/>
      <c r="AY112" s="984"/>
      <c r="AZ112" s="859" t="s">
        <v>453</v>
      </c>
      <c r="BA112" s="794"/>
      <c r="BB112" s="794"/>
      <c r="BC112" s="794"/>
      <c r="BD112" s="794"/>
      <c r="BE112" s="794"/>
      <c r="BF112" s="794"/>
      <c r="BG112" s="794"/>
      <c r="BH112" s="794"/>
      <c r="BI112" s="794"/>
      <c r="BJ112" s="794"/>
      <c r="BK112" s="794"/>
      <c r="BL112" s="794"/>
      <c r="BM112" s="794"/>
      <c r="BN112" s="794"/>
      <c r="BO112" s="794"/>
      <c r="BP112" s="795"/>
      <c r="BQ112" s="860">
        <v>15504065</v>
      </c>
      <c r="BR112" s="861"/>
      <c r="BS112" s="861"/>
      <c r="BT112" s="861"/>
      <c r="BU112" s="861"/>
      <c r="BV112" s="861">
        <v>14818237</v>
      </c>
      <c r="BW112" s="861"/>
      <c r="BX112" s="861"/>
      <c r="BY112" s="861"/>
      <c r="BZ112" s="861"/>
      <c r="CA112" s="861">
        <v>17495454</v>
      </c>
      <c r="CB112" s="861"/>
      <c r="CC112" s="861"/>
      <c r="CD112" s="861"/>
      <c r="CE112" s="861"/>
      <c r="CF112" s="922">
        <v>211.7</v>
      </c>
      <c r="CG112" s="923"/>
      <c r="CH112" s="923"/>
      <c r="CI112" s="923"/>
      <c r="CJ112" s="923"/>
      <c r="CK112" s="978"/>
      <c r="CL112" s="865"/>
      <c r="CM112" s="868" t="s">
        <v>454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131</v>
      </c>
      <c r="DH112" s="861"/>
      <c r="DI112" s="861"/>
      <c r="DJ112" s="861"/>
      <c r="DK112" s="861"/>
      <c r="DL112" s="861" t="s">
        <v>131</v>
      </c>
      <c r="DM112" s="861"/>
      <c r="DN112" s="861"/>
      <c r="DO112" s="861"/>
      <c r="DP112" s="861"/>
      <c r="DQ112" s="861" t="s">
        <v>421</v>
      </c>
      <c r="DR112" s="861"/>
      <c r="DS112" s="861"/>
      <c r="DT112" s="861"/>
      <c r="DU112" s="861"/>
      <c r="DV112" s="838" t="s">
        <v>421</v>
      </c>
      <c r="DW112" s="838"/>
      <c r="DX112" s="838"/>
      <c r="DY112" s="838"/>
      <c r="DZ112" s="839"/>
    </row>
    <row r="113" spans="1:130" s="247" customFormat="1" ht="26.25" customHeight="1" x14ac:dyDescent="0.15">
      <c r="A113" s="965"/>
      <c r="B113" s="966"/>
      <c r="C113" s="794" t="s">
        <v>455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899137</v>
      </c>
      <c r="AB113" s="970"/>
      <c r="AC113" s="970"/>
      <c r="AD113" s="970"/>
      <c r="AE113" s="971"/>
      <c r="AF113" s="972">
        <v>827935</v>
      </c>
      <c r="AG113" s="970"/>
      <c r="AH113" s="970"/>
      <c r="AI113" s="970"/>
      <c r="AJ113" s="971"/>
      <c r="AK113" s="972">
        <v>889669</v>
      </c>
      <c r="AL113" s="970"/>
      <c r="AM113" s="970"/>
      <c r="AN113" s="970"/>
      <c r="AO113" s="971"/>
      <c r="AP113" s="973">
        <v>10.8</v>
      </c>
      <c r="AQ113" s="974"/>
      <c r="AR113" s="974"/>
      <c r="AS113" s="974"/>
      <c r="AT113" s="975"/>
      <c r="AU113" s="983"/>
      <c r="AV113" s="984"/>
      <c r="AW113" s="984"/>
      <c r="AX113" s="984"/>
      <c r="AY113" s="984"/>
      <c r="AZ113" s="859" t="s">
        <v>456</v>
      </c>
      <c r="BA113" s="794"/>
      <c r="BB113" s="794"/>
      <c r="BC113" s="794"/>
      <c r="BD113" s="794"/>
      <c r="BE113" s="794"/>
      <c r="BF113" s="794"/>
      <c r="BG113" s="794"/>
      <c r="BH113" s="794"/>
      <c r="BI113" s="794"/>
      <c r="BJ113" s="794"/>
      <c r="BK113" s="794"/>
      <c r="BL113" s="794"/>
      <c r="BM113" s="794"/>
      <c r="BN113" s="794"/>
      <c r="BO113" s="794"/>
      <c r="BP113" s="795"/>
      <c r="BQ113" s="860">
        <v>5146</v>
      </c>
      <c r="BR113" s="861"/>
      <c r="BS113" s="861"/>
      <c r="BT113" s="861"/>
      <c r="BU113" s="861"/>
      <c r="BV113" s="861">
        <v>3317</v>
      </c>
      <c r="BW113" s="861"/>
      <c r="BX113" s="861"/>
      <c r="BY113" s="861"/>
      <c r="BZ113" s="861"/>
      <c r="CA113" s="861">
        <v>1804</v>
      </c>
      <c r="CB113" s="861"/>
      <c r="CC113" s="861"/>
      <c r="CD113" s="861"/>
      <c r="CE113" s="861"/>
      <c r="CF113" s="922">
        <v>0</v>
      </c>
      <c r="CG113" s="923"/>
      <c r="CH113" s="923"/>
      <c r="CI113" s="923"/>
      <c r="CJ113" s="923"/>
      <c r="CK113" s="978"/>
      <c r="CL113" s="865"/>
      <c r="CM113" s="868" t="s">
        <v>457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421</v>
      </c>
      <c r="DH113" s="824"/>
      <c r="DI113" s="824"/>
      <c r="DJ113" s="824"/>
      <c r="DK113" s="825"/>
      <c r="DL113" s="826" t="s">
        <v>131</v>
      </c>
      <c r="DM113" s="824"/>
      <c r="DN113" s="824"/>
      <c r="DO113" s="824"/>
      <c r="DP113" s="825"/>
      <c r="DQ113" s="826" t="s">
        <v>421</v>
      </c>
      <c r="DR113" s="824"/>
      <c r="DS113" s="824"/>
      <c r="DT113" s="824"/>
      <c r="DU113" s="825"/>
      <c r="DV113" s="871" t="s">
        <v>131</v>
      </c>
      <c r="DW113" s="872"/>
      <c r="DX113" s="872"/>
      <c r="DY113" s="872"/>
      <c r="DZ113" s="873"/>
    </row>
    <row r="114" spans="1:130" s="247" customFormat="1" ht="26.25" customHeight="1" x14ac:dyDescent="0.15">
      <c r="A114" s="965"/>
      <c r="B114" s="966"/>
      <c r="C114" s="794" t="s">
        <v>458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131</v>
      </c>
      <c r="AB114" s="824"/>
      <c r="AC114" s="824"/>
      <c r="AD114" s="824"/>
      <c r="AE114" s="825"/>
      <c r="AF114" s="826" t="s">
        <v>448</v>
      </c>
      <c r="AG114" s="824"/>
      <c r="AH114" s="824"/>
      <c r="AI114" s="824"/>
      <c r="AJ114" s="825"/>
      <c r="AK114" s="826" t="s">
        <v>421</v>
      </c>
      <c r="AL114" s="824"/>
      <c r="AM114" s="824"/>
      <c r="AN114" s="824"/>
      <c r="AO114" s="825"/>
      <c r="AP114" s="871" t="s">
        <v>131</v>
      </c>
      <c r="AQ114" s="872"/>
      <c r="AR114" s="872"/>
      <c r="AS114" s="872"/>
      <c r="AT114" s="873"/>
      <c r="AU114" s="983"/>
      <c r="AV114" s="984"/>
      <c r="AW114" s="984"/>
      <c r="AX114" s="984"/>
      <c r="AY114" s="984"/>
      <c r="AZ114" s="859" t="s">
        <v>459</v>
      </c>
      <c r="BA114" s="794"/>
      <c r="BB114" s="794"/>
      <c r="BC114" s="794"/>
      <c r="BD114" s="794"/>
      <c r="BE114" s="794"/>
      <c r="BF114" s="794"/>
      <c r="BG114" s="794"/>
      <c r="BH114" s="794"/>
      <c r="BI114" s="794"/>
      <c r="BJ114" s="794"/>
      <c r="BK114" s="794"/>
      <c r="BL114" s="794"/>
      <c r="BM114" s="794"/>
      <c r="BN114" s="794"/>
      <c r="BO114" s="794"/>
      <c r="BP114" s="795"/>
      <c r="BQ114" s="860">
        <v>2823590</v>
      </c>
      <c r="BR114" s="861"/>
      <c r="BS114" s="861"/>
      <c r="BT114" s="861"/>
      <c r="BU114" s="861"/>
      <c r="BV114" s="861">
        <v>2685875</v>
      </c>
      <c r="BW114" s="861"/>
      <c r="BX114" s="861"/>
      <c r="BY114" s="861"/>
      <c r="BZ114" s="861"/>
      <c r="CA114" s="861">
        <v>2623951</v>
      </c>
      <c r="CB114" s="861"/>
      <c r="CC114" s="861"/>
      <c r="CD114" s="861"/>
      <c r="CE114" s="861"/>
      <c r="CF114" s="922">
        <v>31.7</v>
      </c>
      <c r="CG114" s="923"/>
      <c r="CH114" s="923"/>
      <c r="CI114" s="923"/>
      <c r="CJ114" s="923"/>
      <c r="CK114" s="978"/>
      <c r="CL114" s="865"/>
      <c r="CM114" s="868" t="s">
        <v>460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131</v>
      </c>
      <c r="DH114" s="824"/>
      <c r="DI114" s="824"/>
      <c r="DJ114" s="824"/>
      <c r="DK114" s="825"/>
      <c r="DL114" s="826" t="s">
        <v>448</v>
      </c>
      <c r="DM114" s="824"/>
      <c r="DN114" s="824"/>
      <c r="DO114" s="824"/>
      <c r="DP114" s="825"/>
      <c r="DQ114" s="826" t="s">
        <v>131</v>
      </c>
      <c r="DR114" s="824"/>
      <c r="DS114" s="824"/>
      <c r="DT114" s="824"/>
      <c r="DU114" s="825"/>
      <c r="DV114" s="871" t="s">
        <v>448</v>
      </c>
      <c r="DW114" s="872"/>
      <c r="DX114" s="872"/>
      <c r="DY114" s="872"/>
      <c r="DZ114" s="873"/>
    </row>
    <row r="115" spans="1:130" s="247" customFormat="1" ht="26.25" customHeight="1" x14ac:dyDescent="0.15">
      <c r="A115" s="965"/>
      <c r="B115" s="966"/>
      <c r="C115" s="794" t="s">
        <v>461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131</v>
      </c>
      <c r="AB115" s="970"/>
      <c r="AC115" s="970"/>
      <c r="AD115" s="970"/>
      <c r="AE115" s="971"/>
      <c r="AF115" s="972" t="s">
        <v>131</v>
      </c>
      <c r="AG115" s="970"/>
      <c r="AH115" s="970"/>
      <c r="AI115" s="970"/>
      <c r="AJ115" s="971"/>
      <c r="AK115" s="972" t="s">
        <v>448</v>
      </c>
      <c r="AL115" s="970"/>
      <c r="AM115" s="970"/>
      <c r="AN115" s="970"/>
      <c r="AO115" s="971"/>
      <c r="AP115" s="973" t="s">
        <v>448</v>
      </c>
      <c r="AQ115" s="974"/>
      <c r="AR115" s="974"/>
      <c r="AS115" s="974"/>
      <c r="AT115" s="975"/>
      <c r="AU115" s="983"/>
      <c r="AV115" s="984"/>
      <c r="AW115" s="984"/>
      <c r="AX115" s="984"/>
      <c r="AY115" s="984"/>
      <c r="AZ115" s="859" t="s">
        <v>462</v>
      </c>
      <c r="BA115" s="794"/>
      <c r="BB115" s="794"/>
      <c r="BC115" s="794"/>
      <c r="BD115" s="794"/>
      <c r="BE115" s="794"/>
      <c r="BF115" s="794"/>
      <c r="BG115" s="794"/>
      <c r="BH115" s="794"/>
      <c r="BI115" s="794"/>
      <c r="BJ115" s="794"/>
      <c r="BK115" s="794"/>
      <c r="BL115" s="794"/>
      <c r="BM115" s="794"/>
      <c r="BN115" s="794"/>
      <c r="BO115" s="794"/>
      <c r="BP115" s="795"/>
      <c r="BQ115" s="860">
        <v>9017</v>
      </c>
      <c r="BR115" s="861"/>
      <c r="BS115" s="861"/>
      <c r="BT115" s="861"/>
      <c r="BU115" s="861"/>
      <c r="BV115" s="861">
        <v>7517</v>
      </c>
      <c r="BW115" s="861"/>
      <c r="BX115" s="861"/>
      <c r="BY115" s="861"/>
      <c r="BZ115" s="861"/>
      <c r="CA115" s="861">
        <v>6017</v>
      </c>
      <c r="CB115" s="861"/>
      <c r="CC115" s="861"/>
      <c r="CD115" s="861"/>
      <c r="CE115" s="861"/>
      <c r="CF115" s="922">
        <v>0.1</v>
      </c>
      <c r="CG115" s="923"/>
      <c r="CH115" s="923"/>
      <c r="CI115" s="923"/>
      <c r="CJ115" s="923"/>
      <c r="CK115" s="978"/>
      <c r="CL115" s="865"/>
      <c r="CM115" s="859" t="s">
        <v>463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448</v>
      </c>
      <c r="DH115" s="824"/>
      <c r="DI115" s="824"/>
      <c r="DJ115" s="824"/>
      <c r="DK115" s="825"/>
      <c r="DL115" s="826" t="s">
        <v>131</v>
      </c>
      <c r="DM115" s="824"/>
      <c r="DN115" s="824"/>
      <c r="DO115" s="824"/>
      <c r="DP115" s="825"/>
      <c r="DQ115" s="826" t="s">
        <v>421</v>
      </c>
      <c r="DR115" s="824"/>
      <c r="DS115" s="824"/>
      <c r="DT115" s="824"/>
      <c r="DU115" s="825"/>
      <c r="DV115" s="871" t="s">
        <v>421</v>
      </c>
      <c r="DW115" s="872"/>
      <c r="DX115" s="872"/>
      <c r="DY115" s="872"/>
      <c r="DZ115" s="873"/>
    </row>
    <row r="116" spans="1:130" s="247" customFormat="1" ht="26.25" customHeight="1" x14ac:dyDescent="0.15">
      <c r="A116" s="967"/>
      <c r="B116" s="968"/>
      <c r="C116" s="927" t="s">
        <v>464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123</v>
      </c>
      <c r="AB116" s="824"/>
      <c r="AC116" s="824"/>
      <c r="AD116" s="824"/>
      <c r="AE116" s="825"/>
      <c r="AF116" s="826">
        <v>27</v>
      </c>
      <c r="AG116" s="824"/>
      <c r="AH116" s="824"/>
      <c r="AI116" s="824"/>
      <c r="AJ116" s="825"/>
      <c r="AK116" s="826">
        <v>72</v>
      </c>
      <c r="AL116" s="824"/>
      <c r="AM116" s="824"/>
      <c r="AN116" s="824"/>
      <c r="AO116" s="825"/>
      <c r="AP116" s="871">
        <v>0</v>
      </c>
      <c r="AQ116" s="872"/>
      <c r="AR116" s="872"/>
      <c r="AS116" s="872"/>
      <c r="AT116" s="873"/>
      <c r="AU116" s="983"/>
      <c r="AV116" s="984"/>
      <c r="AW116" s="984"/>
      <c r="AX116" s="984"/>
      <c r="AY116" s="984"/>
      <c r="AZ116" s="910" t="s">
        <v>465</v>
      </c>
      <c r="BA116" s="911"/>
      <c r="BB116" s="911"/>
      <c r="BC116" s="911"/>
      <c r="BD116" s="911"/>
      <c r="BE116" s="911"/>
      <c r="BF116" s="911"/>
      <c r="BG116" s="911"/>
      <c r="BH116" s="911"/>
      <c r="BI116" s="911"/>
      <c r="BJ116" s="911"/>
      <c r="BK116" s="911"/>
      <c r="BL116" s="911"/>
      <c r="BM116" s="911"/>
      <c r="BN116" s="911"/>
      <c r="BO116" s="911"/>
      <c r="BP116" s="912"/>
      <c r="BQ116" s="860" t="s">
        <v>131</v>
      </c>
      <c r="BR116" s="861"/>
      <c r="BS116" s="861"/>
      <c r="BT116" s="861"/>
      <c r="BU116" s="861"/>
      <c r="BV116" s="861" t="s">
        <v>421</v>
      </c>
      <c r="BW116" s="861"/>
      <c r="BX116" s="861"/>
      <c r="BY116" s="861"/>
      <c r="BZ116" s="861"/>
      <c r="CA116" s="861" t="s">
        <v>131</v>
      </c>
      <c r="CB116" s="861"/>
      <c r="CC116" s="861"/>
      <c r="CD116" s="861"/>
      <c r="CE116" s="861"/>
      <c r="CF116" s="922" t="s">
        <v>131</v>
      </c>
      <c r="CG116" s="923"/>
      <c r="CH116" s="923"/>
      <c r="CI116" s="923"/>
      <c r="CJ116" s="923"/>
      <c r="CK116" s="978"/>
      <c r="CL116" s="865"/>
      <c r="CM116" s="868" t="s">
        <v>466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421</v>
      </c>
      <c r="DH116" s="824"/>
      <c r="DI116" s="824"/>
      <c r="DJ116" s="824"/>
      <c r="DK116" s="825"/>
      <c r="DL116" s="826" t="s">
        <v>448</v>
      </c>
      <c r="DM116" s="824"/>
      <c r="DN116" s="824"/>
      <c r="DO116" s="824"/>
      <c r="DP116" s="825"/>
      <c r="DQ116" s="826" t="s">
        <v>448</v>
      </c>
      <c r="DR116" s="824"/>
      <c r="DS116" s="824"/>
      <c r="DT116" s="824"/>
      <c r="DU116" s="825"/>
      <c r="DV116" s="871" t="s">
        <v>448</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467</v>
      </c>
      <c r="Z117" s="950"/>
      <c r="AA117" s="955">
        <v>2289669</v>
      </c>
      <c r="AB117" s="956"/>
      <c r="AC117" s="956"/>
      <c r="AD117" s="956"/>
      <c r="AE117" s="957"/>
      <c r="AF117" s="958">
        <v>2115012</v>
      </c>
      <c r="AG117" s="956"/>
      <c r="AH117" s="956"/>
      <c r="AI117" s="956"/>
      <c r="AJ117" s="957"/>
      <c r="AK117" s="958">
        <v>2161919</v>
      </c>
      <c r="AL117" s="956"/>
      <c r="AM117" s="956"/>
      <c r="AN117" s="956"/>
      <c r="AO117" s="957"/>
      <c r="AP117" s="959"/>
      <c r="AQ117" s="960"/>
      <c r="AR117" s="960"/>
      <c r="AS117" s="960"/>
      <c r="AT117" s="961"/>
      <c r="AU117" s="983"/>
      <c r="AV117" s="984"/>
      <c r="AW117" s="984"/>
      <c r="AX117" s="984"/>
      <c r="AY117" s="984"/>
      <c r="AZ117" s="910" t="s">
        <v>468</v>
      </c>
      <c r="BA117" s="911"/>
      <c r="BB117" s="911"/>
      <c r="BC117" s="911"/>
      <c r="BD117" s="911"/>
      <c r="BE117" s="911"/>
      <c r="BF117" s="911"/>
      <c r="BG117" s="911"/>
      <c r="BH117" s="911"/>
      <c r="BI117" s="911"/>
      <c r="BJ117" s="911"/>
      <c r="BK117" s="911"/>
      <c r="BL117" s="911"/>
      <c r="BM117" s="911"/>
      <c r="BN117" s="911"/>
      <c r="BO117" s="911"/>
      <c r="BP117" s="912"/>
      <c r="BQ117" s="860" t="s">
        <v>131</v>
      </c>
      <c r="BR117" s="861"/>
      <c r="BS117" s="861"/>
      <c r="BT117" s="861"/>
      <c r="BU117" s="861"/>
      <c r="BV117" s="861" t="s">
        <v>131</v>
      </c>
      <c r="BW117" s="861"/>
      <c r="BX117" s="861"/>
      <c r="BY117" s="861"/>
      <c r="BZ117" s="861"/>
      <c r="CA117" s="861" t="s">
        <v>131</v>
      </c>
      <c r="CB117" s="861"/>
      <c r="CC117" s="861"/>
      <c r="CD117" s="861"/>
      <c r="CE117" s="861"/>
      <c r="CF117" s="922" t="s">
        <v>131</v>
      </c>
      <c r="CG117" s="923"/>
      <c r="CH117" s="923"/>
      <c r="CI117" s="923"/>
      <c r="CJ117" s="923"/>
      <c r="CK117" s="978"/>
      <c r="CL117" s="865"/>
      <c r="CM117" s="868" t="s">
        <v>469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131</v>
      </c>
      <c r="DH117" s="824"/>
      <c r="DI117" s="824"/>
      <c r="DJ117" s="824"/>
      <c r="DK117" s="825"/>
      <c r="DL117" s="826" t="s">
        <v>131</v>
      </c>
      <c r="DM117" s="824"/>
      <c r="DN117" s="824"/>
      <c r="DO117" s="824"/>
      <c r="DP117" s="825"/>
      <c r="DQ117" s="826" t="s">
        <v>131</v>
      </c>
      <c r="DR117" s="824"/>
      <c r="DS117" s="824"/>
      <c r="DT117" s="824"/>
      <c r="DU117" s="825"/>
      <c r="DV117" s="871" t="s">
        <v>131</v>
      </c>
      <c r="DW117" s="872"/>
      <c r="DX117" s="872"/>
      <c r="DY117" s="872"/>
      <c r="DZ117" s="873"/>
    </row>
    <row r="118" spans="1:130" s="247" customFormat="1" ht="26.25" customHeight="1" x14ac:dyDescent="0.15">
      <c r="A118" s="948" t="s">
        <v>442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440</v>
      </c>
      <c r="AB118" s="949"/>
      <c r="AC118" s="949"/>
      <c r="AD118" s="949"/>
      <c r="AE118" s="950"/>
      <c r="AF118" s="951" t="s">
        <v>309</v>
      </c>
      <c r="AG118" s="949"/>
      <c r="AH118" s="949"/>
      <c r="AI118" s="949"/>
      <c r="AJ118" s="950"/>
      <c r="AK118" s="951" t="s">
        <v>308</v>
      </c>
      <c r="AL118" s="949"/>
      <c r="AM118" s="949"/>
      <c r="AN118" s="949"/>
      <c r="AO118" s="950"/>
      <c r="AP118" s="952" t="s">
        <v>441</v>
      </c>
      <c r="AQ118" s="953"/>
      <c r="AR118" s="953"/>
      <c r="AS118" s="953"/>
      <c r="AT118" s="954"/>
      <c r="AU118" s="983"/>
      <c r="AV118" s="984"/>
      <c r="AW118" s="984"/>
      <c r="AX118" s="984"/>
      <c r="AY118" s="984"/>
      <c r="AZ118" s="926" t="s">
        <v>470</v>
      </c>
      <c r="BA118" s="927"/>
      <c r="BB118" s="927"/>
      <c r="BC118" s="927"/>
      <c r="BD118" s="927"/>
      <c r="BE118" s="927"/>
      <c r="BF118" s="927"/>
      <c r="BG118" s="927"/>
      <c r="BH118" s="927"/>
      <c r="BI118" s="927"/>
      <c r="BJ118" s="927"/>
      <c r="BK118" s="927"/>
      <c r="BL118" s="927"/>
      <c r="BM118" s="927"/>
      <c r="BN118" s="927"/>
      <c r="BO118" s="927"/>
      <c r="BP118" s="928"/>
      <c r="BQ118" s="929" t="s">
        <v>131</v>
      </c>
      <c r="BR118" s="892"/>
      <c r="BS118" s="892"/>
      <c r="BT118" s="892"/>
      <c r="BU118" s="892"/>
      <c r="BV118" s="892" t="s">
        <v>131</v>
      </c>
      <c r="BW118" s="892"/>
      <c r="BX118" s="892"/>
      <c r="BY118" s="892"/>
      <c r="BZ118" s="892"/>
      <c r="CA118" s="892" t="s">
        <v>131</v>
      </c>
      <c r="CB118" s="892"/>
      <c r="CC118" s="892"/>
      <c r="CD118" s="892"/>
      <c r="CE118" s="892"/>
      <c r="CF118" s="922" t="s">
        <v>421</v>
      </c>
      <c r="CG118" s="923"/>
      <c r="CH118" s="923"/>
      <c r="CI118" s="923"/>
      <c r="CJ118" s="923"/>
      <c r="CK118" s="978"/>
      <c r="CL118" s="865"/>
      <c r="CM118" s="868" t="s">
        <v>471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131</v>
      </c>
      <c r="DH118" s="824"/>
      <c r="DI118" s="824"/>
      <c r="DJ118" s="824"/>
      <c r="DK118" s="825"/>
      <c r="DL118" s="826" t="s">
        <v>421</v>
      </c>
      <c r="DM118" s="824"/>
      <c r="DN118" s="824"/>
      <c r="DO118" s="824"/>
      <c r="DP118" s="825"/>
      <c r="DQ118" s="826" t="s">
        <v>131</v>
      </c>
      <c r="DR118" s="824"/>
      <c r="DS118" s="824"/>
      <c r="DT118" s="824"/>
      <c r="DU118" s="825"/>
      <c r="DV118" s="871" t="s">
        <v>421</v>
      </c>
      <c r="DW118" s="872"/>
      <c r="DX118" s="872"/>
      <c r="DY118" s="872"/>
      <c r="DZ118" s="873"/>
    </row>
    <row r="119" spans="1:130" s="247" customFormat="1" ht="26.25" customHeight="1" x14ac:dyDescent="0.15">
      <c r="A119" s="862" t="s">
        <v>445</v>
      </c>
      <c r="B119" s="863"/>
      <c r="C119" s="938" t="s">
        <v>446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131</v>
      </c>
      <c r="AB119" s="942"/>
      <c r="AC119" s="942"/>
      <c r="AD119" s="942"/>
      <c r="AE119" s="943"/>
      <c r="AF119" s="944" t="s">
        <v>421</v>
      </c>
      <c r="AG119" s="942"/>
      <c r="AH119" s="942"/>
      <c r="AI119" s="942"/>
      <c r="AJ119" s="943"/>
      <c r="AK119" s="944" t="s">
        <v>421</v>
      </c>
      <c r="AL119" s="942"/>
      <c r="AM119" s="942"/>
      <c r="AN119" s="942"/>
      <c r="AO119" s="943"/>
      <c r="AP119" s="945" t="s">
        <v>421</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472</v>
      </c>
      <c r="BP119" s="925"/>
      <c r="BQ119" s="929">
        <v>32244886</v>
      </c>
      <c r="BR119" s="892"/>
      <c r="BS119" s="892"/>
      <c r="BT119" s="892"/>
      <c r="BU119" s="892"/>
      <c r="BV119" s="892">
        <v>32005962</v>
      </c>
      <c r="BW119" s="892"/>
      <c r="BX119" s="892"/>
      <c r="BY119" s="892"/>
      <c r="BZ119" s="892"/>
      <c r="CA119" s="892">
        <v>34562245</v>
      </c>
      <c r="CB119" s="892"/>
      <c r="CC119" s="892"/>
      <c r="CD119" s="892"/>
      <c r="CE119" s="892"/>
      <c r="CF119" s="790"/>
      <c r="CG119" s="791"/>
      <c r="CH119" s="791"/>
      <c r="CI119" s="791"/>
      <c r="CJ119" s="881"/>
      <c r="CK119" s="979"/>
      <c r="CL119" s="867"/>
      <c r="CM119" s="885" t="s">
        <v>473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421</v>
      </c>
      <c r="DH119" s="807"/>
      <c r="DI119" s="807"/>
      <c r="DJ119" s="807"/>
      <c r="DK119" s="808"/>
      <c r="DL119" s="809" t="s">
        <v>421</v>
      </c>
      <c r="DM119" s="807"/>
      <c r="DN119" s="807"/>
      <c r="DO119" s="807"/>
      <c r="DP119" s="808"/>
      <c r="DQ119" s="809" t="s">
        <v>421</v>
      </c>
      <c r="DR119" s="807"/>
      <c r="DS119" s="807"/>
      <c r="DT119" s="807"/>
      <c r="DU119" s="808"/>
      <c r="DV119" s="895" t="s">
        <v>421</v>
      </c>
      <c r="DW119" s="896"/>
      <c r="DX119" s="896"/>
      <c r="DY119" s="896"/>
      <c r="DZ119" s="897"/>
    </row>
    <row r="120" spans="1:130" s="247" customFormat="1" ht="26.25" customHeight="1" x14ac:dyDescent="0.15">
      <c r="A120" s="864"/>
      <c r="B120" s="865"/>
      <c r="C120" s="868" t="s">
        <v>450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131</v>
      </c>
      <c r="AB120" s="824"/>
      <c r="AC120" s="824"/>
      <c r="AD120" s="824"/>
      <c r="AE120" s="825"/>
      <c r="AF120" s="826" t="s">
        <v>131</v>
      </c>
      <c r="AG120" s="824"/>
      <c r="AH120" s="824"/>
      <c r="AI120" s="824"/>
      <c r="AJ120" s="825"/>
      <c r="AK120" s="826" t="s">
        <v>421</v>
      </c>
      <c r="AL120" s="824"/>
      <c r="AM120" s="824"/>
      <c r="AN120" s="824"/>
      <c r="AO120" s="825"/>
      <c r="AP120" s="871" t="s">
        <v>421</v>
      </c>
      <c r="AQ120" s="872"/>
      <c r="AR120" s="872"/>
      <c r="AS120" s="872"/>
      <c r="AT120" s="873"/>
      <c r="AU120" s="930" t="s">
        <v>474</v>
      </c>
      <c r="AV120" s="931"/>
      <c r="AW120" s="931"/>
      <c r="AX120" s="931"/>
      <c r="AY120" s="932"/>
      <c r="AZ120" s="907" t="s">
        <v>475</v>
      </c>
      <c r="BA120" s="852"/>
      <c r="BB120" s="852"/>
      <c r="BC120" s="852"/>
      <c r="BD120" s="852"/>
      <c r="BE120" s="852"/>
      <c r="BF120" s="852"/>
      <c r="BG120" s="852"/>
      <c r="BH120" s="852"/>
      <c r="BI120" s="852"/>
      <c r="BJ120" s="852"/>
      <c r="BK120" s="852"/>
      <c r="BL120" s="852"/>
      <c r="BM120" s="852"/>
      <c r="BN120" s="852"/>
      <c r="BO120" s="852"/>
      <c r="BP120" s="853"/>
      <c r="BQ120" s="908">
        <v>4332119</v>
      </c>
      <c r="BR120" s="889"/>
      <c r="BS120" s="889"/>
      <c r="BT120" s="889"/>
      <c r="BU120" s="889"/>
      <c r="BV120" s="889">
        <v>4405784</v>
      </c>
      <c r="BW120" s="889"/>
      <c r="BX120" s="889"/>
      <c r="BY120" s="889"/>
      <c r="BZ120" s="889"/>
      <c r="CA120" s="889">
        <v>5073799</v>
      </c>
      <c r="CB120" s="889"/>
      <c r="CC120" s="889"/>
      <c r="CD120" s="889"/>
      <c r="CE120" s="889"/>
      <c r="CF120" s="913">
        <v>61.4</v>
      </c>
      <c r="CG120" s="914"/>
      <c r="CH120" s="914"/>
      <c r="CI120" s="914"/>
      <c r="CJ120" s="914"/>
      <c r="CK120" s="915" t="s">
        <v>476</v>
      </c>
      <c r="CL120" s="899"/>
      <c r="CM120" s="899"/>
      <c r="CN120" s="899"/>
      <c r="CO120" s="900"/>
      <c r="CP120" s="919" t="s">
        <v>413</v>
      </c>
      <c r="CQ120" s="920"/>
      <c r="CR120" s="920"/>
      <c r="CS120" s="920"/>
      <c r="CT120" s="920"/>
      <c r="CU120" s="920"/>
      <c r="CV120" s="920"/>
      <c r="CW120" s="920"/>
      <c r="CX120" s="920"/>
      <c r="CY120" s="920"/>
      <c r="CZ120" s="920"/>
      <c r="DA120" s="920"/>
      <c r="DB120" s="920"/>
      <c r="DC120" s="920"/>
      <c r="DD120" s="920"/>
      <c r="DE120" s="920"/>
      <c r="DF120" s="921"/>
      <c r="DG120" s="908" t="s">
        <v>421</v>
      </c>
      <c r="DH120" s="889"/>
      <c r="DI120" s="889"/>
      <c r="DJ120" s="889"/>
      <c r="DK120" s="889"/>
      <c r="DL120" s="889" t="s">
        <v>421</v>
      </c>
      <c r="DM120" s="889"/>
      <c r="DN120" s="889"/>
      <c r="DO120" s="889"/>
      <c r="DP120" s="889"/>
      <c r="DQ120" s="889">
        <v>14334799</v>
      </c>
      <c r="DR120" s="889"/>
      <c r="DS120" s="889"/>
      <c r="DT120" s="889"/>
      <c r="DU120" s="889"/>
      <c r="DV120" s="890">
        <v>173.4</v>
      </c>
      <c r="DW120" s="890"/>
      <c r="DX120" s="890"/>
      <c r="DY120" s="890"/>
      <c r="DZ120" s="891"/>
    </row>
    <row r="121" spans="1:130" s="247" customFormat="1" ht="26.25" customHeight="1" x14ac:dyDescent="0.15">
      <c r="A121" s="864"/>
      <c r="B121" s="865"/>
      <c r="C121" s="910" t="s">
        <v>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131</v>
      </c>
      <c r="AB121" s="824"/>
      <c r="AC121" s="824"/>
      <c r="AD121" s="824"/>
      <c r="AE121" s="825"/>
      <c r="AF121" s="826" t="s">
        <v>131</v>
      </c>
      <c r="AG121" s="824"/>
      <c r="AH121" s="824"/>
      <c r="AI121" s="824"/>
      <c r="AJ121" s="825"/>
      <c r="AK121" s="826" t="s">
        <v>131</v>
      </c>
      <c r="AL121" s="824"/>
      <c r="AM121" s="824"/>
      <c r="AN121" s="824"/>
      <c r="AO121" s="825"/>
      <c r="AP121" s="871" t="s">
        <v>421</v>
      </c>
      <c r="AQ121" s="872"/>
      <c r="AR121" s="872"/>
      <c r="AS121" s="872"/>
      <c r="AT121" s="873"/>
      <c r="AU121" s="933"/>
      <c r="AV121" s="934"/>
      <c r="AW121" s="934"/>
      <c r="AX121" s="934"/>
      <c r="AY121" s="935"/>
      <c r="AZ121" s="859" t="s">
        <v>478</v>
      </c>
      <c r="BA121" s="794"/>
      <c r="BB121" s="794"/>
      <c r="BC121" s="794"/>
      <c r="BD121" s="794"/>
      <c r="BE121" s="794"/>
      <c r="BF121" s="794"/>
      <c r="BG121" s="794"/>
      <c r="BH121" s="794"/>
      <c r="BI121" s="794"/>
      <c r="BJ121" s="794"/>
      <c r="BK121" s="794"/>
      <c r="BL121" s="794"/>
      <c r="BM121" s="794"/>
      <c r="BN121" s="794"/>
      <c r="BO121" s="794"/>
      <c r="BP121" s="795"/>
      <c r="BQ121" s="860">
        <v>965535</v>
      </c>
      <c r="BR121" s="861"/>
      <c r="BS121" s="861"/>
      <c r="BT121" s="861"/>
      <c r="BU121" s="861"/>
      <c r="BV121" s="861">
        <v>934925</v>
      </c>
      <c r="BW121" s="861"/>
      <c r="BX121" s="861"/>
      <c r="BY121" s="861"/>
      <c r="BZ121" s="861"/>
      <c r="CA121" s="861">
        <v>1072480</v>
      </c>
      <c r="CB121" s="861"/>
      <c r="CC121" s="861"/>
      <c r="CD121" s="861"/>
      <c r="CE121" s="861"/>
      <c r="CF121" s="922">
        <v>13</v>
      </c>
      <c r="CG121" s="923"/>
      <c r="CH121" s="923"/>
      <c r="CI121" s="923"/>
      <c r="CJ121" s="923"/>
      <c r="CK121" s="916"/>
      <c r="CL121" s="902"/>
      <c r="CM121" s="902"/>
      <c r="CN121" s="902"/>
      <c r="CO121" s="903"/>
      <c r="CP121" s="882" t="s">
        <v>479</v>
      </c>
      <c r="CQ121" s="883"/>
      <c r="CR121" s="883"/>
      <c r="CS121" s="883"/>
      <c r="CT121" s="883"/>
      <c r="CU121" s="883"/>
      <c r="CV121" s="883"/>
      <c r="CW121" s="883"/>
      <c r="CX121" s="883"/>
      <c r="CY121" s="883"/>
      <c r="CZ121" s="883"/>
      <c r="DA121" s="883"/>
      <c r="DB121" s="883"/>
      <c r="DC121" s="883"/>
      <c r="DD121" s="883"/>
      <c r="DE121" s="883"/>
      <c r="DF121" s="884"/>
      <c r="DG121" s="860">
        <v>1911823</v>
      </c>
      <c r="DH121" s="861"/>
      <c r="DI121" s="861"/>
      <c r="DJ121" s="861"/>
      <c r="DK121" s="861"/>
      <c r="DL121" s="861">
        <v>1915365</v>
      </c>
      <c r="DM121" s="861"/>
      <c r="DN121" s="861"/>
      <c r="DO121" s="861"/>
      <c r="DP121" s="861"/>
      <c r="DQ121" s="861">
        <v>1880862</v>
      </c>
      <c r="DR121" s="861"/>
      <c r="DS121" s="861"/>
      <c r="DT121" s="861"/>
      <c r="DU121" s="861"/>
      <c r="DV121" s="838">
        <v>22.8</v>
      </c>
      <c r="DW121" s="838"/>
      <c r="DX121" s="838"/>
      <c r="DY121" s="838"/>
      <c r="DZ121" s="839"/>
    </row>
    <row r="122" spans="1:130" s="247" customFormat="1" ht="26.25" customHeight="1" x14ac:dyDescent="0.15">
      <c r="A122" s="864"/>
      <c r="B122" s="865"/>
      <c r="C122" s="868" t="s">
        <v>460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421</v>
      </c>
      <c r="AB122" s="824"/>
      <c r="AC122" s="824"/>
      <c r="AD122" s="824"/>
      <c r="AE122" s="825"/>
      <c r="AF122" s="826" t="s">
        <v>131</v>
      </c>
      <c r="AG122" s="824"/>
      <c r="AH122" s="824"/>
      <c r="AI122" s="824"/>
      <c r="AJ122" s="825"/>
      <c r="AK122" s="826" t="s">
        <v>421</v>
      </c>
      <c r="AL122" s="824"/>
      <c r="AM122" s="824"/>
      <c r="AN122" s="824"/>
      <c r="AO122" s="825"/>
      <c r="AP122" s="871" t="s">
        <v>421</v>
      </c>
      <c r="AQ122" s="872"/>
      <c r="AR122" s="872"/>
      <c r="AS122" s="872"/>
      <c r="AT122" s="873"/>
      <c r="AU122" s="933"/>
      <c r="AV122" s="934"/>
      <c r="AW122" s="934"/>
      <c r="AX122" s="934"/>
      <c r="AY122" s="935"/>
      <c r="AZ122" s="926" t="s">
        <v>480</v>
      </c>
      <c r="BA122" s="927"/>
      <c r="BB122" s="927"/>
      <c r="BC122" s="927"/>
      <c r="BD122" s="927"/>
      <c r="BE122" s="927"/>
      <c r="BF122" s="927"/>
      <c r="BG122" s="927"/>
      <c r="BH122" s="927"/>
      <c r="BI122" s="927"/>
      <c r="BJ122" s="927"/>
      <c r="BK122" s="927"/>
      <c r="BL122" s="927"/>
      <c r="BM122" s="927"/>
      <c r="BN122" s="927"/>
      <c r="BO122" s="927"/>
      <c r="BP122" s="928"/>
      <c r="BQ122" s="929">
        <v>17561945</v>
      </c>
      <c r="BR122" s="892"/>
      <c r="BS122" s="892"/>
      <c r="BT122" s="892"/>
      <c r="BU122" s="892"/>
      <c r="BV122" s="892">
        <v>17679962</v>
      </c>
      <c r="BW122" s="892"/>
      <c r="BX122" s="892"/>
      <c r="BY122" s="892"/>
      <c r="BZ122" s="892"/>
      <c r="CA122" s="892">
        <v>17704909</v>
      </c>
      <c r="CB122" s="892"/>
      <c r="CC122" s="892"/>
      <c r="CD122" s="892"/>
      <c r="CE122" s="892"/>
      <c r="CF122" s="893">
        <v>214.2</v>
      </c>
      <c r="CG122" s="894"/>
      <c r="CH122" s="894"/>
      <c r="CI122" s="894"/>
      <c r="CJ122" s="894"/>
      <c r="CK122" s="916"/>
      <c r="CL122" s="902"/>
      <c r="CM122" s="902"/>
      <c r="CN122" s="902"/>
      <c r="CO122" s="903"/>
      <c r="CP122" s="882" t="s">
        <v>415</v>
      </c>
      <c r="CQ122" s="883"/>
      <c r="CR122" s="883"/>
      <c r="CS122" s="883"/>
      <c r="CT122" s="883"/>
      <c r="CU122" s="883"/>
      <c r="CV122" s="883"/>
      <c r="CW122" s="883"/>
      <c r="CX122" s="883"/>
      <c r="CY122" s="883"/>
      <c r="CZ122" s="883"/>
      <c r="DA122" s="883"/>
      <c r="DB122" s="883"/>
      <c r="DC122" s="883"/>
      <c r="DD122" s="883"/>
      <c r="DE122" s="883"/>
      <c r="DF122" s="884"/>
      <c r="DG122" s="860">
        <v>1214780</v>
      </c>
      <c r="DH122" s="861"/>
      <c r="DI122" s="861"/>
      <c r="DJ122" s="861"/>
      <c r="DK122" s="861"/>
      <c r="DL122" s="861">
        <v>1131509</v>
      </c>
      <c r="DM122" s="861"/>
      <c r="DN122" s="861"/>
      <c r="DO122" s="861"/>
      <c r="DP122" s="861"/>
      <c r="DQ122" s="861">
        <v>1042109</v>
      </c>
      <c r="DR122" s="861"/>
      <c r="DS122" s="861"/>
      <c r="DT122" s="861"/>
      <c r="DU122" s="861"/>
      <c r="DV122" s="838">
        <v>12.6</v>
      </c>
      <c r="DW122" s="838"/>
      <c r="DX122" s="838"/>
      <c r="DY122" s="838"/>
      <c r="DZ122" s="839"/>
    </row>
    <row r="123" spans="1:130" s="247" customFormat="1" ht="26.25" customHeight="1" x14ac:dyDescent="0.15">
      <c r="A123" s="864"/>
      <c r="B123" s="865"/>
      <c r="C123" s="868" t="s">
        <v>466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421</v>
      </c>
      <c r="AB123" s="824"/>
      <c r="AC123" s="824"/>
      <c r="AD123" s="824"/>
      <c r="AE123" s="825"/>
      <c r="AF123" s="826" t="s">
        <v>131</v>
      </c>
      <c r="AG123" s="824"/>
      <c r="AH123" s="824"/>
      <c r="AI123" s="824"/>
      <c r="AJ123" s="825"/>
      <c r="AK123" s="826" t="s">
        <v>131</v>
      </c>
      <c r="AL123" s="824"/>
      <c r="AM123" s="824"/>
      <c r="AN123" s="824"/>
      <c r="AO123" s="825"/>
      <c r="AP123" s="871" t="s">
        <v>421</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481</v>
      </c>
      <c r="BP123" s="925"/>
      <c r="BQ123" s="879">
        <v>22859599</v>
      </c>
      <c r="BR123" s="880"/>
      <c r="BS123" s="880"/>
      <c r="BT123" s="880"/>
      <c r="BU123" s="880"/>
      <c r="BV123" s="880">
        <v>23020671</v>
      </c>
      <c r="BW123" s="880"/>
      <c r="BX123" s="880"/>
      <c r="BY123" s="880"/>
      <c r="BZ123" s="880"/>
      <c r="CA123" s="880">
        <v>23851188</v>
      </c>
      <c r="CB123" s="880"/>
      <c r="CC123" s="880"/>
      <c r="CD123" s="880"/>
      <c r="CE123" s="880"/>
      <c r="CF123" s="790"/>
      <c r="CG123" s="791"/>
      <c r="CH123" s="791"/>
      <c r="CI123" s="791"/>
      <c r="CJ123" s="881"/>
      <c r="CK123" s="916"/>
      <c r="CL123" s="902"/>
      <c r="CM123" s="902"/>
      <c r="CN123" s="902"/>
      <c r="CO123" s="903"/>
      <c r="CP123" s="882" t="s">
        <v>411</v>
      </c>
      <c r="CQ123" s="883"/>
      <c r="CR123" s="883"/>
      <c r="CS123" s="883"/>
      <c r="CT123" s="883"/>
      <c r="CU123" s="883"/>
      <c r="CV123" s="883"/>
      <c r="CW123" s="883"/>
      <c r="CX123" s="883"/>
      <c r="CY123" s="883"/>
      <c r="CZ123" s="883"/>
      <c r="DA123" s="883"/>
      <c r="DB123" s="883"/>
      <c r="DC123" s="883"/>
      <c r="DD123" s="883"/>
      <c r="DE123" s="883"/>
      <c r="DF123" s="884"/>
      <c r="DG123" s="823">
        <v>400624</v>
      </c>
      <c r="DH123" s="824"/>
      <c r="DI123" s="824"/>
      <c r="DJ123" s="824"/>
      <c r="DK123" s="825"/>
      <c r="DL123" s="826">
        <v>330918</v>
      </c>
      <c r="DM123" s="824"/>
      <c r="DN123" s="824"/>
      <c r="DO123" s="824"/>
      <c r="DP123" s="825"/>
      <c r="DQ123" s="826">
        <v>237684</v>
      </c>
      <c r="DR123" s="824"/>
      <c r="DS123" s="824"/>
      <c r="DT123" s="824"/>
      <c r="DU123" s="825"/>
      <c r="DV123" s="871">
        <v>2.9</v>
      </c>
      <c r="DW123" s="872"/>
      <c r="DX123" s="872"/>
      <c r="DY123" s="872"/>
      <c r="DZ123" s="873"/>
    </row>
    <row r="124" spans="1:130" s="247" customFormat="1" ht="26.25" customHeight="1" thickBot="1" x14ac:dyDescent="0.2">
      <c r="A124" s="864"/>
      <c r="B124" s="865"/>
      <c r="C124" s="868" t="s">
        <v>469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131</v>
      </c>
      <c r="AB124" s="824"/>
      <c r="AC124" s="824"/>
      <c r="AD124" s="824"/>
      <c r="AE124" s="825"/>
      <c r="AF124" s="826" t="s">
        <v>131</v>
      </c>
      <c r="AG124" s="824"/>
      <c r="AH124" s="824"/>
      <c r="AI124" s="824"/>
      <c r="AJ124" s="825"/>
      <c r="AK124" s="826" t="s">
        <v>131</v>
      </c>
      <c r="AL124" s="824"/>
      <c r="AM124" s="824"/>
      <c r="AN124" s="824"/>
      <c r="AO124" s="825"/>
      <c r="AP124" s="871" t="s">
        <v>421</v>
      </c>
      <c r="AQ124" s="872"/>
      <c r="AR124" s="872"/>
      <c r="AS124" s="872"/>
      <c r="AT124" s="873"/>
      <c r="AU124" s="874" t="s">
        <v>482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113.8</v>
      </c>
      <c r="BR124" s="878"/>
      <c r="BS124" s="878"/>
      <c r="BT124" s="878"/>
      <c r="BU124" s="878"/>
      <c r="BV124" s="878">
        <v>109.2</v>
      </c>
      <c r="BW124" s="878"/>
      <c r="BX124" s="878"/>
      <c r="BY124" s="878"/>
      <c r="BZ124" s="878"/>
      <c r="CA124" s="878">
        <v>129.5</v>
      </c>
      <c r="CB124" s="878"/>
      <c r="CC124" s="878"/>
      <c r="CD124" s="878"/>
      <c r="CE124" s="878"/>
      <c r="CF124" s="768"/>
      <c r="CG124" s="769"/>
      <c r="CH124" s="769"/>
      <c r="CI124" s="769"/>
      <c r="CJ124" s="909"/>
      <c r="CK124" s="917"/>
      <c r="CL124" s="917"/>
      <c r="CM124" s="917"/>
      <c r="CN124" s="917"/>
      <c r="CO124" s="918"/>
      <c r="CP124" s="882" t="s">
        <v>483</v>
      </c>
      <c r="CQ124" s="883"/>
      <c r="CR124" s="883"/>
      <c r="CS124" s="883"/>
      <c r="CT124" s="883"/>
      <c r="CU124" s="883"/>
      <c r="CV124" s="883"/>
      <c r="CW124" s="883"/>
      <c r="CX124" s="883"/>
      <c r="CY124" s="883"/>
      <c r="CZ124" s="883"/>
      <c r="DA124" s="883"/>
      <c r="DB124" s="883"/>
      <c r="DC124" s="883"/>
      <c r="DD124" s="883"/>
      <c r="DE124" s="883"/>
      <c r="DF124" s="884"/>
      <c r="DG124" s="806">
        <v>11976838</v>
      </c>
      <c r="DH124" s="807"/>
      <c r="DI124" s="807"/>
      <c r="DJ124" s="807"/>
      <c r="DK124" s="808"/>
      <c r="DL124" s="809">
        <v>11440445</v>
      </c>
      <c r="DM124" s="807"/>
      <c r="DN124" s="807"/>
      <c r="DO124" s="807"/>
      <c r="DP124" s="808"/>
      <c r="DQ124" s="809" t="s">
        <v>131</v>
      </c>
      <c r="DR124" s="807"/>
      <c r="DS124" s="807"/>
      <c r="DT124" s="807"/>
      <c r="DU124" s="808"/>
      <c r="DV124" s="895" t="s">
        <v>131</v>
      </c>
      <c r="DW124" s="896"/>
      <c r="DX124" s="896"/>
      <c r="DY124" s="896"/>
      <c r="DZ124" s="897"/>
    </row>
    <row r="125" spans="1:130" s="247" customFormat="1" ht="26.25" customHeight="1" x14ac:dyDescent="0.15">
      <c r="A125" s="864"/>
      <c r="B125" s="865"/>
      <c r="C125" s="868" t="s">
        <v>471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131</v>
      </c>
      <c r="AB125" s="824"/>
      <c r="AC125" s="824"/>
      <c r="AD125" s="824"/>
      <c r="AE125" s="825"/>
      <c r="AF125" s="826" t="s">
        <v>421</v>
      </c>
      <c r="AG125" s="824"/>
      <c r="AH125" s="824"/>
      <c r="AI125" s="824"/>
      <c r="AJ125" s="825"/>
      <c r="AK125" s="826" t="s">
        <v>421</v>
      </c>
      <c r="AL125" s="824"/>
      <c r="AM125" s="824"/>
      <c r="AN125" s="824"/>
      <c r="AO125" s="825"/>
      <c r="AP125" s="871" t="s">
        <v>421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484</v>
      </c>
      <c r="CL125" s="899"/>
      <c r="CM125" s="899"/>
      <c r="CN125" s="899"/>
      <c r="CO125" s="900"/>
      <c r="CP125" s="907" t="s">
        <v>485</v>
      </c>
      <c r="CQ125" s="852"/>
      <c r="CR125" s="852"/>
      <c r="CS125" s="852"/>
      <c r="CT125" s="852"/>
      <c r="CU125" s="852"/>
      <c r="CV125" s="852"/>
      <c r="CW125" s="852"/>
      <c r="CX125" s="852"/>
      <c r="CY125" s="852"/>
      <c r="CZ125" s="852"/>
      <c r="DA125" s="852"/>
      <c r="DB125" s="852"/>
      <c r="DC125" s="852"/>
      <c r="DD125" s="852"/>
      <c r="DE125" s="852"/>
      <c r="DF125" s="853"/>
      <c r="DG125" s="908" t="s">
        <v>421</v>
      </c>
      <c r="DH125" s="889"/>
      <c r="DI125" s="889"/>
      <c r="DJ125" s="889"/>
      <c r="DK125" s="889"/>
      <c r="DL125" s="889" t="s">
        <v>131</v>
      </c>
      <c r="DM125" s="889"/>
      <c r="DN125" s="889"/>
      <c r="DO125" s="889"/>
      <c r="DP125" s="889"/>
      <c r="DQ125" s="889" t="s">
        <v>131</v>
      </c>
      <c r="DR125" s="889"/>
      <c r="DS125" s="889"/>
      <c r="DT125" s="889"/>
      <c r="DU125" s="889"/>
      <c r="DV125" s="890" t="s">
        <v>131</v>
      </c>
      <c r="DW125" s="890"/>
      <c r="DX125" s="890"/>
      <c r="DY125" s="890"/>
      <c r="DZ125" s="891"/>
    </row>
    <row r="126" spans="1:130" s="247" customFormat="1" ht="26.25" customHeight="1" thickBot="1" x14ac:dyDescent="0.2">
      <c r="A126" s="864"/>
      <c r="B126" s="865"/>
      <c r="C126" s="868" t="s">
        <v>473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131</v>
      </c>
      <c r="AB126" s="824"/>
      <c r="AC126" s="824"/>
      <c r="AD126" s="824"/>
      <c r="AE126" s="825"/>
      <c r="AF126" s="826" t="s">
        <v>421</v>
      </c>
      <c r="AG126" s="824"/>
      <c r="AH126" s="824"/>
      <c r="AI126" s="824"/>
      <c r="AJ126" s="825"/>
      <c r="AK126" s="826" t="s">
        <v>131</v>
      </c>
      <c r="AL126" s="824"/>
      <c r="AM126" s="824"/>
      <c r="AN126" s="824"/>
      <c r="AO126" s="825"/>
      <c r="AP126" s="871" t="s">
        <v>421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486</v>
      </c>
      <c r="CQ126" s="794"/>
      <c r="CR126" s="794"/>
      <c r="CS126" s="794"/>
      <c r="CT126" s="794"/>
      <c r="CU126" s="794"/>
      <c r="CV126" s="794"/>
      <c r="CW126" s="794"/>
      <c r="CX126" s="794"/>
      <c r="CY126" s="794"/>
      <c r="CZ126" s="794"/>
      <c r="DA126" s="794"/>
      <c r="DB126" s="794"/>
      <c r="DC126" s="794"/>
      <c r="DD126" s="794"/>
      <c r="DE126" s="794"/>
      <c r="DF126" s="795"/>
      <c r="DG126" s="860" t="s">
        <v>131</v>
      </c>
      <c r="DH126" s="861"/>
      <c r="DI126" s="861"/>
      <c r="DJ126" s="861"/>
      <c r="DK126" s="861"/>
      <c r="DL126" s="861" t="s">
        <v>131</v>
      </c>
      <c r="DM126" s="861"/>
      <c r="DN126" s="861"/>
      <c r="DO126" s="861"/>
      <c r="DP126" s="861"/>
      <c r="DQ126" s="861" t="s">
        <v>131</v>
      </c>
      <c r="DR126" s="861"/>
      <c r="DS126" s="861"/>
      <c r="DT126" s="861"/>
      <c r="DU126" s="861"/>
      <c r="DV126" s="838" t="s">
        <v>131</v>
      </c>
      <c r="DW126" s="838"/>
      <c r="DX126" s="838"/>
      <c r="DY126" s="838"/>
      <c r="DZ126" s="839"/>
    </row>
    <row r="127" spans="1:130" s="247" customFormat="1" ht="26.25" customHeight="1" x14ac:dyDescent="0.15">
      <c r="A127" s="866"/>
      <c r="B127" s="867"/>
      <c r="C127" s="885" t="s">
        <v>487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131</v>
      </c>
      <c r="AB127" s="824"/>
      <c r="AC127" s="824"/>
      <c r="AD127" s="824"/>
      <c r="AE127" s="825"/>
      <c r="AF127" s="826" t="s">
        <v>131</v>
      </c>
      <c r="AG127" s="824"/>
      <c r="AH127" s="824"/>
      <c r="AI127" s="824"/>
      <c r="AJ127" s="825"/>
      <c r="AK127" s="826" t="s">
        <v>421</v>
      </c>
      <c r="AL127" s="824"/>
      <c r="AM127" s="824"/>
      <c r="AN127" s="824"/>
      <c r="AO127" s="825"/>
      <c r="AP127" s="871" t="s">
        <v>131</v>
      </c>
      <c r="AQ127" s="872"/>
      <c r="AR127" s="872"/>
      <c r="AS127" s="872"/>
      <c r="AT127" s="873"/>
      <c r="AU127" s="283"/>
      <c r="AV127" s="283"/>
      <c r="AW127" s="283"/>
      <c r="AX127" s="888" t="s">
        <v>488</v>
      </c>
      <c r="AY127" s="856"/>
      <c r="AZ127" s="856"/>
      <c r="BA127" s="856"/>
      <c r="BB127" s="856"/>
      <c r="BC127" s="856"/>
      <c r="BD127" s="856"/>
      <c r="BE127" s="857"/>
      <c r="BF127" s="855" t="s">
        <v>489</v>
      </c>
      <c r="BG127" s="856"/>
      <c r="BH127" s="856"/>
      <c r="BI127" s="856"/>
      <c r="BJ127" s="856"/>
      <c r="BK127" s="856"/>
      <c r="BL127" s="857"/>
      <c r="BM127" s="855" t="s">
        <v>490</v>
      </c>
      <c r="BN127" s="856"/>
      <c r="BO127" s="856"/>
      <c r="BP127" s="856"/>
      <c r="BQ127" s="856"/>
      <c r="BR127" s="856"/>
      <c r="BS127" s="857"/>
      <c r="BT127" s="855" t="s">
        <v>491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492</v>
      </c>
      <c r="CQ127" s="794"/>
      <c r="CR127" s="794"/>
      <c r="CS127" s="794"/>
      <c r="CT127" s="794"/>
      <c r="CU127" s="794"/>
      <c r="CV127" s="794"/>
      <c r="CW127" s="794"/>
      <c r="CX127" s="794"/>
      <c r="CY127" s="794"/>
      <c r="CZ127" s="794"/>
      <c r="DA127" s="794"/>
      <c r="DB127" s="794"/>
      <c r="DC127" s="794"/>
      <c r="DD127" s="794"/>
      <c r="DE127" s="794"/>
      <c r="DF127" s="795"/>
      <c r="DG127" s="860" t="s">
        <v>131</v>
      </c>
      <c r="DH127" s="861"/>
      <c r="DI127" s="861"/>
      <c r="DJ127" s="861"/>
      <c r="DK127" s="861"/>
      <c r="DL127" s="861" t="s">
        <v>131</v>
      </c>
      <c r="DM127" s="861"/>
      <c r="DN127" s="861"/>
      <c r="DO127" s="861"/>
      <c r="DP127" s="861"/>
      <c r="DQ127" s="861" t="s">
        <v>131</v>
      </c>
      <c r="DR127" s="861"/>
      <c r="DS127" s="861"/>
      <c r="DT127" s="861"/>
      <c r="DU127" s="861"/>
      <c r="DV127" s="838" t="s">
        <v>421</v>
      </c>
      <c r="DW127" s="838"/>
      <c r="DX127" s="838"/>
      <c r="DY127" s="838"/>
      <c r="DZ127" s="839"/>
    </row>
    <row r="128" spans="1:130" s="247" customFormat="1" ht="26.25" customHeight="1" thickBot="1" x14ac:dyDescent="0.2">
      <c r="A128" s="840" t="s">
        <v>493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494</v>
      </c>
      <c r="X128" s="842"/>
      <c r="Y128" s="842"/>
      <c r="Z128" s="843"/>
      <c r="AA128" s="844">
        <v>63639</v>
      </c>
      <c r="AB128" s="845"/>
      <c r="AC128" s="845"/>
      <c r="AD128" s="845"/>
      <c r="AE128" s="846"/>
      <c r="AF128" s="847">
        <v>59659</v>
      </c>
      <c r="AG128" s="845"/>
      <c r="AH128" s="845"/>
      <c r="AI128" s="845"/>
      <c r="AJ128" s="846"/>
      <c r="AK128" s="847">
        <v>69117</v>
      </c>
      <c r="AL128" s="845"/>
      <c r="AM128" s="845"/>
      <c r="AN128" s="845"/>
      <c r="AO128" s="846"/>
      <c r="AP128" s="848"/>
      <c r="AQ128" s="849"/>
      <c r="AR128" s="849"/>
      <c r="AS128" s="849"/>
      <c r="AT128" s="850"/>
      <c r="AU128" s="283"/>
      <c r="AV128" s="283"/>
      <c r="AW128" s="283"/>
      <c r="AX128" s="851" t="s">
        <v>495</v>
      </c>
      <c r="AY128" s="852"/>
      <c r="AZ128" s="852"/>
      <c r="BA128" s="852"/>
      <c r="BB128" s="852"/>
      <c r="BC128" s="852"/>
      <c r="BD128" s="852"/>
      <c r="BE128" s="853"/>
      <c r="BF128" s="830" t="s">
        <v>131</v>
      </c>
      <c r="BG128" s="831"/>
      <c r="BH128" s="831"/>
      <c r="BI128" s="831"/>
      <c r="BJ128" s="831"/>
      <c r="BK128" s="831"/>
      <c r="BL128" s="854"/>
      <c r="BM128" s="830">
        <v>13.4</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496</v>
      </c>
      <c r="CQ128" s="772"/>
      <c r="CR128" s="772"/>
      <c r="CS128" s="772"/>
      <c r="CT128" s="772"/>
      <c r="CU128" s="772"/>
      <c r="CV128" s="772"/>
      <c r="CW128" s="772"/>
      <c r="CX128" s="772"/>
      <c r="CY128" s="772"/>
      <c r="CZ128" s="772"/>
      <c r="DA128" s="772"/>
      <c r="DB128" s="772"/>
      <c r="DC128" s="772"/>
      <c r="DD128" s="772"/>
      <c r="DE128" s="772"/>
      <c r="DF128" s="773"/>
      <c r="DG128" s="834">
        <v>9017</v>
      </c>
      <c r="DH128" s="835"/>
      <c r="DI128" s="835"/>
      <c r="DJ128" s="835"/>
      <c r="DK128" s="835"/>
      <c r="DL128" s="835">
        <v>7517</v>
      </c>
      <c r="DM128" s="835"/>
      <c r="DN128" s="835"/>
      <c r="DO128" s="835"/>
      <c r="DP128" s="835"/>
      <c r="DQ128" s="835">
        <v>6017</v>
      </c>
      <c r="DR128" s="835"/>
      <c r="DS128" s="835"/>
      <c r="DT128" s="835"/>
      <c r="DU128" s="835"/>
      <c r="DV128" s="836">
        <v>0.1</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497</v>
      </c>
      <c r="X129" s="821"/>
      <c r="Y129" s="821"/>
      <c r="Z129" s="822"/>
      <c r="AA129" s="823">
        <v>9587541</v>
      </c>
      <c r="AB129" s="824"/>
      <c r="AC129" s="824"/>
      <c r="AD129" s="824"/>
      <c r="AE129" s="825"/>
      <c r="AF129" s="826">
        <v>9567850</v>
      </c>
      <c r="AG129" s="824"/>
      <c r="AH129" s="824"/>
      <c r="AI129" s="824"/>
      <c r="AJ129" s="825"/>
      <c r="AK129" s="826">
        <v>9592032</v>
      </c>
      <c r="AL129" s="824"/>
      <c r="AM129" s="824"/>
      <c r="AN129" s="824"/>
      <c r="AO129" s="825"/>
      <c r="AP129" s="827"/>
      <c r="AQ129" s="828"/>
      <c r="AR129" s="828"/>
      <c r="AS129" s="828"/>
      <c r="AT129" s="829"/>
      <c r="AU129" s="285"/>
      <c r="AV129" s="285"/>
      <c r="AW129" s="285"/>
      <c r="AX129" s="793" t="s">
        <v>498</v>
      </c>
      <c r="AY129" s="794"/>
      <c r="AZ129" s="794"/>
      <c r="BA129" s="794"/>
      <c r="BB129" s="794"/>
      <c r="BC129" s="794"/>
      <c r="BD129" s="794"/>
      <c r="BE129" s="795"/>
      <c r="BF129" s="813" t="s">
        <v>131</v>
      </c>
      <c r="BG129" s="814"/>
      <c r="BH129" s="814"/>
      <c r="BI129" s="814"/>
      <c r="BJ129" s="814"/>
      <c r="BK129" s="814"/>
      <c r="BL129" s="815"/>
      <c r="BM129" s="813">
        <v>18.399999999999999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500</v>
      </c>
      <c r="X130" s="821"/>
      <c r="Y130" s="821"/>
      <c r="Z130" s="822"/>
      <c r="AA130" s="823">
        <v>1343493</v>
      </c>
      <c r="AB130" s="824"/>
      <c r="AC130" s="824"/>
      <c r="AD130" s="824"/>
      <c r="AE130" s="825"/>
      <c r="AF130" s="826">
        <v>1342793</v>
      </c>
      <c r="AG130" s="824"/>
      <c r="AH130" s="824"/>
      <c r="AI130" s="824"/>
      <c r="AJ130" s="825"/>
      <c r="AK130" s="826">
        <v>1327136</v>
      </c>
      <c r="AL130" s="824"/>
      <c r="AM130" s="824"/>
      <c r="AN130" s="824"/>
      <c r="AO130" s="825"/>
      <c r="AP130" s="827"/>
      <c r="AQ130" s="828"/>
      <c r="AR130" s="828"/>
      <c r="AS130" s="828"/>
      <c r="AT130" s="829"/>
      <c r="AU130" s="285"/>
      <c r="AV130" s="285"/>
      <c r="AW130" s="285"/>
      <c r="AX130" s="793" t="s">
        <v>501</v>
      </c>
      <c r="AY130" s="794"/>
      <c r="AZ130" s="794"/>
      <c r="BA130" s="794"/>
      <c r="BB130" s="794"/>
      <c r="BC130" s="794"/>
      <c r="BD130" s="794"/>
      <c r="BE130" s="795"/>
      <c r="BF130" s="796">
        <v>9.5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502</v>
      </c>
      <c r="X131" s="804"/>
      <c r="Y131" s="804"/>
      <c r="Z131" s="805"/>
      <c r="AA131" s="806">
        <v>8244048</v>
      </c>
      <c r="AB131" s="807"/>
      <c r="AC131" s="807"/>
      <c r="AD131" s="807"/>
      <c r="AE131" s="808"/>
      <c r="AF131" s="809">
        <v>8225057</v>
      </c>
      <c r="AG131" s="807"/>
      <c r="AH131" s="807"/>
      <c r="AI131" s="807"/>
      <c r="AJ131" s="808"/>
      <c r="AK131" s="809">
        <v>8264896</v>
      </c>
      <c r="AL131" s="807"/>
      <c r="AM131" s="807"/>
      <c r="AN131" s="807"/>
      <c r="AO131" s="808"/>
      <c r="AP131" s="810"/>
      <c r="AQ131" s="811"/>
      <c r="AR131" s="811"/>
      <c r="AS131" s="811"/>
      <c r="AT131" s="812"/>
      <c r="AU131" s="285"/>
      <c r="AV131" s="285"/>
      <c r="AW131" s="285"/>
      <c r="AX131" s="771" t="s">
        <v>503</v>
      </c>
      <c r="AY131" s="772"/>
      <c r="AZ131" s="772"/>
      <c r="BA131" s="772"/>
      <c r="BB131" s="772"/>
      <c r="BC131" s="772"/>
      <c r="BD131" s="772"/>
      <c r="BE131" s="773"/>
      <c r="BF131" s="774">
        <v>129.5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505</v>
      </c>
      <c r="W132" s="784"/>
      <c r="X132" s="784"/>
      <c r="Y132" s="784"/>
      <c r="Z132" s="785"/>
      <c r="AA132" s="786">
        <v>10.705141449999999</v>
      </c>
      <c r="AB132" s="787"/>
      <c r="AC132" s="787"/>
      <c r="AD132" s="787"/>
      <c r="AE132" s="788"/>
      <c r="AF132" s="789">
        <v>8.6632834279999997</v>
      </c>
      <c r="AG132" s="787"/>
      <c r="AH132" s="787"/>
      <c r="AI132" s="787"/>
      <c r="AJ132" s="788"/>
      <c r="AK132" s="789">
        <v>9.2640730139999992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506</v>
      </c>
      <c r="W133" s="763"/>
      <c r="X133" s="763"/>
      <c r="Y133" s="763"/>
      <c r="Z133" s="764"/>
      <c r="AA133" s="765">
        <v>10.4</v>
      </c>
      <c r="AB133" s="766"/>
      <c r="AC133" s="766"/>
      <c r="AD133" s="766"/>
      <c r="AE133" s="767"/>
      <c r="AF133" s="765">
        <v>9.8000000000000007</v>
      </c>
      <c r="AG133" s="766"/>
      <c r="AH133" s="766"/>
      <c r="AI133" s="766"/>
      <c r="AJ133" s="767"/>
      <c r="AK133" s="765">
        <v>9.5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jkCr9myDqwBgPaMWUWvWp2kAUOOwy3MJUYvg3SS/Y+7zTrykv7ssaVmY0tH+HSpwv47OlS2gfWX6upelk8emA==" saltValue="s2zNLjThJDsVMm2oScWv0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cI49JUAKAfWVXCq6BV2PcTS3pt3CMSFxlY8FBOPbk3EMOJ1G3ipwg0OiinExsccBC+4w09pq2eaZwlRurdjhQ==" saltValue="//ZNrAcuz+cOCqu5mfrm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EcJoYmcYH5CzolPE0Zh93Hbt3FIcDipkfIO5FFVa6FFA0UlKPOnMqh0h9/5YqQnyHQ5yPVXgyxVItkjbiLIHA==" saltValue="RGhrVeaXCQDHU3aJFdivT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515</v>
      </c>
      <c r="AL9" s="1193"/>
      <c r="AM9" s="1193"/>
      <c r="AN9" s="1194"/>
      <c r="AO9" s="313">
        <v>3267099</v>
      </c>
      <c r="AP9" s="313">
        <v>98371</v>
      </c>
      <c r="AQ9" s="314">
        <v>90613</v>
      </c>
      <c r="AR9" s="315">
        <v>8.6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516</v>
      </c>
      <c r="AL10" s="1193"/>
      <c r="AM10" s="1193"/>
      <c r="AN10" s="1194"/>
      <c r="AO10" s="316">
        <v>64251</v>
      </c>
      <c r="AP10" s="316">
        <v>1935</v>
      </c>
      <c r="AQ10" s="317">
        <v>7525</v>
      </c>
      <c r="AR10" s="318">
        <v>-74.3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517</v>
      </c>
      <c r="AL11" s="1193"/>
      <c r="AM11" s="1193"/>
      <c r="AN11" s="1194"/>
      <c r="AO11" s="316">
        <v>258</v>
      </c>
      <c r="AP11" s="316">
        <v>8</v>
      </c>
      <c r="AQ11" s="317">
        <v>9582</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518</v>
      </c>
      <c r="AL12" s="1193"/>
      <c r="AM12" s="1193"/>
      <c r="AN12" s="1194"/>
      <c r="AO12" s="316" t="s">
        <v>519</v>
      </c>
      <c r="AP12" s="316" t="s">
        <v>519</v>
      </c>
      <c r="AQ12" s="317">
        <v>1356</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520</v>
      </c>
      <c r="AL13" s="1193"/>
      <c r="AM13" s="1193"/>
      <c r="AN13" s="1194"/>
      <c r="AO13" s="316" t="s">
        <v>519</v>
      </c>
      <c r="AP13" s="316" t="s">
        <v>519</v>
      </c>
      <c r="AQ13" s="317">
        <v>2</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521</v>
      </c>
      <c r="AL14" s="1193"/>
      <c r="AM14" s="1193"/>
      <c r="AN14" s="1194"/>
      <c r="AO14" s="316">
        <v>114297</v>
      </c>
      <c r="AP14" s="316">
        <v>3441</v>
      </c>
      <c r="AQ14" s="317">
        <v>4182</v>
      </c>
      <c r="AR14" s="318">
        <v>-17.7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522</v>
      </c>
      <c r="AL15" s="1193"/>
      <c r="AM15" s="1193"/>
      <c r="AN15" s="1194"/>
      <c r="AO15" s="316">
        <v>60453</v>
      </c>
      <c r="AP15" s="316">
        <v>1820</v>
      </c>
      <c r="AQ15" s="317">
        <v>2331</v>
      </c>
      <c r="AR15" s="318">
        <v>-21.9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523</v>
      </c>
      <c r="AL16" s="1196"/>
      <c r="AM16" s="1196"/>
      <c r="AN16" s="1197"/>
      <c r="AO16" s="316">
        <v>-233272</v>
      </c>
      <c r="AP16" s="316">
        <v>-7024</v>
      </c>
      <c r="AQ16" s="317">
        <v>-8270</v>
      </c>
      <c r="AR16" s="318">
        <v>-15.1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3273086</v>
      </c>
      <c r="AP17" s="316">
        <v>98551</v>
      </c>
      <c r="AQ17" s="317">
        <v>107322</v>
      </c>
      <c r="AR17" s="318">
        <v>-8.1999999999999993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528</v>
      </c>
      <c r="AL21" s="1190"/>
      <c r="AM21" s="1190"/>
      <c r="AN21" s="1191"/>
      <c r="AO21" s="328">
        <v>10.3</v>
      </c>
      <c r="AP21" s="329">
        <v>10.18</v>
      </c>
      <c r="AQ21" s="330">
        <v>0.12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529</v>
      </c>
      <c r="AL22" s="1190"/>
      <c r="AM22" s="1190"/>
      <c r="AN22" s="1191"/>
      <c r="AO22" s="333">
        <v>97.8</v>
      </c>
      <c r="AP22" s="334">
        <v>97.7</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533</v>
      </c>
      <c r="AL32" s="1181"/>
      <c r="AM32" s="1181"/>
      <c r="AN32" s="1182"/>
      <c r="AO32" s="343">
        <v>1272178</v>
      </c>
      <c r="AP32" s="343">
        <v>38305</v>
      </c>
      <c r="AQ32" s="344">
        <v>67619</v>
      </c>
      <c r="AR32" s="345">
        <v>-43.4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534</v>
      </c>
      <c r="AL33" s="1181"/>
      <c r="AM33" s="1181"/>
      <c r="AN33" s="1182"/>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535</v>
      </c>
      <c r="AL34" s="1181"/>
      <c r="AM34" s="1181"/>
      <c r="AN34" s="1182"/>
      <c r="AO34" s="343" t="s">
        <v>519</v>
      </c>
      <c r="AP34" s="343" t="s">
        <v>519</v>
      </c>
      <c r="AQ34" s="344">
        <v>3</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536</v>
      </c>
      <c r="AL35" s="1181"/>
      <c r="AM35" s="1181"/>
      <c r="AN35" s="1182"/>
      <c r="AO35" s="343">
        <v>889669</v>
      </c>
      <c r="AP35" s="343">
        <v>26788</v>
      </c>
      <c r="AQ35" s="344">
        <v>17835</v>
      </c>
      <c r="AR35" s="345">
        <v>50.2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537</v>
      </c>
      <c r="AL36" s="1181"/>
      <c r="AM36" s="1181"/>
      <c r="AN36" s="1182"/>
      <c r="AO36" s="343" t="s">
        <v>519</v>
      </c>
      <c r="AP36" s="343" t="s">
        <v>519</v>
      </c>
      <c r="AQ36" s="344">
        <v>2401</v>
      </c>
      <c r="AR36" s="345" t="s">
        <v>519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538</v>
      </c>
      <c r="AL37" s="1181"/>
      <c r="AM37" s="1181"/>
      <c r="AN37" s="1182"/>
      <c r="AO37" s="343" t="s">
        <v>519</v>
      </c>
      <c r="AP37" s="343" t="s">
        <v>519</v>
      </c>
      <c r="AQ37" s="344">
        <v>732</v>
      </c>
      <c r="AR37" s="345" t="s">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539</v>
      </c>
      <c r="AL38" s="1184"/>
      <c r="AM38" s="1184"/>
      <c r="AN38" s="1185"/>
      <c r="AO38" s="346">
        <v>72</v>
      </c>
      <c r="AP38" s="346">
        <v>2</v>
      </c>
      <c r="AQ38" s="347">
        <v>5</v>
      </c>
      <c r="AR38" s="335">
        <v>-60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540</v>
      </c>
      <c r="AL39" s="1184"/>
      <c r="AM39" s="1184"/>
      <c r="AN39" s="1185"/>
      <c r="AO39" s="343">
        <v>-69117</v>
      </c>
      <c r="AP39" s="343">
        <v>-2081</v>
      </c>
      <c r="AQ39" s="344">
        <v>-3806</v>
      </c>
      <c r="AR39" s="345">
        <v>-45.3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541</v>
      </c>
      <c r="AL40" s="1181"/>
      <c r="AM40" s="1181"/>
      <c r="AN40" s="1182"/>
      <c r="AO40" s="343">
        <v>-1327136</v>
      </c>
      <c r="AP40" s="343">
        <v>-39960</v>
      </c>
      <c r="AQ40" s="344">
        <v>-59049</v>
      </c>
      <c r="AR40" s="345">
        <v>-32.299999999999997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765666</v>
      </c>
      <c r="AP41" s="343">
        <v>23054</v>
      </c>
      <c r="AQ41" s="344">
        <v>25740</v>
      </c>
      <c r="AR41" s="345">
        <v>-10.4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510</v>
      </c>
      <c r="AN49" s="1175" t="s">
        <v>545</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1754955</v>
      </c>
      <c r="AN51" s="365">
        <v>50215</v>
      </c>
      <c r="AO51" s="366">
        <v>-46.6</v>
      </c>
      <c r="AP51" s="367">
        <v>85459</v>
      </c>
      <c r="AQ51" s="368">
        <v>-19.8</v>
      </c>
      <c r="AR51" s="369">
        <v>-26.8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1350104</v>
      </c>
      <c r="AN52" s="373">
        <v>38631</v>
      </c>
      <c r="AO52" s="374">
        <v>-35.799999999999997</v>
      </c>
      <c r="AP52" s="375">
        <v>44378</v>
      </c>
      <c r="AQ52" s="376">
        <v>-2.6</v>
      </c>
      <c r="AR52" s="377">
        <v>-33.200000000000003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2248973</v>
      </c>
      <c r="AN53" s="365">
        <v>65188</v>
      </c>
      <c r="AO53" s="366">
        <v>29.8</v>
      </c>
      <c r="AP53" s="367">
        <v>83280</v>
      </c>
      <c r="AQ53" s="368">
        <v>-2.5</v>
      </c>
      <c r="AR53" s="369">
        <v>32.299999999999997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1658300</v>
      </c>
      <c r="AN54" s="373">
        <v>48067</v>
      </c>
      <c r="AO54" s="374">
        <v>24.4</v>
      </c>
      <c r="AP54" s="375">
        <v>43123</v>
      </c>
      <c r="AQ54" s="376">
        <v>-2.8</v>
      </c>
      <c r="AR54" s="377">
        <v>27.2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2492300</v>
      </c>
      <c r="AN55" s="365">
        <v>73204</v>
      </c>
      <c r="AO55" s="366">
        <v>12.3</v>
      </c>
      <c r="AP55" s="367">
        <v>88968</v>
      </c>
      <c r="AQ55" s="368">
        <v>6.8</v>
      </c>
      <c r="AR55" s="369">
        <v>5.5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1763534</v>
      </c>
      <c r="AN56" s="373">
        <v>51799</v>
      </c>
      <c r="AO56" s="374">
        <v>7.8</v>
      </c>
      <c r="AP56" s="375">
        <v>45482</v>
      </c>
      <c r="AQ56" s="376">
        <v>5.5</v>
      </c>
      <c r="AR56" s="377">
        <v>2.2999999999999998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1535364</v>
      </c>
      <c r="AN57" s="365">
        <v>45531</v>
      </c>
      <c r="AO57" s="366">
        <v>-37.799999999999997</v>
      </c>
      <c r="AP57" s="367">
        <v>85173</v>
      </c>
      <c r="AQ57" s="368">
        <v>-4.3</v>
      </c>
      <c r="AR57" s="369">
        <v>-33.5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999048</v>
      </c>
      <c r="AN58" s="373">
        <v>29627</v>
      </c>
      <c r="AO58" s="374">
        <v>-42.8</v>
      </c>
      <c r="AP58" s="375">
        <v>43913</v>
      </c>
      <c r="AQ58" s="376">
        <v>-3.4</v>
      </c>
      <c r="AR58" s="377">
        <v>-39.4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1179922</v>
      </c>
      <c r="AN59" s="365">
        <v>35527</v>
      </c>
      <c r="AO59" s="366">
        <v>-22</v>
      </c>
      <c r="AP59" s="367">
        <v>94081</v>
      </c>
      <c r="AQ59" s="368">
        <v>10.5</v>
      </c>
      <c r="AR59" s="369">
        <v>-32.5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683305</v>
      </c>
      <c r="AN60" s="373">
        <v>20574</v>
      </c>
      <c r="AO60" s="374">
        <v>-30.6</v>
      </c>
      <c r="AP60" s="375">
        <v>48949</v>
      </c>
      <c r="AQ60" s="376">
        <v>11.5</v>
      </c>
      <c r="AR60" s="377">
        <v>-42.1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1842303</v>
      </c>
      <c r="AN61" s="380">
        <v>53933</v>
      </c>
      <c r="AO61" s="381">
        <v>-12.9</v>
      </c>
      <c r="AP61" s="382">
        <v>87392</v>
      </c>
      <c r="AQ61" s="383">
        <v>-1.9</v>
      </c>
      <c r="AR61" s="369">
        <v>-11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1290858</v>
      </c>
      <c r="AN62" s="373">
        <v>37740</v>
      </c>
      <c r="AO62" s="374">
        <v>-15.4</v>
      </c>
      <c r="AP62" s="375">
        <v>45169</v>
      </c>
      <c r="AQ62" s="376">
        <v>1.6</v>
      </c>
      <c r="AR62" s="377">
        <v>-17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9CL2mWRv5uhg2cwsZP5mniexnMkQsb4kd7i3iAceA1A2xVjPjGu9ToexggzJyqJC2NXDTTg2FY0/lQ+RthIfg==" saltValue="80cfoL1eJDd9LPfnuZpRu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3lUs6NIRAEkPIsCZ/tk6/oHU4EeAuIoPKZtHCj88whqhykYn+FT6dbHi/wZO2WKGgRCL9cOsQB3Exr1QCVOuyg==" saltValue="f9HBsmOy09LSP13b7drl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MGQj7FKRlmWF8eJUfN5yVEOn5qLzexWmUVtpGpncCE8aaVQ8Oq3feJc3iKpRs+e06cDQaPkslvs9g+0vN4WUIA==" saltValue="UDFvLERJiwYSsaSxwkxS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8" t="s">
        <v>3</v>
      </c>
      <c r="D47" s="1198"/>
      <c r="E47" s="1199"/>
      <c r="F47" s="11">
        <v>22.25</v>
      </c>
      <c r="G47" s="12">
        <v>20.059999999999999</v>
      </c>
      <c r="H47" s="12">
        <v>17.05</v>
      </c>
      <c r="I47" s="12">
        <v>17.2</v>
      </c>
      <c r="J47" s="13">
        <v>17.66</v>
      </c>
    </row>
    <row r="48" spans="2:10" ht="57.75" customHeight="1" x14ac:dyDescent="0.15">
      <c r="B48" s="14"/>
      <c r="C48" s="1200" t="s">
        <v>4</v>
      </c>
      <c r="D48" s="1200"/>
      <c r="E48" s="1201"/>
      <c r="F48" s="15">
        <v>7.0000000000000007E-2</v>
      </c>
      <c r="G48" s="16">
        <v>0.1</v>
      </c>
      <c r="H48" s="16">
        <v>0.12</v>
      </c>
      <c r="I48" s="16">
        <v>0.2</v>
      </c>
      <c r="J48" s="17">
        <v>0.28000000000000003</v>
      </c>
    </row>
    <row r="49" spans="2:10" ht="57.75" customHeight="1" thickBot="1" x14ac:dyDescent="0.2">
      <c r="B49" s="18"/>
      <c r="C49" s="1202" t="s">
        <v>5</v>
      </c>
      <c r="D49" s="1202"/>
      <c r="E49" s="1203"/>
      <c r="F49" s="19" t="s">
        <v>566</v>
      </c>
      <c r="G49" s="20" t="s">
        <v>567</v>
      </c>
      <c r="H49" s="20" t="s">
        <v>568</v>
      </c>
      <c r="I49" s="20">
        <v>0.19</v>
      </c>
      <c r="J49" s="21">
        <v>0.69</v>
      </c>
    </row>
    <row r="50" spans="2:10" ht="13.5" customHeight="1" x14ac:dyDescent="0.15"/>
  </sheetData>
  <sheetProtection algorithmName="SHA-512" hashValue="F3zC3MwEbXdRaSIWiZLhZxFH6lcsJk5XJFjUgmfWV8I00IMA4+4HvyDPXOaJjTyLds0XvsoXChcCxd2SyUWOGQ==" saltValue="zWi3rDqUHrAbY5GynKL1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