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３０年度決算\02 ②５月公表分←総務省が遅れ９月公表に（さらに決算担当者がメールを認識したのが１０月８日となり、大幅に遅れた）\05 最終版【ＨＰアップ】\"/>
    </mc:Choice>
  </mc:AlternateContent>
  <xr:revisionPtr revIDLastSave="0" documentId="13_ncr:1_{AED2F9AF-690E-42DF-91CB-284E8E7880CA}" xr6:coauthVersionLast="36" xr6:coauthVersionMax="36"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E40" i="10"/>
  <c r="AM40" i="10"/>
  <c r="U40" i="10"/>
  <c r="C40" i="10"/>
  <c r="BE39" i="10"/>
  <c r="AM39" i="10"/>
  <c r="U39" i="10"/>
  <c r="C39" i="10"/>
  <c r="BE38" i="10"/>
  <c r="AM38" i="10"/>
  <c r="U38" i="10"/>
  <c r="C38" i="10"/>
  <c r="AM37" i="10"/>
  <c r="C37" i="10"/>
  <c r="AM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C36" i="10"/>
  <c r="AM34" i="10"/>
  <c r="AM35" i="10" s="1"/>
  <c r="BE34" i="10" l="1"/>
  <c r="BE35" i="10" l="1"/>
  <c r="BE36" i="10" l="1"/>
  <c r="BE37" i="10" l="1"/>
  <c r="BW34" i="10"/>
  <c r="BW35" i="10" s="1"/>
  <c r="BW36" i="10" s="1"/>
  <c r="BW37" i="10" s="1"/>
  <c r="BW38" i="10" s="1"/>
  <c r="BW39" i="10" s="1"/>
  <c r="BW40" i="10" s="1"/>
  <c r="CO34" i="10" l="1"/>
  <c r="CO35" i="10" s="1"/>
  <c r="CO36" i="10" s="1"/>
  <c r="CO37" i="10" s="1"/>
  <c r="CO38" i="10" s="1"/>
  <c r="CO39" i="10" s="1"/>
  <c r="CO40" i="10" s="1"/>
</calcChain>
</file>

<file path=xl/sharedStrings.xml><?xml version="1.0" encoding="utf-8"?>
<sst xmlns="http://schemas.openxmlformats.org/spreadsheetml/2006/main" count="1243" uniqueCount="633">
  <si>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</si>
  <si>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</si>
  <si>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</si>
  <si>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</si>
  <si>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</si>
  <si>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</si>
  <si>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</si>
  <si>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</si>
  <si>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</si>
  <si>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</si>
  <si>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</si>
  <si>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</si>
  <si>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</si>
  <si>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</si>
  <si>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</si>
  <si>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</si>
  <si>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</si>
  <si>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</si>
  <si>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</si>
  <si>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</si>
  <si>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</si>
  <si>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</si>
  <si>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</si>
  <si>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</si>
  <si>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</si>
  <si>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</si>
  <si>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</si>
  <si>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</si>
  <si>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</si>
  <si>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</si>
  <si>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</si>
  <si>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</si>
  <si>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</si>
  <si>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</si>
  <si>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</si>
  <si>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</si>
  <si>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</si>
  <si>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</si>
  <si>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</si>
  <si>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</si>
  <si>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</si>
  <si>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</si>
  <si>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</si>
  <si>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</si>
  <si>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</si>
  <si>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</si>
  <si>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</si>
  <si>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</si>
  <si>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</si>
  <si>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</si>
  <si>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</si>
  <si>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</si>
  <si>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</si>
  <si>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</si>
  <si>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</si>
  <si>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</si>
  <si>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</si>
  <si>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</si>
  <si>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</si>
  <si>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</si>
  <si>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</si>
  <si>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</si>
  <si>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</si>
  <si>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</si>
  <si>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</si>
  <si>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</si>
  <si>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</si>
  <si>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</si>
  <si>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</si>
  <si>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</si>
  <si>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</si>
  <si>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</si>
  <si>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</si>
  <si>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</si>
  <si>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</si>
  <si>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</si>
  <si>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</si>
  <si>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</si>
  <si>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</si>
  <si>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</si>
  <si>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</si>
  <si>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</si>
  <si>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</si>
  <si>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</si>
  <si>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</si>
  <si>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</si>
  <si>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</si>
  <si>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</si>
  <si>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</si>
  <si>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</si>
  <si>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</si>
  <si>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</si>
  <si>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</si>
  <si>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</si>
  <si>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</si>
  <si>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</si>
  <si>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</si>
  <si>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</si>
  <si>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綾部市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</si>
  <si>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</si>
  <si>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</si>
  <si>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</si>
  <si>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</si>
  <si>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</si>
  <si>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</si>
  <si>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</si>
  <si>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</si>
  <si>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</si>
  <si>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</si>
  <si>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</si>
  <si>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</si>
  <si>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</si>
  <si>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</si>
  <si>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</si>
  <si>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</si>
  <si>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</si>
  <si>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</si>
  <si>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</si>
  <si>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</si>
  <si>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</si>
  <si>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</si>
  <si>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</si>
  <si>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</si>
  <si>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</si>
  <si>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</si>
  <si>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</si>
  <si>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</si>
  <si>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</si>
  <si>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</si>
  <si>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</si>
  <si>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</si>
  <si>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</si>
  <si>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</si>
  <si>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</si>
  <si>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</si>
  <si>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</si>
  <si>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</si>
  <si>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</si>
  <si>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</si>
  <si>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</si>
  <si>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</si>
  <si>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</si>
  <si>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</si>
  <si>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</si>
  <si>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</si>
  <si>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</si>
  <si>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</si>
  <si>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</si>
  <si>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</si>
  <si>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</si>
  <si>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</si>
  <si>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</si>
  <si>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</si>
  <si>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</si>
  <si>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</si>
  <si>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</si>
  <si>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</si>
  <si>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</si>
  <si>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</si>
  <si>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</si>
  <si>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</si>
  <si>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</si>
  <si>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</si>
  <si>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</si>
  <si>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</si>
  <si>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</si>
  <si>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</si>
  <si>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</si>
  <si>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</si>
  <si>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</si>
  <si>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</si>
  <si>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</si>
  <si>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</si>
  <si>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</si>
  <si>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</si>
  <si>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</si>
  <si>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</si>
  <si>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</si>
  <si>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</si>
  <si>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</si>
  <si>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</si>
  <si>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</si>
  <si>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</si>
  <si>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</si>
  <si>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</si>
  <si>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</si>
  <si>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</si>
  <si>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</si>
  <si>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</si>
  <si>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</si>
  <si>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</si>
  <si>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</si>
  <si>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</si>
  <si>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</si>
  <si>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</si>
  <si>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</si>
  <si>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</si>
  <si>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</si>
  <si>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</si>
  <si>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</si>
  <si>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</si>
  <si>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</si>
  <si>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</si>
  <si>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</si>
  <si>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</si>
  <si>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</si>
  <si>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</si>
  <si>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</si>
  <si>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</si>
  <si>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</si>
  <si>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</si>
  <si>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</si>
  <si>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京都府綾部市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</si>
  <si>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</si>
  <si>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</si>
  <si>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</si>
  <si>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</si>
  <si>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</si>
  <si>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</si>
  <si>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</si>
  <si>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</si>
  <si>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</si>
  <si>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</si>
  <si>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</si>
  <si>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</si>
  <si>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</si>
  <si>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</si>
  <si>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</si>
  <si>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</si>
  <si>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</si>
  <si>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</si>
  <si>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</si>
  <si>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</si>
  <si>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</si>
  <si>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</si>
  <si>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</si>
  <si>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</si>
  <si>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</si>
  <si>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</si>
  <si>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</si>
  <si>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</si>
  <si>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</si>
  <si>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</si>
  <si>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</si>
  <si>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</si>
  <si>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</si>
  <si>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</si>
  <si>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</si>
  <si>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</si>
  <si>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</si>
  <si>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</si>
  <si>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</si>
  <si>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</si>
  <si>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</si>
  <si>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</si>
  <si>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</si>
  <si>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</si>
  <si>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</si>
  <si>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</si>
  <si>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</si>
  <si>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</si>
  <si>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</si>
  <si>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</si>
  <si>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</si>
  <si>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</si>
  <si>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</si>
  <si>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</si>
  <si>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</si>
  <si>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</si>
  <si>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</si>
  <si>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</si>
  <si>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</si>
  <si>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</si>
  <si>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</si>
  <si>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</si>
  <si>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</si>
  <si>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</si>
  <si>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</si>
  <si>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</si>
  <si>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</si>
  <si>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</si>
  <si>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</si>
  <si>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</si>
  <si>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</si>
  <si>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</si>
  <si>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</si>
  <si>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</si>
  <si>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</si>
  <si>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</si>
  <si>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</si>
  <si>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</si>
  <si>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</si>
  <si>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</si>
  <si>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</si>
  <si>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</si>
  <si>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</si>
  <si>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</si>
  <si>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</si>
  <si>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</si>
  <si>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</si>
  <si>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</si>
  <si>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</si>
  <si>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</si>
  <si>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</si>
  <si>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</si>
  <si>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</si>
  <si>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</si>
  <si>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</si>
  <si>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</si>
  <si>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</si>
  <si>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</si>
  <si>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</si>
  <si>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</si>
  <si>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</si>
  <si>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</si>
  <si>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</si>
  <si>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</si>
  <si>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</si>
  <si>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</si>
  <si>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</si>
  <si>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</si>
  <si>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</si>
  <si>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</si>
  <si>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</si>
  <si>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</si>
  <si>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</si>
  <si>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</si>
  <si>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</si>
  <si>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</si>
  <si>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</si>
  <si>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</si>
  <si>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</si>
  <si>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</si>
  <si>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</si>
  <si>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</si>
  <si>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</si>
  <si>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</si>
  <si>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</si>
  <si>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</si>
  <si>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</si>
  <si>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</si>
  <si>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</si>
  <si>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</si>
  <si>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</si>
  <si>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</si>
  <si>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</si>
  <si>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</si>
  <si>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</si>
  <si>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</si>
  <si>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</si>
  <si>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</si>
  <si>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</si>
  <si>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</si>
  <si>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</si>
  <si>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</si>
  <si>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</si>
  <si>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</si>
  <si>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</si>
  <si>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</si>
  <si>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</si>
  <si>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</si>
  <si>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</si>
  <si>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</si>
  <si>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京都府綾部市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</si>
  <si>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</si>
  <si>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</si>
  <si>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</si>
  <si>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</si>
  <si>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</si>
  <si>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</si>
  <si>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</si>
  <si>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</si>
  <si>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</si>
  <si>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</si>
  <si>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</si>
  <si>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</si>
  <si>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</si>
  <si>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</si>
  <si>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</si>
  <si>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</si>
  <si>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</si>
  <si>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</si>
  <si>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</si>
  <si>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</si>
  <si>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市立診療所等特別会計</t>
    <phoneticPr fontId="5"/>
  </si>
  <si>
    <t>-</t>
    <phoneticPr fontId="5"/>
  </si>
  <si>
    <t>農林業者労働災害共済特別会計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</si>
  <si>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</si>
  <si>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</si>
  <si>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</si>
  <si>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</si>
  <si>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</si>
  <si>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</si>
  <si>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</si>
  <si>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</si>
  <si>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</si>
  <si>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</si>
  <si>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</si>
  <si>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</si>
  <si>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</si>
  <si>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</si>
  <si>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</si>
  <si>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</si>
  <si>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</si>
  <si>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</si>
  <si>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t>
    <phoneticPr fontId="5"/>
  </si>
  <si>
    <t>上水道事業会計</t>
    <phoneticPr fontId="5"/>
  </si>
  <si>
    <t>法適用企業</t>
    <phoneticPr fontId="5"/>
  </si>
  <si>
    <t>病院事業会計</t>
    <phoneticPr fontId="5"/>
  </si>
  <si>
    <t>法適用企業</t>
    <phoneticPr fontId="5"/>
  </si>
  <si>
    <t>簡易水道特別会計</t>
    <phoneticPr fontId="5"/>
  </si>
  <si>
    <t>法非適用企業</t>
    <phoneticPr fontId="5"/>
  </si>
  <si>
    <t>下水道事業特別会計</t>
    <phoneticPr fontId="5"/>
  </si>
  <si>
    <t>法非適用企業</t>
    <phoneticPr fontId="5"/>
  </si>
  <si>
    <t>地域排水事業特別会計</t>
    <phoneticPr fontId="5"/>
  </si>
  <si>
    <t>法非適用企業</t>
    <phoneticPr fontId="5"/>
  </si>
  <si>
    <t>住宅・工業団地事業特別会計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</si>
  <si>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</si>
  <si>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</si>
  <si>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</si>
  <si>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</si>
  <si>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</si>
  <si>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</si>
  <si>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</si>
  <si>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</si>
  <si>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</si>
  <si>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</si>
  <si>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</si>
  <si>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</si>
  <si>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</si>
  <si>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</si>
  <si>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</si>
  <si>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</si>
  <si>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</si>
  <si>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</si>
  <si>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</si>
  <si>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</si>
  <si>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</si>
  <si>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</si>
  <si>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</si>
  <si>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</si>
  <si>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</si>
  <si>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</si>
  <si>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</si>
  <si>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</si>
  <si>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</si>
  <si>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</si>
  <si>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</si>
  <si>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</si>
  <si>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</si>
  <si>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</si>
  <si>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</si>
  <si>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</si>
  <si>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</si>
  <si>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</si>
  <si>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</si>
  <si>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</si>
  <si>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</si>
  <si>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</si>
  <si>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</si>
  <si>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</si>
  <si>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</si>
  <si>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</si>
  <si>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</si>
  <si>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</si>
  <si>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</si>
  <si>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</si>
  <si>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</si>
  <si>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</si>
  <si>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</si>
  <si>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</si>
  <si>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</si>
  <si>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</si>
  <si>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</si>
  <si>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</si>
  <si>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</si>
  <si>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</si>
  <si>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</si>
  <si>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</si>
  <si>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</si>
  <si>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</si>
  <si>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</si>
  <si>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地域排水事業特別会計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</si>
  <si>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</si>
  <si>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簡易水道特別会計</t>
    <phoneticPr fontId="5"/>
  </si>
  <si>
    <t>(Ｆ)</t>
    <phoneticPr fontId="5"/>
  </si>
  <si>
    <t>病院事業会計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</si>
  <si>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</si>
  <si>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</si>
  <si>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</si>
  <si>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</si>
  <si>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</si>
  <si>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</si>
  <si>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</si>
  <si>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</si>
  <si>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</si>
  <si>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</si>
  <si>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</si>
  <si>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</si>
  <si>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</si>
  <si>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</si>
  <si>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</si>
  <si>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</si>
  <si>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</si>
  <si>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</si>
  <si>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</si>
  <si>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</si>
  <si>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</si>
  <si>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</si>
  <si>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</si>
  <si>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</si>
  <si>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</si>
  <si>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</si>
  <si>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</si>
  <si>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</si>
  <si>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</si>
  <si>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</si>
  <si>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</si>
  <si>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</si>
  <si>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</si>
  <si>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</si>
  <si>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</si>
  <si>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</si>
  <si>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</si>
  <si>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</si>
  <si>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</si>
  <si>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</si>
  <si>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</si>
  <si>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</si>
  <si>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</si>
  <si>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</si>
  <si>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</si>
  <si>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</si>
  <si>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</si>
  <si>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</si>
  <si>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</si>
  <si>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</si>
  <si>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</si>
  <si>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</si>
  <si>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</si>
  <si>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</si>
  <si>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</si>
  <si>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</si>
  <si>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</si>
  <si>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</si>
  <si>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</si>
  <si>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</si>
  <si>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</si>
  <si>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</si>
  <si>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</si>
  <si>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</si>
  <si>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</si>
  <si>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</si>
  <si>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</si>
  <si>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</si>
  <si>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</si>
  <si>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</si>
  <si>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</si>
  <si>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</si>
  <si>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</si>
  <si>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</si>
  <si>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</si>
  <si>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</si>
  <si>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</si>
  <si>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</si>
  <si>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</si>
  <si>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</si>
  <si>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</si>
  <si>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</si>
  <si>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</si>
  <si>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</si>
  <si>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</si>
  <si>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</si>
  <si>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</si>
  <si>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</si>
  <si>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</si>
  <si>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</si>
  <si>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</si>
  <si>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2.30</t>
  </si>
  <si>
    <t>▲ 0.28</t>
  </si>
  <si>
    <t>▲ 2.37</t>
  </si>
  <si>
    <t>▲ 2.92</t>
  </si>
  <si>
    <t>病院事業会計</t>
  </si>
  <si>
    <t>上水道事業会計</t>
  </si>
  <si>
    <t>住宅・工業団地事業特別会計</t>
  </si>
  <si>
    <t>下水道事業特別会計</t>
  </si>
  <si>
    <t>介護保険特別会計</t>
  </si>
  <si>
    <t>地域排水事業特別会計</t>
  </si>
  <si>
    <t>一般会計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</si>
  <si>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</si>
  <si>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</si>
  <si>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</si>
  <si>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</si>
  <si>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</si>
  <si>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</si>
  <si>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</si>
  <si>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</si>
  <si>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</si>
  <si>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</si>
  <si>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</si>
  <si>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京都府市町村職員退職手当組合</t>
    <rPh sb="0" eb="3">
      <t>キョウトフ</t>
    </rPh>
    <rPh sb="3" eb="6">
      <t>シチョウソン</t>
    </rPh>
    <rPh sb="6" eb="8">
      <t>ショクイン</t>
    </rPh>
    <rPh sb="8" eb="10">
      <t>タイショク</t>
    </rPh>
    <rPh sb="10" eb="12">
      <t>テアテ</t>
    </rPh>
    <rPh sb="12" eb="14">
      <t>クミアイ</t>
    </rPh>
    <phoneticPr fontId="2"/>
  </si>
  <si>
    <t>京都府自治会館管理組合</t>
    <rPh sb="0" eb="3">
      <t>キョウトフ</t>
    </rPh>
    <rPh sb="3" eb="5">
      <t>ジチ</t>
    </rPh>
    <rPh sb="5" eb="7">
      <t>カイカン</t>
    </rPh>
    <rPh sb="7" eb="9">
      <t>カンリ</t>
    </rPh>
    <rPh sb="9" eb="11">
      <t>クミアイ</t>
    </rPh>
    <phoneticPr fontId="2"/>
  </si>
  <si>
    <t>京都地方税機構</t>
    <rPh sb="0" eb="2">
      <t>キョウト</t>
    </rPh>
    <rPh sb="2" eb="5">
      <t>チホウゼイ</t>
    </rPh>
    <rPh sb="5" eb="7">
      <t>キコウ</t>
    </rPh>
    <phoneticPr fontId="2"/>
  </si>
  <si>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
  </si>
  <si>
    <t>京都府後期高齢者医療広域連合（特別会計）</t>
    <rPh sb="0" eb="3">
      <t>キョウトフ</t>
    </rPh>
    <rPh sb="3" eb="5">
      <t>コウキ</t>
    </rPh>
    <rPh sb="5" eb="8">
      <t>コウレイシャ</t>
    </rPh>
    <rPh sb="8" eb="10">
      <t>イリョウ</t>
    </rPh>
    <rPh sb="10" eb="12">
      <t>コウイキ</t>
    </rPh>
    <rPh sb="12" eb="14">
      <t>レンゴウ</t>
    </rPh>
    <rPh sb="15" eb="17">
      <t>トクベツ</t>
    </rPh>
    <rPh sb="17" eb="19">
      <t>カイケイ</t>
    </rPh>
    <phoneticPr fontId="2"/>
  </si>
  <si>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2"/>
  </si>
  <si>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2"/>
  </si>
  <si>
    <t>綾部市体育協会</t>
  </si>
  <si>
    <t>綾部市医療公社</t>
  </si>
  <si>
    <t>エフエムあやべ</t>
  </si>
  <si>
    <t>緑土</t>
  </si>
  <si>
    <t>水夢</t>
  </si>
  <si>
    <t>京都府中丹文化事業団</t>
  </si>
  <si>
    <t>農夢</t>
  </si>
  <si>
    <t>-</t>
    <phoneticPr fontId="2"/>
  </si>
  <si>
    <t>-</t>
    <phoneticPr fontId="2"/>
  </si>
  <si>
    <t>電源立地地域対策基金</t>
    <rPh sb="0" eb="2">
      <t>デンゲン</t>
    </rPh>
    <rPh sb="2" eb="4">
      <t>リッチ</t>
    </rPh>
    <rPh sb="4" eb="6">
      <t>チイキ</t>
    </rPh>
    <rPh sb="6" eb="8">
      <t>タイサク</t>
    </rPh>
    <rPh sb="8" eb="10">
      <t>キキン</t>
    </rPh>
    <phoneticPr fontId="2"/>
  </si>
  <si>
    <t>社会福祉事業基金</t>
    <rPh sb="0" eb="2">
      <t>シャカイ</t>
    </rPh>
    <rPh sb="2" eb="4">
      <t>フクシ</t>
    </rPh>
    <rPh sb="4" eb="6">
      <t>ジギョウ</t>
    </rPh>
    <rPh sb="6" eb="8">
      <t>キキン</t>
    </rPh>
    <phoneticPr fontId="2"/>
  </si>
  <si>
    <t>環境基金</t>
    <rPh sb="0" eb="2">
      <t>カンキョウ</t>
    </rPh>
    <rPh sb="2" eb="4">
      <t>キキン</t>
    </rPh>
    <phoneticPr fontId="2"/>
  </si>
  <si>
    <t>地域振興基金</t>
    <rPh sb="0" eb="2">
      <t>チイキ</t>
    </rPh>
    <rPh sb="2" eb="4">
      <t>シンコウ</t>
    </rPh>
    <rPh sb="4" eb="6">
      <t>キキン</t>
    </rPh>
    <phoneticPr fontId="2"/>
  </si>
  <si>
    <t>教育振興基金</t>
    <rPh sb="0" eb="2">
      <t>キョウイク</t>
    </rPh>
    <rPh sb="2" eb="4">
      <t>シンコウ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</si>
  <si>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</si>
  <si>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</si>
  <si>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</si>
  <si>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下水道事業特別会計等の地方公営企業会計移行に伴い平成31年3月31日で打ち切り決算を行ったことにより、公営企業債等繰入見込額が減少したことや、充当可能基金の増等の要因により、将来負担比率が減少した。
　また、有形固定資産減価償却率においては、類似団体内平均値よりも高く、公共施設等総合管理計画に基づき、適切な維持管理と施設の老朽化への対策を実施していく必要がある。</t>
    <rPh sb="12" eb="14">
      <t>チホウ</t>
    </rPh>
    <rPh sb="14" eb="16">
      <t>コウエイ</t>
    </rPh>
    <rPh sb="16" eb="18">
      <t>キギョウ</t>
    </rPh>
    <rPh sb="18" eb="20">
      <t>カイケイ</t>
    </rPh>
    <rPh sb="20" eb="22">
      <t>イコウ</t>
    </rPh>
    <rPh sb="23" eb="24">
      <t>トモナ</t>
    </rPh>
    <rPh sb="25" eb="27">
      <t>ヘイセイ</t>
    </rPh>
    <rPh sb="29" eb="30">
      <t>ネン</t>
    </rPh>
    <rPh sb="31" eb="32">
      <t>ガツ</t>
    </rPh>
    <rPh sb="34" eb="35">
      <t>ニチ</t>
    </rPh>
    <rPh sb="36" eb="37">
      <t>ウ</t>
    </rPh>
    <rPh sb="38" eb="39">
      <t>キ</t>
    </rPh>
    <rPh sb="40" eb="42">
      <t>ケッサン</t>
    </rPh>
    <rPh sb="43" eb="44">
      <t>オコナ</t>
    </rPh>
    <rPh sb="64" eb="66">
      <t>ゲンショウ</t>
    </rPh>
    <rPh sb="79" eb="80">
      <t>ゾウ</t>
    </rPh>
    <rPh sb="88" eb="90">
      <t>ショウライ</t>
    </rPh>
    <rPh sb="90" eb="92">
      <t>フタン</t>
    </rPh>
    <rPh sb="92" eb="94">
      <t>ヒリツ</t>
    </rPh>
    <rPh sb="95" eb="97">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</si>
  <si>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</si>
  <si>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</si>
  <si>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</si>
  <si>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</si>
  <si>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</si>
  <si>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</si>
  <si>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実質公債費比率は、地方債の新規発行の抑制や、有利な地方債の借入れにより減少してきているが、類似団体平均を上回る数値となっている。
　また、将来負担比率は公営企業債等繰入見込額の減少や充当可能基金の増等の要因により減少したが、類似団体平均を大きく上回る数値となった。
　実質公債費比率は近年の普通建設事業費や災害復旧事業費の増により、また、将来負担比率については、下水道事業会計への繰出金の増や基金残高の減により今後上昇していく見込みであり、事業費の見直しや地方債の発行・繰出金の抑制により、財政健全化の推進に努める必要がある。</t>
    <rPh sb="89" eb="91">
      <t>ゲンショウ</t>
    </rPh>
    <rPh sb="99" eb="100">
      <t>ゾウ</t>
    </rPh>
    <rPh sb="107" eb="109">
      <t>ゲンショウ</t>
    </rPh>
    <rPh sb="182" eb="185">
      <t>ゲスイドウ</t>
    </rPh>
    <rPh sb="185" eb="187">
      <t>ジギョウ</t>
    </rPh>
    <rPh sb="187" eb="189">
      <t>カイケイ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</si>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</sst>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AF18229-45F3-4731-9AF7-3A1CFF0D1E7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78CE-4B9A-9C4D-3F4804BEFF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94066</c:v>
                </c:pt>
                <c:pt idx="1">
                  <c:v>50215</c:v>
                </c:pt>
                <c:pt idx="2">
                  <c:v>65188</c:v>
                </c:pt>
                <c:pt idx="3">
                  <c:v>73204</c:v>
                </c:pt>
                <c:pt idx="4">
                  <c:v>45531</c:v>
                </c:pt>
              </c:numCache>
            </c:numRef>
          </c:val>
          <c:smooth val="0"/>
          <c:extLst>
            <c:ext xmlns:c16="http://schemas.microsoft.com/office/drawing/2014/chart" uri="{C3380CC4-5D6E-409C-BE32-E72D297353CC}">
              <c16:uniqueId val="{00000001-78CE-4B9A-9C4D-3F4804BEFF96}"/>
            </c:ext>
          </c:extLst>
        </c:ser>
        <c:dLbls>
          <c:showLegendKey val="0"/>
          <c:showVal val="0"/>
          <c:showCatName val="0"/>
          <c:showSerName val="0"/>
          <c:showPercent val="0"/>
          <c:showBubbleSize val="0"/>
        </c:dLbls>
        <c:marker val="1"/>
        <c:smooth val="0"/>
        <c:axId val="206342784"/>
        <c:axId val="206349056"/>
      </c:lineChart>
      <c:catAx>
        <c:axId val="206342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349056"/>
        <c:crosses val="autoZero"/>
        <c:auto val="1"/>
        <c:lblAlgn val="ctr"/>
        <c:lblOffset val="100"/>
        <c:tickLblSkip val="1"/>
        <c:tickMarkSkip val="1"/>
        <c:noMultiLvlLbl val="0"/>
      </c:catAx>
      <c:valAx>
        <c:axId val="2063490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6342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0.02</c:v>
                </c:pt>
                <c:pt idx="1">
                  <c:v>7.0000000000000007E-2</c:v>
                </c:pt>
                <c:pt idx="2">
                  <c:v>0.1</c:v>
                </c:pt>
                <c:pt idx="3">
                  <c:v>0.12</c:v>
                </c:pt>
                <c:pt idx="4">
                  <c:v>0.2</c:v>
                </c:pt>
              </c:numCache>
            </c:numRef>
          </c:val>
          <c:extLst>
            <c:ext xmlns:c16="http://schemas.microsoft.com/office/drawing/2014/chart" uri="{C3380CC4-5D6E-409C-BE32-E72D297353CC}">
              <c16:uniqueId val="{00000000-3508-4256-B04D-ACE703FCB0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23.03</c:v>
                </c:pt>
                <c:pt idx="1">
                  <c:v>22.25</c:v>
                </c:pt>
                <c:pt idx="2">
                  <c:v>20.059999999999999</c:v>
                </c:pt>
                <c:pt idx="3">
                  <c:v>17.05</c:v>
                </c:pt>
                <c:pt idx="4">
                  <c:v>17.2</c:v>
                </c:pt>
              </c:numCache>
            </c:numRef>
          </c:val>
          <c:extLst>
            <c:ext xmlns:c16="http://schemas.microsoft.com/office/drawing/2014/chart" uri="{C3380CC4-5D6E-409C-BE32-E72D297353CC}">
              <c16:uniqueId val="{00000001-3508-4256-B04D-ACE703FCB09E}"/>
            </c:ext>
          </c:extLst>
        </c:ser>
        <c:dLbls>
          <c:showLegendKey val="0"/>
          <c:showVal val="0"/>
          <c:showCatName val="0"/>
          <c:showSerName val="0"/>
          <c:showPercent val="0"/>
          <c:showBubbleSize val="0"/>
        </c:dLbls>
        <c:gapWidth val="250"/>
        <c:overlap val="100"/>
        <c:axId val="219096192"/>
        <c:axId val="219098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-2.2999999999999998</c:v>
                </c:pt>
                <c:pt idx="1">
                  <c:v>-0.28000000000000003</c:v>
                </c:pt>
                <c:pt idx="2">
                  <c:v>-2.37</c:v>
                </c:pt>
                <c:pt idx="3">
                  <c:v>-2.92</c:v>
                </c:pt>
                <c:pt idx="4">
                  <c:v>0.19</c:v>
                </c:pt>
              </c:numCache>
            </c:numRef>
          </c:val>
          <c:smooth val="0"/>
          <c:extLst>
            <c:ext xmlns:c16="http://schemas.microsoft.com/office/drawing/2014/chart" uri="{C3380CC4-5D6E-409C-BE32-E72D297353CC}">
              <c16:uniqueId val="{00000002-3508-4256-B04D-ACE703FCB09E}"/>
            </c:ext>
          </c:extLst>
        </c:ser>
        <c:dLbls>
          <c:showLegendKey val="0"/>
          <c:showVal val="0"/>
          <c:showCatName val="0"/>
          <c:showSerName val="0"/>
          <c:showPercent val="0"/>
          <c:showBubbleSize val="0"/>
        </c:dLbls>
        <c:marker val="1"/>
        <c:smooth val="0"/>
        <c:axId val="219096192"/>
        <c:axId val="219098112"/>
      </c:lineChart>
      <c:catAx>
        <c:axId val="219096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9098112"/>
        <c:crosses val="autoZero"/>
        <c:auto val="1"/>
        <c:lblAlgn val="ctr"/>
        <c:lblOffset val="100"/>
        <c:tickLblSkip val="1"/>
        <c:tickMarkSkip val="1"/>
        <c:noMultiLvlLbl val="0"/>
      </c:catAx>
      <c:valAx>
        <c:axId val="219098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096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c:v>
                </c:pt>
                <c:pt idx="4">
                  <c:v>#N/A</c:v>
                </c:pt>
                <c:pt idx="5">
                  <c:v>0.02</c:v>
                </c:pt>
                <c:pt idx="6">
                  <c:v>#N/A</c:v>
                </c:pt>
                <c:pt idx="7">
                  <c:v>0.11</c:v>
                </c:pt>
                <c:pt idx="8">
                  <c:v>#N/A</c:v>
                </c:pt>
                <c:pt idx="9">
                  <c:v>0.01</c:v>
                </c:pt>
              </c:numCache>
            </c:numRef>
          </c:val>
          <c:extLst>
            <c:ext xmlns:c16="http://schemas.microsoft.com/office/drawing/2014/chart" uri="{C3380CC4-5D6E-409C-BE32-E72D297353CC}">
              <c16:uniqueId val="{00000000-CA77-4386-B086-F0F70081D4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77-4386-B086-F0F70081D44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c:v>
                </c:pt>
                <c:pt idx="2">
                  <c:v>#N/A</c:v>
                </c:pt>
                <c:pt idx="3">
                  <c:v>0.1</c:v>
                </c:pt>
                <c:pt idx="4">
                  <c:v>#N/A</c:v>
                </c:pt>
                <c:pt idx="5">
                  <c:v>0.11</c:v>
                </c:pt>
                <c:pt idx="6">
                  <c:v>#N/A</c:v>
                </c:pt>
                <c:pt idx="7">
                  <c:v>0.1</c:v>
                </c:pt>
                <c:pt idx="8">
                  <c:v>#N/A</c:v>
                </c:pt>
                <c:pt idx="9">
                  <c:v>0.11</c:v>
                </c:pt>
              </c:numCache>
            </c:numRef>
          </c:val>
          <c:extLst>
            <c:ext xmlns:c16="http://schemas.microsoft.com/office/drawing/2014/chart" uri="{C3380CC4-5D6E-409C-BE32-E72D297353CC}">
              <c16:uniqueId val="{00000002-CA77-4386-B086-F0F70081D443}"/>
            </c:ext>
          </c:extLst>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0.06</c:v>
                </c:pt>
                <c:pt idx="4">
                  <c:v>#N/A</c:v>
                </c:pt>
                <c:pt idx="5">
                  <c:v>0.08</c:v>
                </c:pt>
                <c:pt idx="6">
                  <c:v>#N/A</c:v>
                </c:pt>
                <c:pt idx="7">
                  <c:v>0.1</c:v>
                </c:pt>
                <c:pt idx="8">
                  <c:v>#N/A</c:v>
                </c:pt>
                <c:pt idx="9">
                  <c:v>0.19</c:v>
                </c:pt>
              </c:numCache>
            </c:numRef>
          </c:val>
          <c:extLst>
            <c:ext xmlns:c16="http://schemas.microsoft.com/office/drawing/2014/chart" uri="{C3380CC4-5D6E-409C-BE32-E72D297353CC}">
              <c16:uniqueId val="{00000003-CA77-4386-B086-F0F70081D443}"/>
            </c:ext>
          </c:extLst>
        </c:ser>
        <c:ser>
          <c:idx val="4"/>
          <c:order val="4"/>
          <c:tx>
            <c:strRef>
              <c:f>データシート!$A$31</c:f>
              <c:strCache>
                <c:ptCount val="1"/>
                <c:pt idx="0">
                  <c:v>地域排水事業特別会計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0.74</c:v>
                </c:pt>
              </c:numCache>
            </c:numRef>
          </c:val>
          <c:extLst>
            <c:ext xmlns:c16="http://schemas.microsoft.com/office/drawing/2014/chart" uri="{C3380CC4-5D6E-409C-BE32-E72D297353CC}">
              <c16:uniqueId val="{00000004-CA77-4386-B086-F0F70081D44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0.16</c:v>
                </c:pt>
                <c:pt idx="2">
                  <c:v>#N/A</c:v>
                </c:pt>
                <c:pt idx="3">
                  <c:v>1.26</c:v>
                </c:pt>
                <c:pt idx="4">
                  <c:v>#N/A</c:v>
                </c:pt>
                <c:pt idx="5">
                  <c:v>2.31</c:v>
                </c:pt>
                <c:pt idx="6">
                  <c:v>#N/A</c:v>
                </c:pt>
                <c:pt idx="7">
                  <c:v>1.5</c:v>
                </c:pt>
                <c:pt idx="8">
                  <c:v>#N/A</c:v>
                </c:pt>
                <c:pt idx="9">
                  <c:v>1.28</c:v>
                </c:pt>
              </c:numCache>
            </c:numRef>
          </c:val>
          <c:extLst>
            <c:ext xmlns:c16="http://schemas.microsoft.com/office/drawing/2014/chart" uri="{C3380CC4-5D6E-409C-BE32-E72D297353CC}">
              <c16:uniqueId val="{00000005-CA77-4386-B086-F0F70081D443}"/>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1.67</c:v>
                </c:pt>
              </c:numCache>
            </c:numRef>
          </c:val>
          <c:extLst>
            <c:ext xmlns:c16="http://schemas.microsoft.com/office/drawing/2014/chart" uri="{C3380CC4-5D6E-409C-BE32-E72D297353CC}">
              <c16:uniqueId val="{00000006-CA77-4386-B086-F0F70081D443}"/>
            </c:ext>
          </c:extLst>
        </c:ser>
        <c:ser>
          <c:idx val="7"/>
          <c:order val="7"/>
          <c:tx>
            <c:strRef>
              <c:f>データシート!$A$34</c:f>
              <c:strCache>
                <c:ptCount val="1"/>
                <c:pt idx="0">
                  <c:v>住宅・工業団地事業特別会計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6.7</c:v>
                </c:pt>
                <c:pt idx="2">
                  <c:v>#N/A</c:v>
                </c:pt>
                <c:pt idx="3">
                  <c:v>6.83</c:v>
                </c:pt>
                <c:pt idx="4">
                  <c:v>#N/A</c:v>
                </c:pt>
                <c:pt idx="5">
                  <c:v>7.05</c:v>
                </c:pt>
                <c:pt idx="6">
                  <c:v>#N/A</c:v>
                </c:pt>
                <c:pt idx="7">
                  <c:v>5.94</c:v>
                </c:pt>
                <c:pt idx="8">
                  <c:v>#N/A</c:v>
                </c:pt>
                <c:pt idx="9">
                  <c:v>7.48</c:v>
                </c:pt>
              </c:numCache>
            </c:numRef>
          </c:val>
          <c:extLst>
            <c:ext xmlns:c16="http://schemas.microsoft.com/office/drawing/2014/chart" uri="{C3380CC4-5D6E-409C-BE32-E72D297353CC}">
              <c16:uniqueId val="{00000007-CA77-4386-B086-F0F70081D443}"/>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12.29</c:v>
                </c:pt>
                <c:pt idx="2">
                  <c:v>#N/A</c:v>
                </c:pt>
                <c:pt idx="3">
                  <c:v>10.6</c:v>
                </c:pt>
                <c:pt idx="4">
                  <c:v>#N/A</c:v>
                </c:pt>
                <c:pt idx="5">
                  <c:v>10.97</c:v>
                </c:pt>
                <c:pt idx="6">
                  <c:v>#N/A</c:v>
                </c:pt>
                <c:pt idx="7">
                  <c:v>9.2100000000000009</c:v>
                </c:pt>
                <c:pt idx="8">
                  <c:v>#N/A</c:v>
                </c:pt>
                <c:pt idx="9">
                  <c:v>9.5399999999999991</c:v>
                </c:pt>
              </c:numCache>
            </c:numRef>
          </c:val>
          <c:extLst>
            <c:ext xmlns:c16="http://schemas.microsoft.com/office/drawing/2014/chart" uri="{C3380CC4-5D6E-409C-BE32-E72D297353CC}">
              <c16:uniqueId val="{00000008-CA77-4386-B086-F0F70081D44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13.51</c:v>
                </c:pt>
                <c:pt idx="2">
                  <c:v>#N/A</c:v>
                </c:pt>
                <c:pt idx="3">
                  <c:v>24.56</c:v>
                </c:pt>
                <c:pt idx="4">
                  <c:v>#N/A</c:v>
                </c:pt>
                <c:pt idx="5">
                  <c:v>16.440000000000001</c:v>
                </c:pt>
                <c:pt idx="6">
                  <c:v>#N/A</c:v>
                </c:pt>
                <c:pt idx="7">
                  <c:v>14.74</c:v>
                </c:pt>
                <c:pt idx="8">
                  <c:v>#N/A</c:v>
                </c:pt>
                <c:pt idx="9">
                  <c:v>15.04</c:v>
                </c:pt>
              </c:numCache>
            </c:numRef>
          </c:val>
          <c:extLst>
            <c:ext xmlns:c16="http://schemas.microsoft.com/office/drawing/2014/chart" uri="{C3380CC4-5D6E-409C-BE32-E72D297353CC}">
              <c16:uniqueId val="{00000009-CA77-4386-B086-F0F70081D443}"/>
            </c:ext>
          </c:extLst>
        </c:ser>
        <c:dLbls>
          <c:showLegendKey val="0"/>
          <c:showVal val="0"/>
          <c:showCatName val="0"/>
          <c:showSerName val="0"/>
          <c:showPercent val="0"/>
          <c:showBubbleSize val="0"/>
        </c:dLbls>
        <c:gapWidth val="150"/>
        <c:overlap val="100"/>
        <c:axId val="219544960"/>
        <c:axId val="219157632"/>
      </c:barChart>
      <c:catAx>
        <c:axId val="21954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9157632"/>
        <c:crosses val="autoZero"/>
        <c:auto val="1"/>
        <c:lblAlgn val="ctr"/>
        <c:lblOffset val="100"/>
        <c:tickLblSkip val="1"/>
        <c:tickMarkSkip val="1"/>
        <c:noMultiLvlLbl val="0"/>
      </c:catAx>
      <c:valAx>
        <c:axId val="219157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544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1483</c:v>
                </c:pt>
                <c:pt idx="5">
                  <c:v>1419</c:v>
                </c:pt>
                <c:pt idx="8">
                  <c:v>1379</c:v>
                </c:pt>
                <c:pt idx="11">
                  <c:v>1408</c:v>
                </c:pt>
                <c:pt idx="14">
                  <c:v>1403</c:v>
                </c:pt>
              </c:numCache>
            </c:numRef>
          </c:val>
          <c:extLst>
            <c:ext xmlns:c16="http://schemas.microsoft.com/office/drawing/2014/chart" uri="{C3380CC4-5D6E-409C-BE32-E72D297353CC}">
              <c16:uniqueId val="{00000000-D977-4552-81E7-D4B4C67D55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77-4552-81E7-D4B4C67D55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977-4552-81E7-D4B4C67D55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77-4552-81E7-D4B4C67D55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749</c:v>
                </c:pt>
                <c:pt idx="3">
                  <c:v>716</c:v>
                </c:pt>
                <c:pt idx="6">
                  <c:v>746</c:v>
                </c:pt>
                <c:pt idx="9">
                  <c:v>899</c:v>
                </c:pt>
                <c:pt idx="12">
                  <c:v>828</c:v>
                </c:pt>
              </c:numCache>
            </c:numRef>
          </c:val>
          <c:extLst>
            <c:ext xmlns:c16="http://schemas.microsoft.com/office/drawing/2014/chart" uri="{C3380CC4-5D6E-409C-BE32-E72D297353CC}">
              <c16:uniqueId val="{00000004-D977-4552-81E7-D4B4C67D55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10</c:v>
                </c:pt>
                <c:pt idx="3">
                  <c:v>10</c:v>
                </c:pt>
                <c:pt idx="6">
                  <c:v>10</c:v>
                </c:pt>
                <c:pt idx="9">
                  <c:v>0</c:v>
                </c:pt>
                <c:pt idx="12">
                  <c:v>0</c:v>
                </c:pt>
              </c:numCache>
            </c:numRef>
          </c:val>
          <c:extLst>
            <c:ext xmlns:c16="http://schemas.microsoft.com/office/drawing/2014/chart" uri="{C3380CC4-5D6E-409C-BE32-E72D297353CC}">
              <c16:uniqueId val="{00000005-D977-4552-81E7-D4B4C67D55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77-4552-81E7-D4B4C67D55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1713</c:v>
                </c:pt>
                <c:pt idx="3">
                  <c:v>1555</c:v>
                </c:pt>
                <c:pt idx="6">
                  <c:v>1460</c:v>
                </c:pt>
                <c:pt idx="9">
                  <c:v>1390</c:v>
                </c:pt>
                <c:pt idx="12">
                  <c:v>1287</c:v>
                </c:pt>
              </c:numCache>
            </c:numRef>
          </c:val>
          <c:extLst>
            <c:ext xmlns:c16="http://schemas.microsoft.com/office/drawing/2014/chart" uri="{C3380CC4-5D6E-409C-BE32-E72D297353CC}">
              <c16:uniqueId val="{00000007-D977-4552-81E7-D4B4C67D55DE}"/>
            </c:ext>
          </c:extLst>
        </c:ser>
        <c:dLbls>
          <c:showLegendKey val="0"/>
          <c:showVal val="0"/>
          <c:showCatName val="0"/>
          <c:showSerName val="0"/>
          <c:showPercent val="0"/>
          <c:showBubbleSize val="0"/>
        </c:dLbls>
        <c:gapWidth val="100"/>
        <c:overlap val="100"/>
        <c:axId val="210692736"/>
        <c:axId val="210715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989</c:v>
                </c:pt>
                <c:pt idx="2">
                  <c:v>#N/A</c:v>
                </c:pt>
                <c:pt idx="3">
                  <c:v>#N/A</c:v>
                </c:pt>
                <c:pt idx="4">
                  <c:v>862</c:v>
                </c:pt>
                <c:pt idx="5">
                  <c:v>#N/A</c:v>
                </c:pt>
                <c:pt idx="6">
                  <c:v>#N/A</c:v>
                </c:pt>
                <c:pt idx="7">
                  <c:v>837</c:v>
                </c:pt>
                <c:pt idx="8">
                  <c:v>#N/A</c:v>
                </c:pt>
                <c:pt idx="9">
                  <c:v>#N/A</c:v>
                </c:pt>
                <c:pt idx="10">
                  <c:v>881</c:v>
                </c:pt>
                <c:pt idx="11">
                  <c:v>#N/A</c:v>
                </c:pt>
                <c:pt idx="12">
                  <c:v>#N/A</c:v>
                </c:pt>
                <c:pt idx="13">
                  <c:v>712</c:v>
                </c:pt>
                <c:pt idx="14">
                  <c:v>#N/A</c:v>
                </c:pt>
              </c:numCache>
            </c:numRef>
          </c:val>
          <c:smooth val="0"/>
          <c:extLst>
            <c:ext xmlns:c16="http://schemas.microsoft.com/office/drawing/2014/chart" uri="{C3380CC4-5D6E-409C-BE32-E72D297353CC}">
              <c16:uniqueId val="{00000008-D977-4552-81E7-D4B4C67D55DE}"/>
            </c:ext>
          </c:extLst>
        </c:ser>
        <c:dLbls>
          <c:showLegendKey val="0"/>
          <c:showVal val="0"/>
          <c:showCatName val="0"/>
          <c:showSerName val="0"/>
          <c:showPercent val="0"/>
          <c:showBubbleSize val="0"/>
        </c:dLbls>
        <c:marker val="1"/>
        <c:smooth val="0"/>
        <c:axId val="210692736"/>
        <c:axId val="210715392"/>
      </c:lineChart>
      <c:catAx>
        <c:axId val="21069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715392"/>
        <c:crosses val="autoZero"/>
        <c:auto val="1"/>
        <c:lblAlgn val="ctr"/>
        <c:lblOffset val="100"/>
        <c:tickLblSkip val="1"/>
        <c:tickMarkSkip val="1"/>
        <c:noMultiLvlLbl val="0"/>
      </c:catAx>
      <c:valAx>
        <c:axId val="210715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69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17419</c:v>
                </c:pt>
                <c:pt idx="5">
                  <c:v>17360</c:v>
                </c:pt>
                <c:pt idx="8">
                  <c:v>17534</c:v>
                </c:pt>
                <c:pt idx="11">
                  <c:v>17562</c:v>
                </c:pt>
                <c:pt idx="14">
                  <c:v>17680</c:v>
                </c:pt>
              </c:numCache>
            </c:numRef>
          </c:val>
          <c:extLst>
            <c:ext xmlns:c16="http://schemas.microsoft.com/office/drawing/2014/chart" uri="{C3380CC4-5D6E-409C-BE32-E72D297353CC}">
              <c16:uniqueId val="{00000000-20CA-4A7C-A066-94CABF4D4B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752</c:v>
                </c:pt>
                <c:pt idx="5">
                  <c:v>752</c:v>
                </c:pt>
                <c:pt idx="8">
                  <c:v>752</c:v>
                </c:pt>
                <c:pt idx="11">
                  <c:v>966</c:v>
                </c:pt>
                <c:pt idx="14">
                  <c:v>935</c:v>
                </c:pt>
              </c:numCache>
            </c:numRef>
          </c:val>
          <c:extLst>
            <c:ext xmlns:c16="http://schemas.microsoft.com/office/drawing/2014/chart" uri="{C3380CC4-5D6E-409C-BE32-E72D297353CC}">
              <c16:uniqueId val="{00000001-20CA-4A7C-A066-94CABF4D4B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5224</c:v>
                </c:pt>
                <c:pt idx="5">
                  <c:v>5008</c:v>
                </c:pt>
                <c:pt idx="8">
                  <c:v>4668</c:v>
                </c:pt>
                <c:pt idx="11">
                  <c:v>4332</c:v>
                </c:pt>
                <c:pt idx="14">
                  <c:v>4406</c:v>
                </c:pt>
              </c:numCache>
            </c:numRef>
          </c:val>
          <c:extLst>
            <c:ext xmlns:c16="http://schemas.microsoft.com/office/drawing/2014/chart" uri="{C3380CC4-5D6E-409C-BE32-E72D297353CC}">
              <c16:uniqueId val="{00000002-20CA-4A7C-A066-94CABF4D4B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CA-4A7C-A066-94CABF4D4B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CA-4A7C-A066-94CABF4D4B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14</c:v>
                </c:pt>
                <c:pt idx="3">
                  <c:v>12</c:v>
                </c:pt>
                <c:pt idx="6">
                  <c:v>11</c:v>
                </c:pt>
                <c:pt idx="9">
                  <c:v>9</c:v>
                </c:pt>
                <c:pt idx="12">
                  <c:v>8</c:v>
                </c:pt>
              </c:numCache>
            </c:numRef>
          </c:val>
          <c:extLst>
            <c:ext xmlns:c16="http://schemas.microsoft.com/office/drawing/2014/chart" uri="{C3380CC4-5D6E-409C-BE32-E72D297353CC}">
              <c16:uniqueId val="{00000005-20CA-4A7C-A066-94CABF4D4B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2856</c:v>
                </c:pt>
                <c:pt idx="3">
                  <c:v>2719</c:v>
                </c:pt>
                <c:pt idx="6">
                  <c:v>2768</c:v>
                </c:pt>
                <c:pt idx="9">
                  <c:v>2824</c:v>
                </c:pt>
                <c:pt idx="12">
                  <c:v>2686</c:v>
                </c:pt>
              </c:numCache>
            </c:numRef>
          </c:val>
          <c:extLst>
            <c:ext xmlns:c16="http://schemas.microsoft.com/office/drawing/2014/chart" uri="{C3380CC4-5D6E-409C-BE32-E72D297353CC}">
              <c16:uniqueId val="{00000006-20CA-4A7C-A066-94CABF4D4B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c:v>
                </c:pt>
                <c:pt idx="3">
                  <c:v>10</c:v>
                </c:pt>
                <c:pt idx="6">
                  <c:v>8</c:v>
                </c:pt>
                <c:pt idx="9">
                  <c:v>5</c:v>
                </c:pt>
                <c:pt idx="12">
                  <c:v>3</c:v>
                </c:pt>
              </c:numCache>
            </c:numRef>
          </c:val>
          <c:extLst>
            <c:ext xmlns:c16="http://schemas.microsoft.com/office/drawing/2014/chart" uri="{C3380CC4-5D6E-409C-BE32-E72D297353CC}">
              <c16:uniqueId val="{00000007-20CA-4A7C-A066-94CABF4D4B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13694</c:v>
                </c:pt>
                <c:pt idx="3">
                  <c:v>13476</c:v>
                </c:pt>
                <c:pt idx="6">
                  <c:v>13343</c:v>
                </c:pt>
                <c:pt idx="9">
                  <c:v>15504</c:v>
                </c:pt>
                <c:pt idx="12">
                  <c:v>14818</c:v>
                </c:pt>
              </c:numCache>
            </c:numRef>
          </c:val>
          <c:extLst>
            <c:ext xmlns:c16="http://schemas.microsoft.com/office/drawing/2014/chart" uri="{C3380CC4-5D6E-409C-BE32-E72D297353CC}">
              <c16:uniqueId val="{00000008-20CA-4A7C-A066-94CABF4D4B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0CA-4A7C-A066-94CABF4D4B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13588</c:v>
                </c:pt>
                <c:pt idx="3">
                  <c:v>13330</c:v>
                </c:pt>
                <c:pt idx="6">
                  <c:v>13365</c:v>
                </c:pt>
                <c:pt idx="9">
                  <c:v>13903</c:v>
                </c:pt>
                <c:pt idx="12">
                  <c:v>14491</c:v>
                </c:pt>
              </c:numCache>
            </c:numRef>
          </c:val>
          <c:extLst>
            <c:ext xmlns:c16="http://schemas.microsoft.com/office/drawing/2014/chart" uri="{C3380CC4-5D6E-409C-BE32-E72D297353CC}">
              <c16:uniqueId val="{0000000A-20CA-4A7C-A066-94CABF4D4BB3}"/>
            </c:ext>
          </c:extLst>
        </c:ser>
        <c:dLbls>
          <c:showLegendKey val="0"/>
          <c:showVal val="0"/>
          <c:showCatName val="0"/>
          <c:showSerName val="0"/>
          <c:showPercent val="0"/>
          <c:showBubbleSize val="0"/>
        </c:dLbls>
        <c:gapWidth val="100"/>
        <c:overlap val="100"/>
        <c:axId val="219935872"/>
        <c:axId val="219937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6769</c:v>
                </c:pt>
                <c:pt idx="2">
                  <c:v>#N/A</c:v>
                </c:pt>
                <c:pt idx="3">
                  <c:v>#N/A</c:v>
                </c:pt>
                <c:pt idx="4">
                  <c:v>6428</c:v>
                </c:pt>
                <c:pt idx="5">
                  <c:v>#N/A</c:v>
                </c:pt>
                <c:pt idx="6">
                  <c:v>#N/A</c:v>
                </c:pt>
                <c:pt idx="7">
                  <c:v>6540</c:v>
                </c:pt>
                <c:pt idx="8">
                  <c:v>#N/A</c:v>
                </c:pt>
                <c:pt idx="9">
                  <c:v>#N/A</c:v>
                </c:pt>
                <c:pt idx="10">
                  <c:v>9385</c:v>
                </c:pt>
                <c:pt idx="11">
                  <c:v>#N/A</c:v>
                </c:pt>
                <c:pt idx="12">
                  <c:v>#N/A</c:v>
                </c:pt>
                <c:pt idx="13">
                  <c:v>8985</c:v>
                </c:pt>
                <c:pt idx="14">
                  <c:v>#N/A</c:v>
                </c:pt>
              </c:numCache>
            </c:numRef>
          </c:val>
          <c:smooth val="0"/>
          <c:extLst>
            <c:ext xmlns:c16="http://schemas.microsoft.com/office/drawing/2014/chart" uri="{C3380CC4-5D6E-409C-BE32-E72D297353CC}">
              <c16:uniqueId val="{0000000B-20CA-4A7C-A066-94CABF4D4BB3}"/>
            </c:ext>
          </c:extLst>
        </c:ser>
        <c:dLbls>
          <c:showLegendKey val="0"/>
          <c:showVal val="0"/>
          <c:showCatName val="0"/>
          <c:showSerName val="0"/>
          <c:showPercent val="0"/>
          <c:showBubbleSize val="0"/>
        </c:dLbls>
        <c:marker val="1"/>
        <c:smooth val="0"/>
        <c:axId val="219935872"/>
        <c:axId val="219937792"/>
      </c:lineChart>
      <c:catAx>
        <c:axId val="21993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9937792"/>
        <c:crosses val="autoZero"/>
        <c:auto val="1"/>
        <c:lblAlgn val="ctr"/>
        <c:lblOffset val="100"/>
        <c:tickLblSkip val="1"/>
        <c:tickMarkSkip val="1"/>
        <c:noMultiLvlLbl val="0"/>
      </c:catAx>
      <c:valAx>
        <c:axId val="219937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9935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1917</c:v>
                </c:pt>
                <c:pt idx="1">
                  <c:v>1635</c:v>
                </c:pt>
                <c:pt idx="2">
                  <c:v>1646</c:v>
                </c:pt>
              </c:numCache>
            </c:numRef>
          </c:val>
          <c:extLst>
            <c:ext xmlns:c16="http://schemas.microsoft.com/office/drawing/2014/chart" uri="{C3380CC4-5D6E-409C-BE32-E72D297353CC}">
              <c16:uniqueId val="{00000000-BBF0-4E09-9CAE-3C24FE1C17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314</c:v>
                </c:pt>
                <c:pt idx="1">
                  <c:v>315</c:v>
                </c:pt>
                <c:pt idx="2">
                  <c:v>316</c:v>
                </c:pt>
              </c:numCache>
            </c:numRef>
          </c:val>
          <c:extLst>
            <c:ext xmlns:c16="http://schemas.microsoft.com/office/drawing/2014/chart" uri="{C3380CC4-5D6E-409C-BE32-E72D297353CC}">
              <c16:uniqueId val="{00000001-BBF0-4E09-9CAE-3C24FE1C17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1995</c:v>
                </c:pt>
                <c:pt idx="1">
                  <c:v>1912</c:v>
                </c:pt>
                <c:pt idx="2">
                  <c:v>1952</c:v>
                </c:pt>
              </c:numCache>
            </c:numRef>
          </c:val>
          <c:extLst>
            <c:ext xmlns:c16="http://schemas.microsoft.com/office/drawing/2014/chart" uri="{C3380CC4-5D6E-409C-BE32-E72D297353CC}">
              <c16:uniqueId val="{00000002-BBF0-4E09-9CAE-3C24FE1C17F1}"/>
            </c:ext>
          </c:extLst>
        </c:ser>
        <c:dLbls>
          <c:showLegendKey val="0"/>
          <c:showVal val="0"/>
          <c:showCatName val="0"/>
          <c:showSerName val="0"/>
          <c:showPercent val="0"/>
          <c:showBubbleSize val="0"/>
        </c:dLbls>
        <c:gapWidth val="120"/>
        <c:overlap val="100"/>
        <c:axId val="219298432"/>
        <c:axId val="219308416"/>
      </c:barChart>
      <c:catAx>
        <c:axId val="21929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9308416"/>
        <c:crosses val="autoZero"/>
        <c:auto val="1"/>
        <c:lblAlgn val="ctr"/>
        <c:lblOffset val="100"/>
        <c:tickLblSkip val="1"/>
        <c:tickMarkSkip val="1"/>
        <c:noMultiLvlLbl val="0"/>
      </c:catAx>
      <c:valAx>
        <c:axId val="219308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929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{9BDC9D45-DFE2-45DD-8209-C26E0DF74932}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8D2-46FF-AE44-8CB4E14927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{B7A43AFF-7783-4386-BE98-0732D2AF68A5}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D2-46FF-AE44-8CB4E14927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{5CBADD49-13A9-4AAC-85B6-7CD499984B59}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D2-46FF-AE44-8CB4E14927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{CE01D29C-F901-4EEE-954F-A11A87B09556}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D2-46FF-AE44-8CB4E14927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{E60A2338-32E2-4985-8B03-2D3C118371EF}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D2-46FF-AE44-8CB4E149270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{88F6B5BC-C2B4-48D7-BF77-0B8B2F008228}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8D2-46FF-AE44-8CB4E149270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{2C0AF418-049C-4C04-A410-BB0CE3C976F4}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8D2-46FF-AE44-8CB4E149270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{FE27135F-BF61-47D5-8023-3AA9B279701D}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8D2-46FF-AE44-8CB4E149270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{FA53C773-2BF0-48FF-A684-62D74F82D84E}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8D2-46FF-AE44-8CB4E14927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56.8</c:v>
                </c:pt>
                <c:pt idx="16">
                  <c:v>58.4</c:v>
                </c:pt>
                <c:pt idx="24">
                  <c:v>63.5</c:v>
                </c:pt>
                <c:pt idx="32">
                  <c:v>65.400000000000006</c:v>
                </c:pt>
              </c:numCache>
            </c:numRef>
          </c:xVal>
          <c:yVal>
            <c:numRef>
              <c:f>公会計指標分析・財政指標組合せ分析表!$BP$51:$DC$51</c:f>
              <c:numCache>
                <c:formatCode>#,##0.0;"▲ "#,##0.0</c:formatCode>
                <c:ptCount val="40"/>
                <c:pt idx="8">
                  <c:v>77.5</c:v>
                </c:pt>
                <c:pt idx="16">
                  <c:v>79.400000000000006</c:v>
                </c:pt>
                <c:pt idx="24">
                  <c:v>113.8</c:v>
                </c:pt>
                <c:pt idx="32">
                  <c:v>109.2</c:v>
                </c:pt>
              </c:numCache>
            </c:numRef>
          </c:yVal>
          <c:smooth val="0"/>
          <c:extLst>
            <c:ext xmlns:c16="http://schemas.microsoft.com/office/drawing/2014/chart" uri="{C3380CC4-5D6E-409C-BE32-E72D297353CC}">
              <c16:uniqueId val="{00000009-D8D2-46FF-AE44-8CB4E149270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{6171204F-6167-48FE-88A3-7436121671AF}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8D2-46FF-AE44-8CB4E149270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{08F25F9E-97F2-4005-B304-631002073C6E}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D2-46FF-AE44-8CB4E14927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{DB8F2C87-56DA-4CD7-9596-654AAB05145B}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D2-46FF-AE44-8CB4E14927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{29D4015F-D64A-4E7B-9415-A17429202646}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D2-46FF-AE44-8CB4E14927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{491F4892-A36A-4A6C-AD75-699A3D7838A9}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D2-46FF-AE44-8CB4E149270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{988D821E-85B2-4596-8E38-30A1D6190252}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8D2-46FF-AE44-8CB4E149270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{0419A9B2-D98F-4623-9928-64C672903485}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8D2-46FF-AE44-8CB4E149270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{67AE0DCD-2AAA-4163-9514-8BE71255F116}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8D2-46FF-AE44-8CB4E149270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{F2506B81-19F3-4A31-97DA-034657DC31D4}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8D2-46FF-AE44-8CB4E14927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D8D2-46FF-AE44-8CB4E149270D}"/>
            </c:ext>
          </c:extLst>
        </c:ser>
        <c:dLbls>
          <c:showLegendKey val="0"/>
          <c:showVal val="1"/>
          <c:showCatName val="0"/>
          <c:showSerName val="0"/>
          <c:showPercent val="0"/>
          <c:showBubbleSize val="0"/>
        </c:dLbls>
        <c:axId val="46179840"/>
        <c:axId val="46181760"/>
      </c:scatterChart>
      <c:valAx>
        <c:axId val="46179840"/>
        <c:scaling>
          <c:orientation val="minMax"/>
          <c:max val="67"/>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5"/>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{3FCF6FCD-FC8E-4003-9B82-E5583012FCFD}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D68-4F84-A309-C795727573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{4C1E0E55-ED84-4181-A0A7-2B7C04EBE319}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68-4F84-A309-C795727573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{724DF4DA-CAAC-4845-9432-3FCBD7B4DEA7}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68-4F84-A309-C795727573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{7025B698-0311-448A-8F17-0668BB82949C}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68-4F84-A309-C795727573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{AC43CD86-4A01-4F2D-B622-202F2B208510}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68-4F84-A309-C7957275732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{32DD984D-AE08-4C9E-B8B9-C1F33E08C337}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D68-4F84-A309-C7957275732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{0D3D9B11-4295-4816-B87E-C75587546917}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D68-4F84-A309-C7957275732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{FDB81664-F62F-47A1-BEE8-783790C65DA8}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D68-4F84-A309-C7957275732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{4AC6E512-D70A-422F-AB6E-3B9ECEE80047}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D68-4F84-A309-C795727573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12.1</c:v>
                </c:pt>
                <c:pt idx="16">
                  <c:v>10.9</c:v>
                </c:pt>
                <c:pt idx="24">
                  <c:v>10.4</c:v>
                </c:pt>
                <c:pt idx="32">
                  <c:v>9.8000000000000007</c:v>
                </c:pt>
              </c:numCache>
            </c:numRef>
          </c:xVal>
          <c:yVal>
            <c:numRef>
              <c:f>公会計指標分析・財政指標組合せ分析表!$BP$73:$DC$73</c:f>
              <c:numCache>
                <c:formatCode>#,##0.0;"▲ "#,##0.0</c:formatCode>
                <c:ptCount val="40"/>
                <c:pt idx="0">
                  <c:v>84.2</c:v>
                </c:pt>
                <c:pt idx="8">
                  <c:v>77.5</c:v>
                </c:pt>
                <c:pt idx="16">
                  <c:v>79.400000000000006</c:v>
                </c:pt>
                <c:pt idx="24">
                  <c:v>113.8</c:v>
                </c:pt>
                <c:pt idx="32">
                  <c:v>109.2</c:v>
                </c:pt>
              </c:numCache>
            </c:numRef>
          </c:yVal>
          <c:smooth val="0"/>
          <c:extLst>
            <c:ext xmlns:c16="http://schemas.microsoft.com/office/drawing/2014/chart" uri="{C3380CC4-5D6E-409C-BE32-E72D297353CC}">
              <c16:uniqueId val="{00000009-AD68-4F84-A309-C7957275732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{5469AFD7-A9A9-465F-B1D8-D8C5AD225A28}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D68-4F84-A309-C7957275732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{17865FA7-C3D1-45E2-9E8C-D84B82547D47}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68-4F84-A309-C795727573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{12A96F52-E2C3-4DA4-8681-7F01B2D99A09}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68-4F84-A309-C795727573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{9972BBEF-8AF1-4098-836D-D8DC121C4249}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68-4F84-A309-C795727573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{A3BA44A5-1CC6-4A0C-B084-478041DD4BD7}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68-4F84-A309-C7957275732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{D62FC37B-599C-4D05-AEC7-0BCEA01A5511}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D68-4F84-A309-C7957275732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{6F50573E-B90F-437E-9ABB-CE8F228CB099}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D68-4F84-A309-C7957275732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{04F4053F-1303-4FB0-9EF4-6180A75EEEEF}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D68-4F84-A309-C7957275732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{12E74C7F-DADD-4132-A49E-6F79ED5FC434}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D68-4F84-A309-C795727573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AD68-4F84-A309-C7957275732B}"/>
            </c:ext>
          </c:extLst>
        </c:ser>
        <c:dLbls>
          <c:showLegendKey val="0"/>
          <c:showVal val="1"/>
          <c:showCatName val="0"/>
          <c:showSerName val="0"/>
          <c:showPercent val="0"/>
          <c:showBubbleSize val="0"/>
        </c:dLbls>
        <c:axId val="84219776"/>
        <c:axId val="84234240"/>
      </c:scatterChart>
      <c:valAx>
        <c:axId val="84219776"/>
        <c:scaling>
          <c:orientation val="minMax"/>
          <c:max val="13.799999999999999"/>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5"/>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過去に発行した地方債の元利償還が終了したこと等により元利償還金は減となった。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今後も引き続き、実施すべき建設事業を厳選し、地方債発行額の抑制に努める。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将来負担比率の分子は、前年度比</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これは、社会体育施設整備事業費等の地方債の発行により地方債現在高は増加したが、ふるさと納税による寄附金の積立等により充当可能基金がそれ以上に増となったことが主な要因である。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今後も引き続き、実施すべき建設事業を厳選し、地方債発行額の抑制に努める。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京都府綾部市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年度末基金残高から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最も増額の大きかった基金は社会福祉事業基金で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百万円の増、次に増額の大きかった基金は電源立地地域対策基金で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一方、減額の大きかった基金は地域振興基金で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百万円の減、次いで教育振興基金の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ずれの基金においても、条例に基づき積立て、保管、運用、取崩し等適切に執行し、その基金の設置目的に従い、十分な事業効果が得られるよう有効活用に努め、中長期の財政収支見通しに基づき、計画的な積立て、処分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・地域振興基金　　　　　：地域の振興に要する経費に充てるため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・社会福祉事業基金　　　：社会福祉事業の推進を図るため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・電源立地地域対策基金　：公共用施設の整備及び運営、地域活性化事業等に要する経費の財源</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・教育振興基金　　　　　：教育の振興を目的とし、育英事業等に要する経費に充てるため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・環境基金　　　　　　　：環境保全の推進に要する経費に充てるため</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・地域振興基金　　　　　：寄附金や不動産売払収入等を財源に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百万円を積み立てたが、道路整備事業費、駅再生プロジェクト事業費等に充当する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・社会福祉事業基金　　　：物部保育園改修事業費等に充当するため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百万円を取り崩したが、寄附金や不動産売払収入等を財源に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てたため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・電源立地地域対策基金　：ごみ収集事業費、クリーンセンター大規模改修事業費等に充当するため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百万円を取り崩したが、電源立地地域対策補</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助金等を財源として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・教育振興基金　　　　　：寄附金等を財源に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百万円を積み立てたが、ＩＣＴ推進事業費、飛び立て！中学生海外派遣事業費等に充当するため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万円を取り崩したことにより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・環境基金　　　　　　　：ごみ袋の売上収入等を財源に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百万円を積み立てたが、クリーンセンター管理費、最終処分場管理費等に充当するため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36</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百万円を取り崩したことにより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いずれの基金においても、条例に基づき積立て、保管、運用、取崩し等を適切に執行し、その基金の設置目的に従い、十分な事業効果が得られるよう有効活用に努め、中長期の財政収支見通しに基づき、計画的な積立て、処分を図っ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年度からの繰越金と利子あわせて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百万円を基金に積み立てたことによる増。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著しい変動等により財源が不足する事態や、いつ起きるかわからない災害等の突発的な歳出増に備えるため、一定の基金を保有する必要がある。過去の災害による実績や他団体等との比較を踏まえつつ、将来を見据えた持続可能な行財政運営を行っていくため、更なる行財政健全化に取り組み、基金の確保に努めることが重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百万円を基金に積み立てたことによる増。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最後に当該基金を取り崩していない。今後、公共施設マネジメントの推進による公共施設の大規模改修等の進捗により、投資的経費に係る市債の償還額の増加も懸念されることから、地方債現在高の状況や公債費負担の今後の見通しを考慮しつつ、計画的な積立て等について検討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A26A5F4-2F3D-477C-914E-18065DBFA8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ADE1202-27A7-4F8F-9B1A-76D74AFE9E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22968AE-0790-4270-8A26-1B6B96B470F6}"/>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12BE20B-DE0B-4AE4-8B03-44F5AAC01227}"/>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D8DD3A3-5C78-41AD-8F79-3446C28DDEE4}"/>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372AA5E9-CF1A-4AB6-88BE-697530C4D59A}"/>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959E1F5-2701-489F-B25E-7A131E2E06B9}"/>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ACE73B3-776B-4C24-8E80-9AA44B91CBC1}"/>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0F8D241-762D-436B-A597-3E30B1526C4B}"/>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A23EFB5-A91F-4232-B212-8C40E79EF506}"/>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0A0BF6A-1DEA-45A1-A3AC-85D9C3FC91CB}"/>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DE1DD33-B7E8-4D7A-9301-76B5FAE068EC}"/>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33,721
33,295
347.10
16,806,654
16,772,869
19,032
9,567,850
14,491,016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E509F69-7CAD-4837-AA32-90BB154DBBBC}"/>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34B6965-7086-416F-A6FD-A9B13D3DFCA9}"/>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10AEA39-8180-48E2-83D7-0C3AA7514500}"/>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E885D78-5945-48B0-80A7-989216AC584E}"/>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35FC5A9F-F78D-4561-A5E8-957D04D021FF}"/>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336A8B8-67DC-466B-905C-8B4A3DCA5FBC}"/>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EA00298-78B1-44B8-83B6-1450A76B113A}"/>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59B3A48-FE92-4631-A072-17B948F4BBF7}"/>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DFA7FB3-851F-46D1-8E08-3A876BEC9B77}"/>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8B285ED-9B2A-4FF9-B493-A0DEE7835D17}"/>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C0B8E53-B8C9-4432-B86E-CC28A10E372E}"/>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1885F8E-12B4-4F4C-8E3E-4F2CE857B88C}"/>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D5B4BAD-410D-48B2-A07B-64B4C282705D}"/>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0C79C96-01CB-4359-AAE3-FFA271747E4D}"/>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B7191B4-7808-476D-86B6-CF1828E96934}"/>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4889D6C-E3AF-4247-B9DD-AB7EAB332E26}"/>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DEA478D-1E76-4A0E-BD55-2E6FD0E5A85D}"/>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B6D4B6DC-A326-44E9-B872-CE0E3106D5E1}"/>
            </a:ext>
          </a:extLst>
        </xdr:cNvPr>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9EA3378A-9F5D-47EB-97CE-BD45F7CC6924}"/>
            </a:ext>
          </a:extLst>
        </xdr:cNvPr>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4AF263CB-E4CA-4506-A6AD-3CEC83E47909}"/>
            </a:ext>
          </a:extLst>
        </xdr:cNvPr>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99F182AE-AE7A-4394-8138-7CE08A940CC5}"/>
            </a:ext>
          </a:extLst>
        </xdr:cNvPr>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C4EEDEEF-BC07-44E4-8C71-9A0ABBBD1C76}"/>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5C13EAAA-2342-4859-9069-FA1F80081F93}"/>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E2FEE581-CE6B-4EDB-BAC1-169E14990663}"/>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9D282C18-E9BB-411C-9B9B-A5F8BAD4A4B9}"/>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FF117EA2-1975-4AF4-B7C8-CD25CB3B3578}"/>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44C3786-41AB-4E8B-8A98-FB7414FA7C27}"/>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619672C-6F7C-4CF8-9F27-7A67C4902857}"/>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90EAFAB3-8CA1-4077-B29D-2749361B5088}"/>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197C0062-3C7C-4C03-AD09-92E7A2B370B4}"/>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6AE378C3-79FE-4F53-9FDA-849768F6D149}"/>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DB5A9E6E-8476-4947-9E09-B310ED1563EC}"/>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AFCC954C-4B39-4990-A60A-D8F22AA9F178}"/>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DE00948F-772F-4F70-A2F9-C3B39D67CF65}"/>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有形固定資産減価償却率は、類似団体・全国平均・京都府平均のいずれも上回る数値となっている。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当市では、平成</a:t>
          </a:r>
          <a:r>
            <a:rPr kumimoji="1" lang="en-US" altLang="ja-JP" sz="1100" baseline="0">
              <a:latin typeface="ＭＳ Ｐゴシック" panose="020B0600070205080204" pitchFamily="50" charset="-128"/>
              <a:ea typeface="ＭＳ Ｐゴシック" panose="020B0600070205080204" pitchFamily="50" charset="-128"/>
            </a:rPr>
            <a:t>27</a:t>
          </a:r>
          <a:r>
            <a:rPr kumimoji="1" lang="ja-JP" altLang="en-US" sz="1100" baseline="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baseline="0">
              <a:latin typeface="ＭＳ Ｐゴシック" panose="020B0600070205080204" pitchFamily="50" charset="-128"/>
              <a:ea typeface="ＭＳ Ｐゴシック" panose="020B0600070205080204" pitchFamily="50" charset="-128"/>
            </a:rPr>
            <a:t>25</a:t>
          </a:r>
          <a:r>
            <a:rPr kumimoji="1" lang="ja-JP" altLang="en-US" sz="1100" baseline="0">
              <a:latin typeface="ＭＳ Ｐゴシック" panose="020B0600070205080204" pitchFamily="50" charset="-128"/>
              <a:ea typeface="ＭＳ Ｐゴシック" panose="020B0600070205080204" pitchFamily="50" charset="-128"/>
            </a:rPr>
            <a:t>％削減するという目標を掲げており、当該計画に基づき老朽化した施設の集約化・複合化や除却を推進していく。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954B1D2D-EC7D-4AE7-A2AE-B7EC6046AF72}"/>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6B0B3CE2-E91A-45DD-AD9F-21E15D71DA45}"/>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5804EC32-A13F-478E-BE07-8DCD91E8D212}"/>
            </a:ext>
          </a:extLst>
        </xdr:cNvPr>
        <xdr:cNvSpPr txBox="1"/>
      </xdr:nvSpPr>
      <xdr:spPr>
        <a:xfrm>
          <a:off x="819028" y="67991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19E9A40F-5044-4EA0-AB7C-D2F089E4215C}"/>
            </a:ext>
          </a:extLst>
        </xdr:cNvPr>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1968F069-85D6-41F4-8F6D-71E66D01D640}"/>
            </a:ext>
          </a:extLst>
        </xdr:cNvPr>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D6B2C1CF-3BB6-4267-87B7-596B7C6A4841}"/>
            </a:ext>
          </a:extLst>
        </xdr:cNvPr>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8B31A6F4-C598-46D3-900F-40B2B31140EA}"/>
            </a:ext>
          </a:extLst>
        </xdr:cNvPr>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748174AD-C01E-4A3B-957B-4445745377F5}"/>
            </a:ext>
          </a:extLst>
        </xdr:cNvPr>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82509F36-475A-4E12-910C-BFD3BC024D5A}"/>
            </a:ext>
          </a:extLst>
        </xdr:cNvPr>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BB36E401-84AE-4F9E-9717-EC06ECF0ED2C}"/>
            </a:ext>
          </a:extLst>
        </xdr:cNvPr>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CB7A741A-BF72-46B6-82ED-117532FCAB14}"/>
            </a:ext>
          </a:extLst>
        </xdr:cNvPr>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8BD47478-4945-499E-8DC3-E9DFD819D5FB}"/>
            </a:ext>
          </a:extLst>
        </xdr:cNvPr>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id="{C5E5C9CF-74B5-43FE-9778-969F60B7185D}"/>
            </a:ext>
          </a:extLst>
        </xdr:cNvPr>
        <xdr:cNvSpPr txBox="1"/>
      </xdr:nvSpPr>
      <xdr:spPr>
        <a:xfrm>
          <a:off x="735486" y="50698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27C6536-F26B-412F-981D-68101487FBCC}"/>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id="{F4D8CB39-A2C9-4D03-A46D-138503895208}"/>
            </a:ext>
          </a:extLst>
        </xdr:cNvPr>
        <xdr:cNvSpPr txBox="1"/>
      </xdr:nvSpPr>
      <xdr:spPr>
        <a:xfrm>
          <a:off x="735486" y="4722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559EA400-71F8-4546-950F-C7A8F205F394}"/>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a:extLst>
            <a:ext uri="{FF2B5EF4-FFF2-40B4-BE49-F238E27FC236}">
              <a16:creationId xmlns:a16="http://schemas.microsoft.com/office/drawing/2014/main" id="{EB48FD8C-4433-4036-B857-2A74DC8968B7}"/>
            </a:ext>
          </a:extLst>
        </xdr:cNvPr>
        <xdr:cNvCxnSpPr/>
      </xdr:nvCxnSpPr>
      <xdr:spPr>
        <a:xfrm flipV="1">
          <a:off x="4300220" y="5400992"/>
          <a:ext cx="1270" cy="949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a:extLst>
            <a:ext uri="{FF2B5EF4-FFF2-40B4-BE49-F238E27FC236}">
              <a16:creationId xmlns:a16="http://schemas.microsoft.com/office/drawing/2014/main" id="{360A109F-B3BD-4B95-9293-EF06CBCECA43}"/>
            </a:ext>
          </a:extLst>
        </xdr:cNvPr>
        <xdr:cNvSpPr txBox="1"/>
      </xdr:nvSpPr>
      <xdr:spPr>
        <a:xfrm>
          <a:off x="4352925" y="6354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a:extLst>
            <a:ext uri="{FF2B5EF4-FFF2-40B4-BE49-F238E27FC236}">
              <a16:creationId xmlns:a16="http://schemas.microsoft.com/office/drawing/2014/main" id="{A73F2164-71CD-4C65-B3C6-6CBB7CBE1FBB}"/>
            </a:ext>
          </a:extLst>
        </xdr:cNvPr>
        <xdr:cNvCxnSpPr/>
      </xdr:nvCxnSpPr>
      <xdr:spPr>
        <a:xfrm>
          <a:off x="4213225" y="635063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a:extLst>
            <a:ext uri="{FF2B5EF4-FFF2-40B4-BE49-F238E27FC236}">
              <a16:creationId xmlns:a16="http://schemas.microsoft.com/office/drawing/2014/main" id="{B8CAF027-D6B0-4341-A03C-7DFC53451D57}"/>
            </a:ext>
          </a:extLst>
        </xdr:cNvPr>
        <xdr:cNvSpPr txBox="1"/>
      </xdr:nvSpPr>
      <xdr:spPr>
        <a:xfrm>
          <a:off x="4352925" y="518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a:extLst>
            <a:ext uri="{FF2B5EF4-FFF2-40B4-BE49-F238E27FC236}">
              <a16:creationId xmlns:a16="http://schemas.microsoft.com/office/drawing/2014/main" id="{EFC630E6-6CA2-4CB0-A46A-371BFBD3CAAE}"/>
            </a:ext>
          </a:extLst>
        </xdr:cNvPr>
        <xdr:cNvCxnSpPr/>
      </xdr:nvCxnSpPr>
      <xdr:spPr>
        <a:xfrm>
          <a:off x="4213225" y="540099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a:extLst>
            <a:ext uri="{FF2B5EF4-FFF2-40B4-BE49-F238E27FC236}">
              <a16:creationId xmlns:a16="http://schemas.microsoft.com/office/drawing/2014/main" id="{F56FBCA5-1B6E-4B57-AF68-1830BADAA0A9}"/>
            </a:ext>
          </a:extLst>
        </xdr:cNvPr>
        <xdr:cNvSpPr txBox="1"/>
      </xdr:nvSpPr>
      <xdr:spPr>
        <a:xfrm>
          <a:off x="4352925" y="57701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a:extLst>
            <a:ext uri="{FF2B5EF4-FFF2-40B4-BE49-F238E27FC236}">
              <a16:creationId xmlns:a16="http://schemas.microsoft.com/office/drawing/2014/main" id="{79E94962-8026-401D-9ACE-F841DA0E02AA}"/>
            </a:ext>
          </a:extLst>
        </xdr:cNvPr>
        <xdr:cNvSpPr/>
      </xdr:nvSpPr>
      <xdr:spPr>
        <a:xfrm>
          <a:off x="4251325" y="579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a:extLst>
            <a:ext uri="{FF2B5EF4-FFF2-40B4-BE49-F238E27FC236}">
              <a16:creationId xmlns:a16="http://schemas.microsoft.com/office/drawing/2014/main" id="{E9CB20A6-36B2-479C-A046-6B11BB35D7DC}"/>
            </a:ext>
          </a:extLst>
        </xdr:cNvPr>
        <xdr:cNvSpPr/>
      </xdr:nvSpPr>
      <xdr:spPr>
        <a:xfrm>
          <a:off x="3616325" y="58079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a:extLst>
            <a:ext uri="{FF2B5EF4-FFF2-40B4-BE49-F238E27FC236}">
              <a16:creationId xmlns:a16="http://schemas.microsoft.com/office/drawing/2014/main" id="{F3EFD4EC-3B12-424B-9A39-08FE1BA1624E}"/>
            </a:ext>
          </a:extLst>
        </xdr:cNvPr>
        <xdr:cNvSpPr/>
      </xdr:nvSpPr>
      <xdr:spPr>
        <a:xfrm>
          <a:off x="2930525" y="58313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a:extLst>
            <a:ext uri="{FF2B5EF4-FFF2-40B4-BE49-F238E27FC236}">
              <a16:creationId xmlns:a16="http://schemas.microsoft.com/office/drawing/2014/main" id="{30EBBFEB-3655-4819-AE03-37E8801F23C2}"/>
            </a:ext>
          </a:extLst>
        </xdr:cNvPr>
        <xdr:cNvSpPr/>
      </xdr:nvSpPr>
      <xdr:spPr>
        <a:xfrm>
          <a:off x="2244725" y="59221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50208D05-60C7-49EA-AD3D-9BDF4C97B8E4}"/>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3A7B9D92-05A4-4337-B968-E9DEDA77587F}"/>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2106536-D339-41E4-81A6-C639AE90151C}"/>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BD481BD-73E8-4195-936B-D166B0780832}"/>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9065DEC-1504-4B22-B82F-2D517A50B4C1}"/>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140970</xdr:rowOff>
    </xdr:from>
    <xdr:to>
      <xdr:col>23</xdr:col>
      <xdr:colOff>136525</xdr:colOff>
      <xdr:row>30</xdr:row>
      <xdr:rowOff>71120</xdr:rowOff>
    </xdr:to>
    <xdr:sp macro="" textlink="">
      <xdr:nvSpPr>
        <xdr:cNvPr id="79" name="楕円 78">
          <a:extLst>
            <a:ext uri="{FF2B5EF4-FFF2-40B4-BE49-F238E27FC236}">
              <a16:creationId xmlns:a16="http://schemas.microsoft.com/office/drawing/2014/main" id="{4FD2236F-1BFC-4AFB-B1C4-ECB68E56A8B2}"/>
            </a:ext>
          </a:extLst>
        </xdr:cNvPr>
        <xdr:cNvSpPr/>
      </xdr:nvSpPr>
      <xdr:spPr>
        <a:xfrm>
          <a:off x="4251325" y="5709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163847</xdr:rowOff>
    </xdr:from>
    <xdr:ext cx="405111" cy="259045"/>
    <xdr:sp macro="" textlink="">
      <xdr:nvSpPr>
        <xdr:cNvPr id="80" name="有形固定資産減価償却率該当値テキスト">
          <a:extLst>
            <a:ext uri="{FF2B5EF4-FFF2-40B4-BE49-F238E27FC236}">
              <a16:creationId xmlns:a16="http://schemas.microsoft.com/office/drawing/2014/main" id="{6F21D79E-9816-4365-9D2E-37CE80907FBB}"/>
            </a:ext>
          </a:extLst>
        </xdr:cNvPr>
        <xdr:cNvSpPr txBox="1"/>
      </xdr:nvSpPr>
      <xdr:spPr>
        <a:xfrm>
          <a:off x="4352925" y="5567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3704</xdr:rowOff>
    </xdr:from>
    <xdr:to>
      <xdr:col>19</xdr:col>
      <xdr:colOff>187325</xdr:colOff>
      <xdr:row>30</xdr:row>
      <xdr:rowOff>105304</xdr:rowOff>
    </xdr:to>
    <xdr:sp macro="" textlink="">
      <xdr:nvSpPr>
        <xdr:cNvPr id="81" name="楕円 80">
          <a:extLst>
            <a:ext uri="{FF2B5EF4-FFF2-40B4-BE49-F238E27FC236}">
              <a16:creationId xmlns:a16="http://schemas.microsoft.com/office/drawing/2014/main" id="{83DC91B9-AB92-4B20-92B8-1473E4366329}"/>
            </a:ext>
          </a:extLst>
        </xdr:cNvPr>
        <xdr:cNvSpPr/>
      </xdr:nvSpPr>
      <xdr:spPr>
        <a:xfrm>
          <a:off x="3616325" y="57377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20320</xdr:rowOff>
    </xdr:from>
    <xdr:to>
      <xdr:col>23</xdr:col>
      <xdr:colOff>85725</xdr:colOff>
      <xdr:row>30</xdr:row>
      <xdr:rowOff>54504</xdr:rowOff>
    </xdr:to>
    <xdr:cxnSp macro="">
      <xdr:nvCxnSpPr>
        <xdr:cNvPr id="82" name="直線コネクタ 81">
          <a:extLst>
            <a:ext uri="{FF2B5EF4-FFF2-40B4-BE49-F238E27FC236}">
              <a16:creationId xmlns:a16="http://schemas.microsoft.com/office/drawing/2014/main" id="{7040A240-1E28-410A-BFC4-31B4B91740BC}"/>
            </a:ext>
          </a:extLst>
        </xdr:cNvPr>
        <xdr:cNvCxnSpPr/>
      </xdr:nvCxnSpPr>
      <xdr:spPr>
        <a:xfrm flipV="1">
          <a:off x="3667125" y="5754370"/>
          <a:ext cx="635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95462</xdr:rowOff>
    </xdr:from>
    <xdr:to>
      <xdr:col>15</xdr:col>
      <xdr:colOff>187325</xdr:colOff>
      <xdr:row>31</xdr:row>
      <xdr:rowOff>25612</xdr:rowOff>
    </xdr:to>
    <xdr:sp macro="" textlink="">
      <xdr:nvSpPr>
        <xdr:cNvPr id="83" name="楕円 82">
          <a:extLst>
            <a:ext uri="{FF2B5EF4-FFF2-40B4-BE49-F238E27FC236}">
              <a16:creationId xmlns:a16="http://schemas.microsoft.com/office/drawing/2014/main" id="{96B5E2BE-9BC6-4C38-8657-70269E2683A2}"/>
            </a:ext>
          </a:extLst>
        </xdr:cNvPr>
        <xdr:cNvSpPr/>
      </xdr:nvSpPr>
      <xdr:spPr>
        <a:xfrm>
          <a:off x="2930525" y="58295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54504</xdr:rowOff>
    </xdr:from>
    <xdr:to>
      <xdr:col>19</xdr:col>
      <xdr:colOff>136525</xdr:colOff>
      <xdr:row>30</xdr:row>
      <xdr:rowOff>146262</xdr:rowOff>
    </xdr:to>
    <xdr:cxnSp macro="">
      <xdr:nvCxnSpPr>
        <xdr:cNvPr id="84" name="直線コネクタ 83">
          <a:extLst>
            <a:ext uri="{FF2B5EF4-FFF2-40B4-BE49-F238E27FC236}">
              <a16:creationId xmlns:a16="http://schemas.microsoft.com/office/drawing/2014/main" id="{E0C1D724-7D6B-4B2F-A3C6-F608A848A8CD}"/>
            </a:ext>
          </a:extLst>
        </xdr:cNvPr>
        <xdr:cNvCxnSpPr/>
      </xdr:nvCxnSpPr>
      <xdr:spPr>
        <a:xfrm flipV="1">
          <a:off x="2981325" y="5788554"/>
          <a:ext cx="685800" cy="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124248</xdr:rowOff>
    </xdr:from>
    <xdr:to>
      <xdr:col>11</xdr:col>
      <xdr:colOff>187325</xdr:colOff>
      <xdr:row>31</xdr:row>
      <xdr:rowOff>54398</xdr:rowOff>
    </xdr:to>
    <xdr:sp macro="" textlink="">
      <xdr:nvSpPr>
        <xdr:cNvPr id="85" name="楕円 84">
          <a:extLst>
            <a:ext uri="{FF2B5EF4-FFF2-40B4-BE49-F238E27FC236}">
              <a16:creationId xmlns:a16="http://schemas.microsoft.com/office/drawing/2014/main" id="{7B77FFE3-7ECB-412D-891C-045DC5C8204D}"/>
            </a:ext>
          </a:extLst>
        </xdr:cNvPr>
        <xdr:cNvSpPr/>
      </xdr:nvSpPr>
      <xdr:spPr>
        <a:xfrm>
          <a:off x="2244725" y="58582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146262</xdr:rowOff>
    </xdr:from>
    <xdr:to>
      <xdr:col>15</xdr:col>
      <xdr:colOff>136525</xdr:colOff>
      <xdr:row>31</xdr:row>
      <xdr:rowOff>3598</xdr:rowOff>
    </xdr:to>
    <xdr:cxnSp macro="">
      <xdr:nvCxnSpPr>
        <xdr:cNvPr id="86" name="直線コネクタ 85">
          <a:extLst>
            <a:ext uri="{FF2B5EF4-FFF2-40B4-BE49-F238E27FC236}">
              <a16:creationId xmlns:a16="http://schemas.microsoft.com/office/drawing/2014/main" id="{0AFAF589-1467-459D-9DE1-D163092A6C76}"/>
            </a:ext>
          </a:extLst>
        </xdr:cNvPr>
        <xdr:cNvCxnSpPr/>
      </xdr:nvCxnSpPr>
      <xdr:spPr>
        <a:xfrm flipV="1">
          <a:off x="2295525" y="5880312"/>
          <a:ext cx="685800" cy="2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7" name="n_1aveValue有形固定資産減価償却率">
          <a:extLst>
            <a:ext uri="{FF2B5EF4-FFF2-40B4-BE49-F238E27FC236}">
              <a16:creationId xmlns:a16="http://schemas.microsoft.com/office/drawing/2014/main" id="{81B1BA14-8D4D-4EB2-B98F-D165C9401C7A}"/>
            </a:ext>
          </a:extLst>
        </xdr:cNvPr>
        <xdr:cNvSpPr txBox="1"/>
      </xdr:nvSpPr>
      <xdr:spPr>
        <a:xfrm>
          <a:off x="3470919" y="5900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8" name="n_2aveValue有形固定資産減価償却率">
          <a:extLst>
            <a:ext uri="{FF2B5EF4-FFF2-40B4-BE49-F238E27FC236}">
              <a16:creationId xmlns:a16="http://schemas.microsoft.com/office/drawing/2014/main" id="{148C04F1-61C9-454B-82B3-68507131D719}"/>
            </a:ext>
          </a:extLst>
        </xdr:cNvPr>
        <xdr:cNvSpPr txBox="1"/>
      </xdr:nvSpPr>
      <xdr:spPr>
        <a:xfrm>
          <a:off x="2797819" y="5917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a:extLst>
            <a:ext uri="{FF2B5EF4-FFF2-40B4-BE49-F238E27FC236}">
              <a16:creationId xmlns:a16="http://schemas.microsoft.com/office/drawing/2014/main" id="{8FBDE6F3-A306-4935-A436-FBFAAAF8F53B}"/>
            </a:ext>
          </a:extLst>
        </xdr:cNvPr>
        <xdr:cNvSpPr txBox="1"/>
      </xdr:nvSpPr>
      <xdr:spPr>
        <a:xfrm>
          <a:off x="2112019" y="6014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121831</xdr:rowOff>
    </xdr:from>
    <xdr:ext cx="405111" cy="259045"/>
    <xdr:sp macro="" textlink="">
      <xdr:nvSpPr>
        <xdr:cNvPr id="90" name="n_1mainValue有形固定資産減価償却率">
          <a:extLst>
            <a:ext uri="{FF2B5EF4-FFF2-40B4-BE49-F238E27FC236}">
              <a16:creationId xmlns:a16="http://schemas.microsoft.com/office/drawing/2014/main" id="{2C8181EB-03B2-47D5-88AC-1BDDF030CB71}"/>
            </a:ext>
          </a:extLst>
        </xdr:cNvPr>
        <xdr:cNvSpPr txBox="1"/>
      </xdr:nvSpPr>
      <xdr:spPr>
        <a:xfrm>
          <a:off x="3470919" y="552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42139</xdr:rowOff>
    </xdr:from>
    <xdr:ext cx="405111" cy="259045"/>
    <xdr:sp macro="" textlink="">
      <xdr:nvSpPr>
        <xdr:cNvPr id="91" name="n_2mainValue有形固定資産減価償却率">
          <a:extLst>
            <a:ext uri="{FF2B5EF4-FFF2-40B4-BE49-F238E27FC236}">
              <a16:creationId xmlns:a16="http://schemas.microsoft.com/office/drawing/2014/main" id="{BA2A9DCB-5790-48B2-BCAA-01EBD0DCEC9E}"/>
            </a:ext>
          </a:extLst>
        </xdr:cNvPr>
        <xdr:cNvSpPr txBox="1"/>
      </xdr:nvSpPr>
      <xdr:spPr>
        <a:xfrm>
          <a:off x="2797819" y="5611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70925</xdr:rowOff>
    </xdr:from>
    <xdr:ext cx="405111" cy="259045"/>
    <xdr:sp macro="" textlink="">
      <xdr:nvSpPr>
        <xdr:cNvPr id="92" name="n_3mainValue有形固定資産減価償却率">
          <a:extLst>
            <a:ext uri="{FF2B5EF4-FFF2-40B4-BE49-F238E27FC236}">
              <a16:creationId xmlns:a16="http://schemas.microsoft.com/office/drawing/2014/main" id="{4CD93AF8-0811-4AA9-B099-D08B5BDEBB24}"/>
            </a:ext>
          </a:extLst>
        </xdr:cNvPr>
        <xdr:cNvSpPr txBox="1"/>
      </xdr:nvSpPr>
      <xdr:spPr>
        <a:xfrm>
          <a:off x="2112019" y="563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0867DA6B-5F95-47A9-BE14-92DC7190D97F}"/>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FD737C5F-C429-4426-8CEE-C112DFA4F811}"/>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4A9B84C8-5599-4B12-871C-D866501D847E}"/>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8AAB7A32-27A3-46D8-B9D9-DE5013ED2BAB}"/>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E2329C20-E87A-41BB-AE6D-2EA1247D3AC0}"/>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29D4EFB3-2207-438F-818B-F40FC1ABEB5E}"/>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7704CBA1-9B6B-4C6E-9659-FE38B7FEB676}"/>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369AF2B9-EED5-4ABD-B4E6-B694BA2EB788}"/>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EF73E793-3CCD-4AE0-A19E-168A41537F8B}"/>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3A52277B-7A87-46A5-95A1-7C430208A2A5}"/>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7FA34476-416E-470E-9C53-9D26ABCDA3D9}"/>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7CFDDCB9-0AF7-49FF-B72C-6C87E9F9F066}"/>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DC8BFD45-DF97-400A-A356-4B69E358D9CC}"/>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度重なる災害からの復旧事業や、近年実施した社会体育施設（新市民センター）整備事業等により地方債発行額が増加傾向であるため、債務償還比率は、類似団体と比べると高くなっている。</a:t>
          </a:r>
        </a:p>
        <a:p>
          <a:r>
            <a:rPr kumimoji="1" lang="ja-JP" altLang="en-US" sz="1100">
              <a:latin typeface="ＭＳ Ｐゴシック" panose="020B0600070205080204" pitchFamily="50" charset="-128"/>
              <a:ea typeface="ＭＳ Ｐゴシック" panose="020B0600070205080204" pitchFamily="50" charset="-128"/>
            </a:rPr>
            <a:t>　今後は、実施すべきハード事業について精査し、地方債発行額の抑制に努める。</a:t>
          </a: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8AC8E5F3-B02E-4577-9459-96E317AE3E90}"/>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A6A9EDCC-4922-4437-B06E-FB0792DC782E}"/>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a:extLst>
            <a:ext uri="{FF2B5EF4-FFF2-40B4-BE49-F238E27FC236}">
              <a16:creationId xmlns:a16="http://schemas.microsoft.com/office/drawing/2014/main" id="{5A79BE73-2BAB-4B8D-A23D-943E289B3DD8}"/>
            </a:ext>
          </a:extLst>
        </xdr:cNvPr>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a:extLst>
            <a:ext uri="{FF2B5EF4-FFF2-40B4-BE49-F238E27FC236}">
              <a16:creationId xmlns:a16="http://schemas.microsoft.com/office/drawing/2014/main" id="{FE08C14B-C690-457D-AC59-AAF8D50223EA}"/>
            </a:ext>
          </a:extLst>
        </xdr:cNvPr>
        <xdr:cNvSpPr txBox="1"/>
      </xdr:nvSpPr>
      <xdr:spPr>
        <a:xfrm>
          <a:off x="9861428" y="650339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a:extLst>
            <a:ext uri="{FF2B5EF4-FFF2-40B4-BE49-F238E27FC236}">
              <a16:creationId xmlns:a16="http://schemas.microsoft.com/office/drawing/2014/main" id="{E3D1400F-1095-428D-BE94-0B57E91DBF57}"/>
            </a:ext>
          </a:extLst>
        </xdr:cNvPr>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a:extLst>
            <a:ext uri="{FF2B5EF4-FFF2-40B4-BE49-F238E27FC236}">
              <a16:creationId xmlns:a16="http://schemas.microsoft.com/office/drawing/2014/main" id="{2E234AD0-AC3C-4027-8D64-0256E76D51A2}"/>
            </a:ext>
          </a:extLst>
        </xdr:cNvPr>
        <xdr:cNvSpPr txBox="1"/>
      </xdr:nvSpPr>
      <xdr:spPr>
        <a:xfrm>
          <a:off x="9758836" y="62076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a:extLst>
            <a:ext uri="{FF2B5EF4-FFF2-40B4-BE49-F238E27FC236}">
              <a16:creationId xmlns:a16="http://schemas.microsoft.com/office/drawing/2014/main" id="{97F82F89-2923-4BD2-97B1-F785BFFFCB81}"/>
            </a:ext>
          </a:extLst>
        </xdr:cNvPr>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a:extLst>
            <a:ext uri="{FF2B5EF4-FFF2-40B4-BE49-F238E27FC236}">
              <a16:creationId xmlns:a16="http://schemas.microsoft.com/office/drawing/2014/main" id="{7C6BA2AB-E5E0-4C20-9F6C-833F93921AC8}"/>
            </a:ext>
          </a:extLst>
        </xdr:cNvPr>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a:extLst>
            <a:ext uri="{FF2B5EF4-FFF2-40B4-BE49-F238E27FC236}">
              <a16:creationId xmlns:a16="http://schemas.microsoft.com/office/drawing/2014/main" id="{9012DDE1-561F-40FB-912D-8E47B9508EF6}"/>
            </a:ext>
          </a:extLst>
        </xdr:cNvPr>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a:extLst>
            <a:ext uri="{FF2B5EF4-FFF2-40B4-BE49-F238E27FC236}">
              <a16:creationId xmlns:a16="http://schemas.microsoft.com/office/drawing/2014/main" id="{0989ED59-972E-44D9-BE14-786066107AC0}"/>
            </a:ext>
          </a:extLst>
        </xdr:cNvPr>
        <xdr:cNvSpPr txBox="1"/>
      </xdr:nvSpPr>
      <xdr:spPr>
        <a:xfrm>
          <a:off x="9758836" y="56098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a:extLst>
            <a:ext uri="{FF2B5EF4-FFF2-40B4-BE49-F238E27FC236}">
              <a16:creationId xmlns:a16="http://schemas.microsoft.com/office/drawing/2014/main" id="{6A2B1E5F-5C96-4549-AA16-F2EA0B2CA793}"/>
            </a:ext>
          </a:extLst>
        </xdr:cNvPr>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a:extLst>
            <a:ext uri="{FF2B5EF4-FFF2-40B4-BE49-F238E27FC236}">
              <a16:creationId xmlns:a16="http://schemas.microsoft.com/office/drawing/2014/main" id="{B13B9829-4336-4885-BCDC-33677FEA5C8A}"/>
            </a:ext>
          </a:extLst>
        </xdr:cNvPr>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a:extLst>
            <a:ext uri="{FF2B5EF4-FFF2-40B4-BE49-F238E27FC236}">
              <a16:creationId xmlns:a16="http://schemas.microsoft.com/office/drawing/2014/main" id="{407179A4-97EA-4C57-9D95-EF50C20C0468}"/>
            </a:ext>
          </a:extLst>
        </xdr:cNvPr>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a:extLst>
            <a:ext uri="{FF2B5EF4-FFF2-40B4-BE49-F238E27FC236}">
              <a16:creationId xmlns:a16="http://schemas.microsoft.com/office/drawing/2014/main" id="{63D0412D-0E19-4076-B229-1706C2B82855}"/>
            </a:ext>
          </a:extLst>
        </xdr:cNvPr>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C52CBBB0-7802-456B-B521-AB345F9D7C4E}"/>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A7D8F1EE-3926-478F-8ADC-EE2F6744817D}"/>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DB03E271-729F-45DE-96B0-252757666380}"/>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a:extLst>
            <a:ext uri="{FF2B5EF4-FFF2-40B4-BE49-F238E27FC236}">
              <a16:creationId xmlns:a16="http://schemas.microsoft.com/office/drawing/2014/main" id="{CF076C57-1DB2-4A04-BEE7-24DA37F5DB4C}"/>
            </a:ext>
          </a:extLst>
        </xdr:cNvPr>
        <xdr:cNvCxnSpPr/>
      </xdr:nvCxnSpPr>
      <xdr:spPr>
        <a:xfrm flipV="1">
          <a:off x="13323570" y="5126621"/>
          <a:ext cx="1269" cy="1299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a:extLst>
            <a:ext uri="{FF2B5EF4-FFF2-40B4-BE49-F238E27FC236}">
              <a16:creationId xmlns:a16="http://schemas.microsoft.com/office/drawing/2014/main" id="{7038484B-DF4E-481F-9F1D-8FF119CEAA76}"/>
            </a:ext>
          </a:extLst>
        </xdr:cNvPr>
        <xdr:cNvSpPr txBox="1"/>
      </xdr:nvSpPr>
      <xdr:spPr>
        <a:xfrm>
          <a:off x="13376275" y="64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a:extLst>
            <a:ext uri="{FF2B5EF4-FFF2-40B4-BE49-F238E27FC236}">
              <a16:creationId xmlns:a16="http://schemas.microsoft.com/office/drawing/2014/main" id="{88D31006-DCE3-4B49-A6D4-A431492C6893}"/>
            </a:ext>
          </a:extLst>
        </xdr:cNvPr>
        <xdr:cNvCxnSpPr/>
      </xdr:nvCxnSpPr>
      <xdr:spPr>
        <a:xfrm>
          <a:off x="13255625" y="64262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a:extLst>
            <a:ext uri="{FF2B5EF4-FFF2-40B4-BE49-F238E27FC236}">
              <a16:creationId xmlns:a16="http://schemas.microsoft.com/office/drawing/2014/main" id="{4E83DCB6-5EDD-441A-939E-03D14F415B4C}"/>
            </a:ext>
          </a:extLst>
        </xdr:cNvPr>
        <xdr:cNvSpPr txBox="1"/>
      </xdr:nvSpPr>
      <xdr:spPr>
        <a:xfrm>
          <a:off x="13376275" y="49081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a:extLst>
            <a:ext uri="{FF2B5EF4-FFF2-40B4-BE49-F238E27FC236}">
              <a16:creationId xmlns:a16="http://schemas.microsoft.com/office/drawing/2014/main" id="{A42ACE47-123A-4232-8FD7-7ED87B9E88D8}"/>
            </a:ext>
          </a:extLst>
        </xdr:cNvPr>
        <xdr:cNvCxnSpPr/>
      </xdr:nvCxnSpPr>
      <xdr:spPr>
        <a:xfrm>
          <a:off x="13255625" y="51266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a:extLst>
            <a:ext uri="{FF2B5EF4-FFF2-40B4-BE49-F238E27FC236}">
              <a16:creationId xmlns:a16="http://schemas.microsoft.com/office/drawing/2014/main" id="{FD9F9676-AEB4-4D9C-BA68-4B442D145E8E}"/>
            </a:ext>
          </a:extLst>
        </xdr:cNvPr>
        <xdr:cNvSpPr txBox="1"/>
      </xdr:nvSpPr>
      <xdr:spPr>
        <a:xfrm>
          <a:off x="13376275" y="5837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a:extLst>
            <a:ext uri="{FF2B5EF4-FFF2-40B4-BE49-F238E27FC236}">
              <a16:creationId xmlns:a16="http://schemas.microsoft.com/office/drawing/2014/main" id="{71492232-4B26-47C1-BA20-51EDE2F84394}"/>
            </a:ext>
          </a:extLst>
        </xdr:cNvPr>
        <xdr:cNvSpPr/>
      </xdr:nvSpPr>
      <xdr:spPr>
        <a:xfrm>
          <a:off x="13293725" y="585912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a:extLst>
            <a:ext uri="{FF2B5EF4-FFF2-40B4-BE49-F238E27FC236}">
              <a16:creationId xmlns:a16="http://schemas.microsoft.com/office/drawing/2014/main" id="{D9339E6C-978A-4BFA-99AA-1C3C92F4F11B}"/>
            </a:ext>
          </a:extLst>
        </xdr:cNvPr>
        <xdr:cNvSpPr/>
      </xdr:nvSpPr>
      <xdr:spPr>
        <a:xfrm>
          <a:off x="12639675" y="587032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2A8D3D52-F9D0-4642-8BE7-DEF79086BF97}"/>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B90AEEC5-1B9B-42C7-915D-0227DC2AB103}"/>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B4049FAF-7323-4C30-97D3-C1FC823A69F6}"/>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34643E3C-2BD5-4EB3-9476-8D72B02C42D2}"/>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B441D29B-961A-4278-A797-068C7A0A45AC}"/>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44226</xdr:rowOff>
    </xdr:from>
    <xdr:to>
      <xdr:col>76</xdr:col>
      <xdr:colOff>73025</xdr:colOff>
      <xdr:row>29</xdr:row>
      <xdr:rowOff>145826</xdr:rowOff>
    </xdr:to>
    <xdr:sp macro="" textlink="">
      <xdr:nvSpPr>
        <xdr:cNvPr id="136" name="楕円 135">
          <a:extLst>
            <a:ext uri="{FF2B5EF4-FFF2-40B4-BE49-F238E27FC236}">
              <a16:creationId xmlns:a16="http://schemas.microsoft.com/office/drawing/2014/main" id="{99B055BB-E730-458D-A568-7B2611BE8C23}"/>
            </a:ext>
          </a:extLst>
        </xdr:cNvPr>
        <xdr:cNvSpPr/>
      </xdr:nvSpPr>
      <xdr:spPr>
        <a:xfrm>
          <a:off x="13293725" y="56131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67103</xdr:rowOff>
    </xdr:from>
    <xdr:ext cx="469744" cy="259045"/>
    <xdr:sp macro="" textlink="">
      <xdr:nvSpPr>
        <xdr:cNvPr id="137" name="債務償還比率該当値テキスト">
          <a:extLst>
            <a:ext uri="{FF2B5EF4-FFF2-40B4-BE49-F238E27FC236}">
              <a16:creationId xmlns:a16="http://schemas.microsoft.com/office/drawing/2014/main" id="{98E15AD5-28B6-4BAB-A2E4-66F2ADB69D22}"/>
            </a:ext>
          </a:extLst>
        </xdr:cNvPr>
        <xdr:cNvSpPr txBox="1"/>
      </xdr:nvSpPr>
      <xdr:spPr>
        <a:xfrm>
          <a:off x="13376275" y="547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12150</xdr:rowOff>
    </xdr:from>
    <xdr:to>
      <xdr:col>72</xdr:col>
      <xdr:colOff>123825</xdr:colOff>
      <xdr:row>29</xdr:row>
      <xdr:rowOff>113750</xdr:rowOff>
    </xdr:to>
    <xdr:sp macro="" textlink="">
      <xdr:nvSpPr>
        <xdr:cNvPr id="138" name="楕円 137">
          <a:extLst>
            <a:ext uri="{FF2B5EF4-FFF2-40B4-BE49-F238E27FC236}">
              <a16:creationId xmlns:a16="http://schemas.microsoft.com/office/drawing/2014/main" id="{6ED2F975-D026-4B64-A183-10A0E4393FB1}"/>
            </a:ext>
          </a:extLst>
        </xdr:cNvPr>
        <xdr:cNvSpPr/>
      </xdr:nvSpPr>
      <xdr:spPr>
        <a:xfrm>
          <a:off x="12639675" y="55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62950</xdr:rowOff>
    </xdr:from>
    <xdr:to>
      <xdr:col>76</xdr:col>
      <xdr:colOff>22225</xdr:colOff>
      <xdr:row>29</xdr:row>
      <xdr:rowOff>95026</xdr:rowOff>
    </xdr:to>
    <xdr:cxnSp macro="">
      <xdr:nvCxnSpPr>
        <xdr:cNvPr id="139" name="直線コネクタ 138">
          <a:extLst>
            <a:ext uri="{FF2B5EF4-FFF2-40B4-BE49-F238E27FC236}">
              <a16:creationId xmlns:a16="http://schemas.microsoft.com/office/drawing/2014/main" id="{8EEA80A6-19A1-4D30-8263-6A1E597E324A}"/>
            </a:ext>
          </a:extLst>
        </xdr:cNvPr>
        <xdr:cNvCxnSpPr/>
      </xdr:nvCxnSpPr>
      <xdr:spPr>
        <a:xfrm>
          <a:off x="12690475" y="5631900"/>
          <a:ext cx="635000" cy="3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a:extLst>
            <a:ext uri="{FF2B5EF4-FFF2-40B4-BE49-F238E27FC236}">
              <a16:creationId xmlns:a16="http://schemas.microsoft.com/office/drawing/2014/main" id="{CC5C8203-EA93-4171-964D-DC46B7FA909B}"/>
            </a:ext>
          </a:extLst>
        </xdr:cNvPr>
        <xdr:cNvSpPr txBox="1"/>
      </xdr:nvSpPr>
      <xdr:spPr>
        <a:xfrm>
          <a:off x="12461952" y="595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130277</xdr:rowOff>
    </xdr:from>
    <xdr:ext cx="469744" cy="259045"/>
    <xdr:sp macro="" textlink="">
      <xdr:nvSpPr>
        <xdr:cNvPr id="141" name="n_1mainValue債務償還比率">
          <a:extLst>
            <a:ext uri="{FF2B5EF4-FFF2-40B4-BE49-F238E27FC236}">
              <a16:creationId xmlns:a16="http://schemas.microsoft.com/office/drawing/2014/main" id="{E50953CA-E72D-460B-8D50-5FE4140E9D14}"/>
            </a:ext>
          </a:extLst>
        </xdr:cNvPr>
        <xdr:cNvSpPr txBox="1"/>
      </xdr:nvSpPr>
      <xdr:spPr>
        <a:xfrm>
          <a:off x="12461952" y="53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31CC978A-5892-4313-888D-0FDACA3AB599}"/>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9911BA56-C5F4-47AE-A76A-9EC5F3DEEDB2}"/>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1067639E-67A2-4D24-B6EF-12D24FDB1840}"/>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A3744454-DDC9-4C9E-A873-4B554DCB2C52}"/>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E8C841D3-FD92-4E8C-98B3-5E57BB8922C9}"/>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4C400282-07CA-4F93-81FA-FD7D259362C4}"/>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51231C5-2438-4910-A691-A69571837217}"/>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A2A9C5B-72ED-49D6-9057-2EB0AE45CB85}"/>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166698F-F926-4E24-BCC0-3CD636B7289C}"/>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15995B6-F110-48C4-AE38-F34FD16DC2C4}"/>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3AA634E-6C3F-48BE-86A2-B3F55D44BE8F}"/>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1923222-3222-405B-9683-B6A977889851}"/>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FDC4804-16E8-49A6-8E01-C1D48C3705A1}"/>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E3FFC1B-92DE-4D9F-AD9E-7051CA8B7559}"/>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D8D3CB4-F235-4EC6-9F52-AFB87286D1BB}"/>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FD54F75-82DF-441F-A470-306D26CEB454}"/>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33,721
33,295
347.10
16,806,654
16,772,869
19,032
9,567,850
14,491,016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1E5073B-10FF-48E1-9842-0F99C9AE34D4}"/>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AE22175-68CA-4CAE-A17F-CB37876561CC}"/>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8EC6249-0B04-4055-A33F-A003F7F452AC}"/>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CE8C396-0BB8-4981-8DA9-0D6F54132956}"/>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9BF351D-BDC4-4A98-8476-47F9C6B068ED}"/>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BF855C1-86DB-43C6-A32B-E7657BBF6106}"/>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1CE051E-BAD1-4132-9A69-36FCEB14523C}"/>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118E696-C15F-4643-A823-940716431B8D}"/>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3A10BA1-E492-4B51-A3AF-643EEE769F83}"/>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8AC8203-9EF2-46C4-B7A1-85A4218D3E9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D049801-B275-471E-8FF3-7072571595B5}"/>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0A8F42E-1006-4B8B-9C7E-E6D2B0921821}"/>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C892ACA-5461-47A2-BB63-C23AD43B3C96}"/>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4B890D8-BDD7-4A54-963D-9E6FFB537812}"/>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AEC992C-F1C8-4F82-90ED-C85E99588D83}"/>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48E1E45-99A7-454B-AE7E-84450643EF79}"/>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992DF27-F5B1-4D8B-A551-C8A9D55B0489}"/>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1F225BA-AB3A-4D60-A54B-8B989E570D55}"/>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1B92950-59BD-4063-A3A1-9E5EFA13205D}"/>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41D2408-7AD9-461D-A836-B4CAD6AFB0DA}"/>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4B11DE2-6024-4E91-B9F8-02CB32E143E9}"/>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2C470AE-AB3D-4A61-9470-297856D9F8F0}"/>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3B5A072-4FE8-4D61-B700-BD88B6C8357B}"/>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125C82B-7C3A-4922-8F01-7399F636C2C9}"/>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96E6E18-BF00-4814-881F-ACF6C7111C85}"/>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E1F6F92-D099-40F0-BDE9-C114A60FB6CD}"/>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1DBA7140-A50D-4EF9-815C-72EB991D5260}"/>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BF97830-4F59-42B1-99E2-981C38313321}"/>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7E8338A-E6C0-4CA4-88F9-69BF9F17DF2E}"/>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DB4B3F7-8CEC-4943-887F-9E88DE634BF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D92AF075-78F1-4E00-AEDC-5DBB7D249416}"/>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D8E1257-F3BD-40F0-A836-014435B8B508}"/>
            </a:ext>
          </a:extLst>
        </xdr:cNvPr>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BB7BBDC5-29B4-4F29-BDC5-DDB76FA111C1}"/>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52CA24E2-F11A-4235-8BBC-84FEF9AB150A}"/>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B177109A-F838-4098-B1E2-888332DA1789}"/>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DE5BEB55-89E5-4BDC-A090-C9430676D875}"/>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671F41B2-3747-4488-A39C-A53F79353B4E}"/>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FE8A7841-2261-4865-9335-A39CBA119D7B}"/>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66AC50EC-DC8D-42EF-B609-5EAE75235AEB}"/>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46820F67-6A30-4622-ABFA-112B4E1EDBB9}"/>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AE31024D-321C-497B-B44C-64F851721012}"/>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17C95A48-3D43-4FFA-8747-DC2EE0D31EDF}"/>
            </a:ext>
          </a:extLst>
        </xdr:cNvPr>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B81BC05-C2F0-4DE0-B9D9-BC3B0AF2CC6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DCE16608-44AC-4CA4-A2D0-22AAC683CAD4}"/>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6DA3695-4008-4D02-B391-56F5A42D47BA}"/>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id="{E3D56B9F-65AD-4D18-8F65-DDAACF5C2880}"/>
            </a:ext>
          </a:extLst>
        </xdr:cNvPr>
        <xdr:cNvCxnSpPr/>
      </xdr:nvCxnSpPr>
      <xdr:spPr>
        <a:xfrm flipV="1">
          <a:off x="4177665" y="5501458"/>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id="{9C1744ED-00E1-42D9-87F9-5B6DA9C24A6E}"/>
            </a:ext>
          </a:extLst>
        </xdr:cNvPr>
        <xdr:cNvSpPr txBox="1"/>
      </xdr:nvSpPr>
      <xdr:spPr>
        <a:xfrm>
          <a:off x="4216400" y="6942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id="{3B9540D6-50C1-4B3F-BE24-E7E290986A20}"/>
            </a:ext>
          </a:extLst>
        </xdr:cNvPr>
        <xdr:cNvCxnSpPr/>
      </xdr:nvCxnSpPr>
      <xdr:spPr>
        <a:xfrm>
          <a:off x="4108450" y="69383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id="{4B20E34B-658C-4F7B-9DFE-D08DF0AEF405}"/>
            </a:ext>
          </a:extLst>
        </xdr:cNvPr>
        <xdr:cNvSpPr txBox="1"/>
      </xdr:nvSpPr>
      <xdr:spPr>
        <a:xfrm>
          <a:off x="4216400" y="5289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id="{617BFB4F-F2F4-4E7E-A0CF-036E896A4B79}"/>
            </a:ext>
          </a:extLst>
        </xdr:cNvPr>
        <xdr:cNvCxnSpPr/>
      </xdr:nvCxnSpPr>
      <xdr:spPr>
        <a:xfrm>
          <a:off x="4108450" y="55014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a:extLst>
            <a:ext uri="{FF2B5EF4-FFF2-40B4-BE49-F238E27FC236}">
              <a16:creationId xmlns:a16="http://schemas.microsoft.com/office/drawing/2014/main" id="{3623CA6E-8F0C-49C6-8EFB-E0757CF25230}"/>
            </a:ext>
          </a:extLst>
        </xdr:cNvPr>
        <xdr:cNvSpPr txBox="1"/>
      </xdr:nvSpPr>
      <xdr:spPr>
        <a:xfrm>
          <a:off x="4216400" y="6001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id="{78F2DD05-604F-4553-9085-59A3DF87F9B8}"/>
            </a:ext>
          </a:extLst>
        </xdr:cNvPr>
        <xdr:cNvSpPr/>
      </xdr:nvSpPr>
      <xdr:spPr>
        <a:xfrm>
          <a:off x="4127500" y="60227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id="{4853E1AE-D1A9-4834-B4C3-30F77783CE0E}"/>
            </a:ext>
          </a:extLst>
        </xdr:cNvPr>
        <xdr:cNvSpPr/>
      </xdr:nvSpPr>
      <xdr:spPr>
        <a:xfrm>
          <a:off x="3384550" y="60439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8D64D44A-16ED-437B-9BF3-0FABECE5F799}"/>
            </a:ext>
          </a:extLst>
        </xdr:cNvPr>
        <xdr:cNvSpPr/>
      </xdr:nvSpPr>
      <xdr:spPr>
        <a:xfrm>
          <a:off x="2571750" y="6055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a16="http://schemas.microsoft.com/office/drawing/2014/main" id="{A60F410B-1E6B-45D6-89D8-FF692E4E2A10}"/>
            </a:ext>
          </a:extLst>
        </xdr:cNvPr>
        <xdr:cNvSpPr/>
      </xdr:nvSpPr>
      <xdr:spPr>
        <a:xfrm>
          <a:off x="1778000" y="62024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247FC2C-9D91-4767-A837-01EEC1E07A89}"/>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909035A-7823-4B06-8010-C9187082DDAC}"/>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25510EC-7223-4A73-B035-6318EB803992}"/>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1CF5C2F-A61C-4F4F-8596-8F09857F272A}"/>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86469AB-67D1-4062-AA49-8FD5AC2DEAFF}"/>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152763</xdr:rowOff>
    </xdr:from>
    <xdr:to>
      <xdr:col>24</xdr:col>
      <xdr:colOff>114300</xdr:colOff>
      <xdr:row>36</xdr:row>
      <xdr:rowOff>82913</xdr:rowOff>
    </xdr:to>
    <xdr:sp macro="" textlink="">
      <xdr:nvSpPr>
        <xdr:cNvPr id="72" name="楕円 71">
          <a:extLst>
            <a:ext uri="{FF2B5EF4-FFF2-40B4-BE49-F238E27FC236}">
              <a16:creationId xmlns:a16="http://schemas.microsoft.com/office/drawing/2014/main" id="{D74530CF-21C9-4ED8-9467-A97E613A7CC6}"/>
            </a:ext>
          </a:extLst>
        </xdr:cNvPr>
        <xdr:cNvSpPr/>
      </xdr:nvSpPr>
      <xdr:spPr>
        <a:xfrm>
          <a:off x="4127500" y="59376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4190</xdr:rowOff>
    </xdr:from>
    <xdr:ext cx="405111" cy="259045"/>
    <xdr:sp macro="" textlink="">
      <xdr:nvSpPr>
        <xdr:cNvPr id="73" name="【道路】&#10;有形固定資産減価償却率該当値テキスト">
          <a:extLst>
            <a:ext uri="{FF2B5EF4-FFF2-40B4-BE49-F238E27FC236}">
              <a16:creationId xmlns:a16="http://schemas.microsoft.com/office/drawing/2014/main" id="{6671B6FD-F14D-4329-872F-06AE1C497DE7}"/>
            </a:ext>
          </a:extLst>
        </xdr:cNvPr>
        <xdr:cNvSpPr txBox="1"/>
      </xdr:nvSpPr>
      <xdr:spPr>
        <a:xfrm>
          <a:off x="4216400" y="5789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xdr:rowOff>
    </xdr:from>
    <xdr:to>
      <xdr:col>20</xdr:col>
      <xdr:colOff>38100</xdr:colOff>
      <xdr:row>36</xdr:row>
      <xdr:rowOff>115570</xdr:rowOff>
    </xdr:to>
    <xdr:sp macro="" textlink="">
      <xdr:nvSpPr>
        <xdr:cNvPr id="74" name="楕円 73">
          <a:extLst>
            <a:ext uri="{FF2B5EF4-FFF2-40B4-BE49-F238E27FC236}">
              <a16:creationId xmlns:a16="http://schemas.microsoft.com/office/drawing/2014/main" id="{44162E7D-DA16-4C95-A514-451A48674D30}"/>
            </a:ext>
          </a:extLst>
        </xdr:cNvPr>
        <xdr:cNvSpPr/>
      </xdr:nvSpPr>
      <xdr:spPr>
        <a:xfrm>
          <a:off x="3384550" y="59639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32113</xdr:rowOff>
    </xdr:from>
    <xdr:to>
      <xdr:col>24</xdr:col>
      <xdr:colOff>63500</xdr:colOff>
      <xdr:row>36</xdr:row>
      <xdr:rowOff>64770</xdr:rowOff>
    </xdr:to>
    <xdr:cxnSp macro="">
      <xdr:nvCxnSpPr>
        <xdr:cNvPr id="75" name="直線コネクタ 74">
          <a:extLst>
            <a:ext uri="{FF2B5EF4-FFF2-40B4-BE49-F238E27FC236}">
              <a16:creationId xmlns:a16="http://schemas.microsoft.com/office/drawing/2014/main" id="{FE538317-EC38-496C-8B6A-FAE44B7FA801}"/>
            </a:ext>
          </a:extLst>
        </xdr:cNvPr>
        <xdr:cNvCxnSpPr/>
      </xdr:nvCxnSpPr>
      <xdr:spPr>
        <a:xfrm flipV="1">
          <a:off x="3429000" y="5982063"/>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46627</xdr:rowOff>
    </xdr:from>
    <xdr:to>
      <xdr:col>15</xdr:col>
      <xdr:colOff>101600</xdr:colOff>
      <xdr:row>36</xdr:row>
      <xdr:rowOff>148227</xdr:rowOff>
    </xdr:to>
    <xdr:sp macro="" textlink="">
      <xdr:nvSpPr>
        <xdr:cNvPr id="76" name="楕円 75">
          <a:extLst>
            <a:ext uri="{FF2B5EF4-FFF2-40B4-BE49-F238E27FC236}">
              <a16:creationId xmlns:a16="http://schemas.microsoft.com/office/drawing/2014/main" id="{5F10CF57-C589-4ACB-97B7-73EFFF7E5AFF}"/>
            </a:ext>
          </a:extLst>
        </xdr:cNvPr>
        <xdr:cNvSpPr/>
      </xdr:nvSpPr>
      <xdr:spPr>
        <a:xfrm>
          <a:off x="2571750" y="59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64770</xdr:rowOff>
    </xdr:from>
    <xdr:to>
      <xdr:col>19</xdr:col>
      <xdr:colOff>177800</xdr:colOff>
      <xdr:row>36</xdr:row>
      <xdr:rowOff>97427</xdr:rowOff>
    </xdr:to>
    <xdr:cxnSp macro="">
      <xdr:nvCxnSpPr>
        <xdr:cNvPr id="77" name="直線コネクタ 76">
          <a:extLst>
            <a:ext uri="{FF2B5EF4-FFF2-40B4-BE49-F238E27FC236}">
              <a16:creationId xmlns:a16="http://schemas.microsoft.com/office/drawing/2014/main" id="{05F7EC5A-9C8A-42E9-B862-0A92B4F92F07}"/>
            </a:ext>
          </a:extLst>
        </xdr:cNvPr>
        <xdr:cNvCxnSpPr/>
      </xdr:nvCxnSpPr>
      <xdr:spPr>
        <a:xfrm flipV="1">
          <a:off x="2622550" y="6014720"/>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54792</xdr:rowOff>
    </xdr:from>
    <xdr:to>
      <xdr:col>10</xdr:col>
      <xdr:colOff>165100</xdr:colOff>
      <xdr:row>36</xdr:row>
      <xdr:rowOff>156392</xdr:rowOff>
    </xdr:to>
    <xdr:sp macro="" textlink="">
      <xdr:nvSpPr>
        <xdr:cNvPr id="78" name="楕円 77">
          <a:extLst>
            <a:ext uri="{FF2B5EF4-FFF2-40B4-BE49-F238E27FC236}">
              <a16:creationId xmlns:a16="http://schemas.microsoft.com/office/drawing/2014/main" id="{82E0C8DE-D10A-40C4-A238-BC93FD9CBBF0}"/>
            </a:ext>
          </a:extLst>
        </xdr:cNvPr>
        <xdr:cNvSpPr/>
      </xdr:nvSpPr>
      <xdr:spPr>
        <a:xfrm>
          <a:off x="1778000" y="600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97427</xdr:rowOff>
    </xdr:from>
    <xdr:to>
      <xdr:col>15</xdr:col>
      <xdr:colOff>50800</xdr:colOff>
      <xdr:row>36</xdr:row>
      <xdr:rowOff>105592</xdr:rowOff>
    </xdr:to>
    <xdr:cxnSp macro="">
      <xdr:nvCxnSpPr>
        <xdr:cNvPr id="79" name="直線コネクタ 78">
          <a:extLst>
            <a:ext uri="{FF2B5EF4-FFF2-40B4-BE49-F238E27FC236}">
              <a16:creationId xmlns:a16="http://schemas.microsoft.com/office/drawing/2014/main" id="{0348B7CC-9357-4A8B-BB4D-CD8098C3FDC2}"/>
            </a:ext>
          </a:extLst>
        </xdr:cNvPr>
        <xdr:cNvCxnSpPr/>
      </xdr:nvCxnSpPr>
      <xdr:spPr>
        <a:xfrm flipV="1">
          <a:off x="1828800" y="6047377"/>
          <a:ext cx="79375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0" name="n_1aveValue【道路】&#10;有形固定資産減価償却率">
          <a:extLst>
            <a:ext uri="{FF2B5EF4-FFF2-40B4-BE49-F238E27FC236}">
              <a16:creationId xmlns:a16="http://schemas.microsoft.com/office/drawing/2014/main" id="{3D11FC64-22EA-4766-B4D6-BE4BACE22801}"/>
            </a:ext>
          </a:extLst>
        </xdr:cNvPr>
        <xdr:cNvSpPr txBox="1"/>
      </xdr:nvSpPr>
      <xdr:spPr>
        <a:xfrm>
          <a:off x="3239144" y="613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81" name="n_2aveValue【道路】&#10;有形固定資産減価償却率">
          <a:extLst>
            <a:ext uri="{FF2B5EF4-FFF2-40B4-BE49-F238E27FC236}">
              <a16:creationId xmlns:a16="http://schemas.microsoft.com/office/drawing/2014/main" id="{B13FE042-1A9D-40B7-A641-5EE785AABE3D}"/>
            </a:ext>
          </a:extLst>
        </xdr:cNvPr>
        <xdr:cNvSpPr txBox="1"/>
      </xdr:nvSpPr>
      <xdr:spPr>
        <a:xfrm>
          <a:off x="2439044" y="614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a:extLst>
            <a:ext uri="{FF2B5EF4-FFF2-40B4-BE49-F238E27FC236}">
              <a16:creationId xmlns:a16="http://schemas.microsoft.com/office/drawing/2014/main" id="{2F3B3596-C2BD-4449-821A-FD1FDAA4C9CB}"/>
            </a:ext>
          </a:extLst>
        </xdr:cNvPr>
        <xdr:cNvSpPr txBox="1"/>
      </xdr:nvSpPr>
      <xdr:spPr>
        <a:xfrm>
          <a:off x="1645294" y="6288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132097</xdr:rowOff>
    </xdr:from>
    <xdr:ext cx="405111" cy="259045"/>
    <xdr:sp macro="" textlink="">
      <xdr:nvSpPr>
        <xdr:cNvPr id="83" name="n_1mainValue【道路】&#10;有形固定資産減価償却率">
          <a:extLst>
            <a:ext uri="{FF2B5EF4-FFF2-40B4-BE49-F238E27FC236}">
              <a16:creationId xmlns:a16="http://schemas.microsoft.com/office/drawing/2014/main" id="{5BB45D8C-836D-4DFC-8711-1E92516E39DD}"/>
            </a:ext>
          </a:extLst>
        </xdr:cNvPr>
        <xdr:cNvSpPr txBox="1"/>
      </xdr:nvSpPr>
      <xdr:spPr>
        <a:xfrm>
          <a:off x="32391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164754</xdr:rowOff>
    </xdr:from>
    <xdr:ext cx="405111" cy="259045"/>
    <xdr:sp macro="" textlink="">
      <xdr:nvSpPr>
        <xdr:cNvPr id="84" name="n_2mainValue【道路】&#10;有形固定資産減価償却率">
          <a:extLst>
            <a:ext uri="{FF2B5EF4-FFF2-40B4-BE49-F238E27FC236}">
              <a16:creationId xmlns:a16="http://schemas.microsoft.com/office/drawing/2014/main" id="{24E82C65-06AD-4BBE-9095-B18F198BE8DC}"/>
            </a:ext>
          </a:extLst>
        </xdr:cNvPr>
        <xdr:cNvSpPr txBox="1"/>
      </xdr:nvSpPr>
      <xdr:spPr>
        <a:xfrm>
          <a:off x="2439044" y="57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1469</xdr:rowOff>
    </xdr:from>
    <xdr:ext cx="405111" cy="259045"/>
    <xdr:sp macro="" textlink="">
      <xdr:nvSpPr>
        <xdr:cNvPr id="85" name="n_3mainValue【道路】&#10;有形固定資産減価償却率">
          <a:extLst>
            <a:ext uri="{FF2B5EF4-FFF2-40B4-BE49-F238E27FC236}">
              <a16:creationId xmlns:a16="http://schemas.microsoft.com/office/drawing/2014/main" id="{9DBE266D-E8D7-442F-AE73-2131C2F60596}"/>
            </a:ext>
          </a:extLst>
        </xdr:cNvPr>
        <xdr:cNvSpPr txBox="1"/>
      </xdr:nvSpPr>
      <xdr:spPr>
        <a:xfrm>
          <a:off x="1645294" y="578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C450862B-CE24-49B7-A182-222143C2A919}"/>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81D3880C-8A3B-4BFD-8AE0-ADBAA7DB8445}"/>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331536CB-5DDE-4046-93C2-A667AA3F5908}"/>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3EAFD805-9C70-4355-B40E-7C4F81311EFD}"/>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61912C01-0637-473C-A8EA-E407E5B7408A}"/>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8995CF25-6D1A-4FF2-A267-978A697AE7D6}"/>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EC89DFC0-9D2A-4DFD-8EF1-A6EB58C4554E}"/>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114DD743-8B1C-4A19-9545-EE871CEB28B2}"/>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463FC922-9EDD-4A8F-9847-6AB070491837}"/>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8352E5A2-39A5-47F2-AE5D-A7732AC9CBE3}"/>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CB078B6-E5EA-43DF-AF86-3410C90240F5}"/>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BC3DEEC1-3BE7-4EFB-B37E-394DE9BF215B}"/>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DF7A8151-8A31-4DC9-8D3F-FD4630B30E53}"/>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55EC4186-2BD7-448A-B2DC-785FCC9291FE}"/>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567F5706-D102-49A4-9532-283F2522739A}"/>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AA3F9402-46B4-436A-AC1A-701E8BB015D4}"/>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8B345396-A31D-4B5F-A183-0F2EF57804C8}"/>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010D9E4B-271F-4D14-BB5E-8471A555C71C}"/>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D97BB383-7DB1-42D0-87F3-A1C7F23FB9D9}"/>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7B287125-77B4-4776-AFE4-FA1972FFDD10}"/>
            </a:ext>
          </a:extLst>
        </xdr:cNvPr>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2EAA4A8-74B8-4A71-98F5-47464E295B28}"/>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97D62CC5-6B54-458A-B4BC-7E7D8B642497}"/>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8B0C359A-A588-4557-A74C-A70A180B0E89}"/>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a:extLst>
            <a:ext uri="{FF2B5EF4-FFF2-40B4-BE49-F238E27FC236}">
              <a16:creationId xmlns:a16="http://schemas.microsoft.com/office/drawing/2014/main" id="{B8031791-79AF-4B22-9F75-3B4CA7BF150F}"/>
            </a:ext>
          </a:extLst>
        </xdr:cNvPr>
        <xdr:cNvCxnSpPr/>
      </xdr:nvCxnSpPr>
      <xdr:spPr>
        <a:xfrm flipV="1">
          <a:off x="9429115" y="5707837"/>
          <a:ext cx="0" cy="1233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a:extLst>
            <a:ext uri="{FF2B5EF4-FFF2-40B4-BE49-F238E27FC236}">
              <a16:creationId xmlns:a16="http://schemas.microsoft.com/office/drawing/2014/main" id="{2024A722-14A3-4AD6-A645-046BFEEB0CDF}"/>
            </a:ext>
          </a:extLst>
        </xdr:cNvPr>
        <xdr:cNvSpPr txBox="1"/>
      </xdr:nvSpPr>
      <xdr:spPr>
        <a:xfrm>
          <a:off x="9467850" y="694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a:extLst>
            <a:ext uri="{FF2B5EF4-FFF2-40B4-BE49-F238E27FC236}">
              <a16:creationId xmlns:a16="http://schemas.microsoft.com/office/drawing/2014/main" id="{7F7847FE-6356-4B8F-9282-8B8B344E60FE}"/>
            </a:ext>
          </a:extLst>
        </xdr:cNvPr>
        <xdr:cNvCxnSpPr/>
      </xdr:nvCxnSpPr>
      <xdr:spPr>
        <a:xfrm>
          <a:off x="9359900" y="69411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a:extLst>
            <a:ext uri="{FF2B5EF4-FFF2-40B4-BE49-F238E27FC236}">
              <a16:creationId xmlns:a16="http://schemas.microsoft.com/office/drawing/2014/main" id="{55D5C0F6-0596-4F0B-A201-7158F52D502A}"/>
            </a:ext>
          </a:extLst>
        </xdr:cNvPr>
        <xdr:cNvSpPr txBox="1"/>
      </xdr:nvSpPr>
      <xdr:spPr>
        <a:xfrm>
          <a:off x="9467850" y="548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a:extLst>
            <a:ext uri="{FF2B5EF4-FFF2-40B4-BE49-F238E27FC236}">
              <a16:creationId xmlns:a16="http://schemas.microsoft.com/office/drawing/2014/main" id="{F3523C40-D353-4FDA-832B-4AC65F1D3176}"/>
            </a:ext>
          </a:extLst>
        </xdr:cNvPr>
        <xdr:cNvCxnSpPr/>
      </xdr:nvCxnSpPr>
      <xdr:spPr>
        <a:xfrm>
          <a:off x="9359900" y="57078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a:extLst>
            <a:ext uri="{FF2B5EF4-FFF2-40B4-BE49-F238E27FC236}">
              <a16:creationId xmlns:a16="http://schemas.microsoft.com/office/drawing/2014/main" id="{193DC67B-1789-4867-8A82-18684E19980C}"/>
            </a:ext>
          </a:extLst>
        </xdr:cNvPr>
        <xdr:cNvSpPr txBox="1"/>
      </xdr:nvSpPr>
      <xdr:spPr>
        <a:xfrm>
          <a:off x="9467850" y="6346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a:extLst>
            <a:ext uri="{FF2B5EF4-FFF2-40B4-BE49-F238E27FC236}">
              <a16:creationId xmlns:a16="http://schemas.microsoft.com/office/drawing/2014/main" id="{ED40F345-ED0F-41BD-8DCA-AA39E24D8DCC}"/>
            </a:ext>
          </a:extLst>
        </xdr:cNvPr>
        <xdr:cNvSpPr/>
      </xdr:nvSpPr>
      <xdr:spPr>
        <a:xfrm>
          <a:off x="9398000" y="64889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a:extLst>
            <a:ext uri="{FF2B5EF4-FFF2-40B4-BE49-F238E27FC236}">
              <a16:creationId xmlns:a16="http://schemas.microsoft.com/office/drawing/2014/main" id="{A97C4F97-CC10-42A3-AD84-8172CA8B17E7}"/>
            </a:ext>
          </a:extLst>
        </xdr:cNvPr>
        <xdr:cNvSpPr/>
      </xdr:nvSpPr>
      <xdr:spPr>
        <a:xfrm>
          <a:off x="8636000" y="650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a:extLst>
            <a:ext uri="{FF2B5EF4-FFF2-40B4-BE49-F238E27FC236}">
              <a16:creationId xmlns:a16="http://schemas.microsoft.com/office/drawing/2014/main" id="{1BE45953-4997-4946-9295-4B29C83BA388}"/>
            </a:ext>
          </a:extLst>
        </xdr:cNvPr>
        <xdr:cNvSpPr/>
      </xdr:nvSpPr>
      <xdr:spPr>
        <a:xfrm>
          <a:off x="7842250" y="64973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a:extLst>
            <a:ext uri="{FF2B5EF4-FFF2-40B4-BE49-F238E27FC236}">
              <a16:creationId xmlns:a16="http://schemas.microsoft.com/office/drawing/2014/main" id="{D0E720B3-54C1-4870-B1F6-96FDABEBC3EC}"/>
            </a:ext>
          </a:extLst>
        </xdr:cNvPr>
        <xdr:cNvSpPr/>
      </xdr:nvSpPr>
      <xdr:spPr>
        <a:xfrm>
          <a:off x="7029450" y="65366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6EE409B-D7F9-4300-AB80-94BCB645C60C}"/>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6A6EDCF3-641A-4351-84A6-E2CBA19BDAF1}"/>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F4B01F8D-4A31-4D08-B1A3-C725159AA3ED}"/>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F2F1DB6-DBBB-415F-A400-4890DBCC9A15}"/>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C226DA1-A10C-4D54-AE38-E24BD7A8EFAD}"/>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70739</xdr:rowOff>
    </xdr:from>
    <xdr:to>
      <xdr:col>55</xdr:col>
      <xdr:colOff>50800</xdr:colOff>
      <xdr:row>40</xdr:row>
      <xdr:rowOff>889</xdr:rowOff>
    </xdr:to>
    <xdr:sp macro="" textlink="">
      <xdr:nvSpPr>
        <xdr:cNvPr id="124" name="楕円 123">
          <a:extLst>
            <a:ext uri="{FF2B5EF4-FFF2-40B4-BE49-F238E27FC236}">
              <a16:creationId xmlns:a16="http://schemas.microsoft.com/office/drawing/2014/main" id="{4B514D31-3EE0-4A34-A928-15C06BB4AB1C}"/>
            </a:ext>
          </a:extLst>
        </xdr:cNvPr>
        <xdr:cNvSpPr/>
      </xdr:nvSpPr>
      <xdr:spPr>
        <a:xfrm>
          <a:off x="9398000" y="65159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49166</xdr:rowOff>
    </xdr:from>
    <xdr:ext cx="534377" cy="259045"/>
    <xdr:sp macro="" textlink="">
      <xdr:nvSpPr>
        <xdr:cNvPr id="125" name="【道路】&#10;一人当たり延長該当値テキスト">
          <a:extLst>
            <a:ext uri="{FF2B5EF4-FFF2-40B4-BE49-F238E27FC236}">
              <a16:creationId xmlns:a16="http://schemas.microsoft.com/office/drawing/2014/main" id="{3977C994-67B4-446B-ADEC-B67CD0B4E528}"/>
            </a:ext>
          </a:extLst>
        </xdr:cNvPr>
        <xdr:cNvSpPr txBox="1"/>
      </xdr:nvSpPr>
      <xdr:spPr>
        <a:xfrm>
          <a:off x="9467850" y="64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75140</xdr:rowOff>
    </xdr:from>
    <xdr:to>
      <xdr:col>50</xdr:col>
      <xdr:colOff>165100</xdr:colOff>
      <xdr:row>40</xdr:row>
      <xdr:rowOff>5290</xdr:rowOff>
    </xdr:to>
    <xdr:sp macro="" textlink="">
      <xdr:nvSpPr>
        <xdr:cNvPr id="126" name="楕円 125">
          <a:extLst>
            <a:ext uri="{FF2B5EF4-FFF2-40B4-BE49-F238E27FC236}">
              <a16:creationId xmlns:a16="http://schemas.microsoft.com/office/drawing/2014/main" id="{3839E942-DE45-42A7-89D0-B1AD9C8D6192}"/>
            </a:ext>
          </a:extLst>
        </xdr:cNvPr>
        <xdr:cNvSpPr/>
      </xdr:nvSpPr>
      <xdr:spPr>
        <a:xfrm>
          <a:off x="8636000" y="65203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121539</xdr:rowOff>
    </xdr:from>
    <xdr:to>
      <xdr:col>55</xdr:col>
      <xdr:colOff>0</xdr:colOff>
      <xdr:row>39</xdr:row>
      <xdr:rowOff>125940</xdr:rowOff>
    </xdr:to>
    <xdr:cxnSp macro="">
      <xdr:nvCxnSpPr>
        <xdr:cNvPr id="127" name="直線コネクタ 126">
          <a:extLst>
            <a:ext uri="{FF2B5EF4-FFF2-40B4-BE49-F238E27FC236}">
              <a16:creationId xmlns:a16="http://schemas.microsoft.com/office/drawing/2014/main" id="{D1EEF212-A4A2-4650-B0AD-F579B569569E}"/>
            </a:ext>
          </a:extLst>
        </xdr:cNvPr>
        <xdr:cNvCxnSpPr/>
      </xdr:nvCxnSpPr>
      <xdr:spPr>
        <a:xfrm flipV="1">
          <a:off x="8686800" y="6566789"/>
          <a:ext cx="74295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82321</xdr:rowOff>
    </xdr:from>
    <xdr:to>
      <xdr:col>46</xdr:col>
      <xdr:colOff>38100</xdr:colOff>
      <xdr:row>40</xdr:row>
      <xdr:rowOff>12471</xdr:rowOff>
    </xdr:to>
    <xdr:sp macro="" textlink="">
      <xdr:nvSpPr>
        <xdr:cNvPr id="128" name="楕円 127">
          <a:extLst>
            <a:ext uri="{FF2B5EF4-FFF2-40B4-BE49-F238E27FC236}">
              <a16:creationId xmlns:a16="http://schemas.microsoft.com/office/drawing/2014/main" id="{0386CD87-51F4-4EC1-A51B-7AB4C1DAE105}"/>
            </a:ext>
          </a:extLst>
        </xdr:cNvPr>
        <xdr:cNvSpPr/>
      </xdr:nvSpPr>
      <xdr:spPr>
        <a:xfrm>
          <a:off x="7842250" y="65275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125940</xdr:rowOff>
    </xdr:from>
    <xdr:to>
      <xdr:col>50</xdr:col>
      <xdr:colOff>114300</xdr:colOff>
      <xdr:row>39</xdr:row>
      <xdr:rowOff>133121</xdr:rowOff>
    </xdr:to>
    <xdr:cxnSp macro="">
      <xdr:nvCxnSpPr>
        <xdr:cNvPr id="129" name="直線コネクタ 128">
          <a:extLst>
            <a:ext uri="{FF2B5EF4-FFF2-40B4-BE49-F238E27FC236}">
              <a16:creationId xmlns:a16="http://schemas.microsoft.com/office/drawing/2014/main" id="{F840BF11-6ADB-4A3F-B93A-AA78E94CD13D}"/>
            </a:ext>
          </a:extLst>
        </xdr:cNvPr>
        <xdr:cNvCxnSpPr/>
      </xdr:nvCxnSpPr>
      <xdr:spPr>
        <a:xfrm flipV="1">
          <a:off x="7886700" y="6571190"/>
          <a:ext cx="800100" cy="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87712</xdr:rowOff>
    </xdr:from>
    <xdr:to>
      <xdr:col>41</xdr:col>
      <xdr:colOff>101600</xdr:colOff>
      <xdr:row>40</xdr:row>
      <xdr:rowOff>17862</xdr:rowOff>
    </xdr:to>
    <xdr:sp macro="" textlink="">
      <xdr:nvSpPr>
        <xdr:cNvPr id="130" name="楕円 129">
          <a:extLst>
            <a:ext uri="{FF2B5EF4-FFF2-40B4-BE49-F238E27FC236}">
              <a16:creationId xmlns:a16="http://schemas.microsoft.com/office/drawing/2014/main" id="{20435EFB-FAFA-4B49-9777-46C1FE3AA6BD}"/>
            </a:ext>
          </a:extLst>
        </xdr:cNvPr>
        <xdr:cNvSpPr/>
      </xdr:nvSpPr>
      <xdr:spPr>
        <a:xfrm>
          <a:off x="7029450" y="65329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133121</xdr:rowOff>
    </xdr:from>
    <xdr:to>
      <xdr:col>45</xdr:col>
      <xdr:colOff>177800</xdr:colOff>
      <xdr:row>39</xdr:row>
      <xdr:rowOff>138512</xdr:rowOff>
    </xdr:to>
    <xdr:cxnSp macro="">
      <xdr:nvCxnSpPr>
        <xdr:cNvPr id="131" name="直線コネクタ 130">
          <a:extLst>
            <a:ext uri="{FF2B5EF4-FFF2-40B4-BE49-F238E27FC236}">
              <a16:creationId xmlns:a16="http://schemas.microsoft.com/office/drawing/2014/main" id="{8CA77AA4-6F3B-4916-9E59-70F645D5C502}"/>
            </a:ext>
          </a:extLst>
        </xdr:cNvPr>
        <xdr:cNvCxnSpPr/>
      </xdr:nvCxnSpPr>
      <xdr:spPr>
        <a:xfrm flipV="1">
          <a:off x="7080250" y="6578371"/>
          <a:ext cx="806450" cy="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a:extLst>
            <a:ext uri="{FF2B5EF4-FFF2-40B4-BE49-F238E27FC236}">
              <a16:creationId xmlns:a16="http://schemas.microsoft.com/office/drawing/2014/main" id="{2F42BC68-61D2-45D0-BBB9-E0711608D214}"/>
            </a:ext>
          </a:extLst>
        </xdr:cNvPr>
        <xdr:cNvSpPr txBox="1"/>
      </xdr:nvSpPr>
      <xdr:spPr>
        <a:xfrm>
          <a:off x="8425961" y="628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a:extLst>
            <a:ext uri="{FF2B5EF4-FFF2-40B4-BE49-F238E27FC236}">
              <a16:creationId xmlns:a16="http://schemas.microsoft.com/office/drawing/2014/main" id="{55DECA6E-71B5-47F4-8E8C-B654F2C5FF96}"/>
            </a:ext>
          </a:extLst>
        </xdr:cNvPr>
        <xdr:cNvSpPr txBox="1"/>
      </xdr:nvSpPr>
      <xdr:spPr>
        <a:xfrm>
          <a:off x="7644911" y="62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34" name="n_3aveValue【道路】&#10;一人当たり延長">
          <a:extLst>
            <a:ext uri="{FF2B5EF4-FFF2-40B4-BE49-F238E27FC236}">
              <a16:creationId xmlns:a16="http://schemas.microsoft.com/office/drawing/2014/main" id="{229A534A-6BBB-45E7-9E10-0AD1E0B18D46}"/>
            </a:ext>
          </a:extLst>
        </xdr:cNvPr>
        <xdr:cNvSpPr txBox="1"/>
      </xdr:nvSpPr>
      <xdr:spPr>
        <a:xfrm>
          <a:off x="6851161" y="662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167867</xdr:rowOff>
    </xdr:from>
    <xdr:ext cx="534377" cy="259045"/>
    <xdr:sp macro="" textlink="">
      <xdr:nvSpPr>
        <xdr:cNvPr id="135" name="n_1mainValue【道路】&#10;一人当たり延長">
          <a:extLst>
            <a:ext uri="{FF2B5EF4-FFF2-40B4-BE49-F238E27FC236}">
              <a16:creationId xmlns:a16="http://schemas.microsoft.com/office/drawing/2014/main" id="{111AD6F8-148B-4228-B45F-E44862C5BAA3}"/>
            </a:ext>
          </a:extLst>
        </xdr:cNvPr>
        <xdr:cNvSpPr txBox="1"/>
      </xdr:nvSpPr>
      <xdr:spPr>
        <a:xfrm>
          <a:off x="8425961" y="661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3598</xdr:rowOff>
    </xdr:from>
    <xdr:ext cx="534377" cy="259045"/>
    <xdr:sp macro="" textlink="">
      <xdr:nvSpPr>
        <xdr:cNvPr id="136" name="n_2mainValue【道路】&#10;一人当たり延長">
          <a:extLst>
            <a:ext uri="{FF2B5EF4-FFF2-40B4-BE49-F238E27FC236}">
              <a16:creationId xmlns:a16="http://schemas.microsoft.com/office/drawing/2014/main" id="{23678F37-9F40-455A-A024-858DCC7BC018}"/>
            </a:ext>
          </a:extLst>
        </xdr:cNvPr>
        <xdr:cNvSpPr txBox="1"/>
      </xdr:nvSpPr>
      <xdr:spPr>
        <a:xfrm>
          <a:off x="7644911" y="661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34389</xdr:rowOff>
    </xdr:from>
    <xdr:ext cx="534377" cy="259045"/>
    <xdr:sp macro="" textlink="">
      <xdr:nvSpPr>
        <xdr:cNvPr id="137" name="n_3mainValue【道路】&#10;一人当たり延長">
          <a:extLst>
            <a:ext uri="{FF2B5EF4-FFF2-40B4-BE49-F238E27FC236}">
              <a16:creationId xmlns:a16="http://schemas.microsoft.com/office/drawing/2014/main" id="{D03BA239-270A-4F87-9020-D9E5E3D2FCD3}"/>
            </a:ext>
          </a:extLst>
        </xdr:cNvPr>
        <xdr:cNvSpPr txBox="1"/>
      </xdr:nvSpPr>
      <xdr:spPr>
        <a:xfrm>
          <a:off x="6851161" y="631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CEDCEB23-1B2F-4F01-B7E3-60CD6DA6C5C1}"/>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A27BF07B-388A-4FFE-B1D3-2433D84210E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E9A63577-8F79-4FCE-B589-95AAE501DE0E}"/>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9E707617-AF7E-42EB-9671-E5D27821418B}"/>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F51CB062-B1ED-474C-A639-316D5DDBD85A}"/>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7A289F4B-AE6F-466C-969E-B27C44C41A39}"/>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A55F4D25-F989-4CE1-ADA2-DD87222E79C0}"/>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EB3E956B-BF2A-4A00-BEBE-C3C34D3F1CE3}"/>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16A0E7EB-1001-460B-9154-7315E2440EBA}"/>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E4BF33AC-ABF8-4019-8EF1-3F22A82EC874}"/>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2E04C1E4-C707-4F74-8AD8-6BE65E65EDD4}"/>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BA8BCB28-2FAA-441C-BC31-77B153DFE4B0}"/>
            </a:ext>
          </a:extLst>
        </xdr:cNvPr>
        <xdr:cNvSpPr txBox="1"/>
      </xdr:nvSpPr>
      <xdr:spPr>
        <a:xfrm>
          <a:off x="38496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9815D9C0-5A0A-4A2C-8617-6BF41EC5907F}"/>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FD0800C1-6A69-4AB5-8BDD-1631EA4A223C}"/>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6E06CFFB-ADEF-4625-B378-780A6EAA5E83}"/>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7D3074DC-AAB3-43D4-9309-E63263E77936}"/>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E22D715F-4511-4FB1-97B8-EE162ACB2B1A}"/>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20F6371-E879-4B26-9DBB-B639A771675E}"/>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B3E9DD7B-6CD2-4EA9-8FA3-92C5C02BF163}"/>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3993155A-075B-4715-8531-F8BBA2FF13BE}"/>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437DE36A-A811-447B-B1F0-3B9FBE28F53B}"/>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59888877-36F8-468E-8D01-69CDD01248C5}"/>
            </a:ext>
          </a:extLst>
        </xdr:cNvPr>
        <xdr:cNvSpPr txBox="1"/>
      </xdr:nvSpPr>
      <xdr:spPr>
        <a:xfrm>
          <a:off x="2757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31B65650-C965-40AE-997F-EAE786D062FB}"/>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2C5EE65F-4DEA-4C75-84F9-5006FAD90AA5}"/>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F966DFC1-F2B1-40F5-BF04-6BB63A6FB73D}"/>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3AAF3D88-900A-4742-9E4A-9544CB25EB35}"/>
            </a:ext>
          </a:extLst>
        </xdr:cNvPr>
        <xdr:cNvCxnSpPr/>
      </xdr:nvCxnSpPr>
      <xdr:spPr>
        <a:xfrm flipV="1">
          <a:off x="4177665" y="9144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4388F11E-1378-4594-A76C-9E056486C679}"/>
            </a:ext>
          </a:extLst>
        </xdr:cNvPr>
        <xdr:cNvSpPr txBox="1"/>
      </xdr:nvSpPr>
      <xdr:spPr>
        <a:xfrm>
          <a:off x="4216400" y="106794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92A29631-213D-4983-B486-8C063EF12548}"/>
            </a:ext>
          </a:extLst>
        </xdr:cNvPr>
        <xdr:cNvCxnSpPr/>
      </xdr:nvCxnSpPr>
      <xdr:spPr>
        <a:xfrm>
          <a:off x="4108450" y="10675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4765B757-51F6-4522-8BB2-663123827A26}"/>
            </a:ext>
          </a:extLst>
        </xdr:cNvPr>
        <xdr:cNvSpPr txBox="1"/>
      </xdr:nvSpPr>
      <xdr:spPr>
        <a:xfrm>
          <a:off x="4216400" y="892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a:extLst>
            <a:ext uri="{FF2B5EF4-FFF2-40B4-BE49-F238E27FC236}">
              <a16:creationId xmlns:a16="http://schemas.microsoft.com/office/drawing/2014/main" id="{35224570-9740-46B1-BBDF-F41BC8A27809}"/>
            </a:ext>
          </a:extLst>
        </xdr:cNvPr>
        <xdr:cNvCxnSpPr/>
      </xdr:nvCxnSpPr>
      <xdr:spPr>
        <a:xfrm>
          <a:off x="4108450" y="914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D67E8018-3DDB-455F-B094-682D27D9C4D0}"/>
            </a:ext>
          </a:extLst>
        </xdr:cNvPr>
        <xdr:cNvSpPr txBox="1"/>
      </xdr:nvSpPr>
      <xdr:spPr>
        <a:xfrm>
          <a:off x="4216400" y="9695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33DD0A18-676C-4106-9C82-10FA6B0BEF75}"/>
            </a:ext>
          </a:extLst>
        </xdr:cNvPr>
        <xdr:cNvSpPr/>
      </xdr:nvSpPr>
      <xdr:spPr>
        <a:xfrm>
          <a:off x="4127500" y="97174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a:extLst>
            <a:ext uri="{FF2B5EF4-FFF2-40B4-BE49-F238E27FC236}">
              <a16:creationId xmlns:a16="http://schemas.microsoft.com/office/drawing/2014/main" id="{F629E876-4D2A-4877-BABA-FC78826CBC10}"/>
            </a:ext>
          </a:extLst>
        </xdr:cNvPr>
        <xdr:cNvSpPr/>
      </xdr:nvSpPr>
      <xdr:spPr>
        <a:xfrm>
          <a:off x="3384550" y="97501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a:extLst>
            <a:ext uri="{FF2B5EF4-FFF2-40B4-BE49-F238E27FC236}">
              <a16:creationId xmlns:a16="http://schemas.microsoft.com/office/drawing/2014/main" id="{322D3DAF-5FA8-4B92-813C-A9C0F5863688}"/>
            </a:ext>
          </a:extLst>
        </xdr:cNvPr>
        <xdr:cNvSpPr/>
      </xdr:nvSpPr>
      <xdr:spPr>
        <a:xfrm>
          <a:off x="2571750" y="976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a:extLst>
            <a:ext uri="{FF2B5EF4-FFF2-40B4-BE49-F238E27FC236}">
              <a16:creationId xmlns:a16="http://schemas.microsoft.com/office/drawing/2014/main" id="{F1728A8C-25CC-41F6-8CE7-8CA42A9493AC}"/>
            </a:ext>
          </a:extLst>
        </xdr:cNvPr>
        <xdr:cNvSpPr/>
      </xdr:nvSpPr>
      <xdr:spPr>
        <a:xfrm>
          <a:off x="1778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76BD4061-2D2D-4D26-8135-A1A99503D3C7}"/>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64966F9C-CF9C-4350-8604-970DD556D79F}"/>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A0B82BAE-C220-4D63-A390-0F9D84205637}"/>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10EA2A47-C7A6-442F-9478-85708764706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69EC738C-8090-460B-B071-070DFA6BB54A}"/>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8" name="楕円 177">
          <a:extLst>
            <a:ext uri="{FF2B5EF4-FFF2-40B4-BE49-F238E27FC236}">
              <a16:creationId xmlns:a16="http://schemas.microsoft.com/office/drawing/2014/main" id="{1D7E9A72-CBB5-49D3-9F58-FB0F759B5E72}"/>
            </a:ext>
          </a:extLst>
        </xdr:cNvPr>
        <xdr:cNvSpPr/>
      </xdr:nvSpPr>
      <xdr:spPr>
        <a:xfrm>
          <a:off x="4127500" y="97060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146793</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85159B51-83CF-407F-969A-617492C331FB}"/>
            </a:ext>
          </a:extLst>
        </xdr:cNvPr>
        <xdr:cNvSpPr txBox="1"/>
      </xdr:nvSpPr>
      <xdr:spPr>
        <a:xfrm>
          <a:off x="4216400" y="9563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146776</xdr:rowOff>
    </xdr:from>
    <xdr:to>
      <xdr:col>20</xdr:col>
      <xdr:colOff>38100</xdr:colOff>
      <xdr:row>59</xdr:row>
      <xdr:rowOff>76926</xdr:rowOff>
    </xdr:to>
    <xdr:sp macro="" textlink="">
      <xdr:nvSpPr>
        <xdr:cNvPr id="180" name="楕円 179">
          <a:extLst>
            <a:ext uri="{FF2B5EF4-FFF2-40B4-BE49-F238E27FC236}">
              <a16:creationId xmlns:a16="http://schemas.microsoft.com/office/drawing/2014/main" id="{EC4C68BF-FF43-44C4-9B40-B10BF694AAB0}"/>
            </a:ext>
          </a:extLst>
        </xdr:cNvPr>
        <xdr:cNvSpPr/>
      </xdr:nvSpPr>
      <xdr:spPr>
        <a:xfrm>
          <a:off x="3384550" y="97289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3266</xdr:rowOff>
    </xdr:from>
    <xdr:to>
      <xdr:col>24</xdr:col>
      <xdr:colOff>63500</xdr:colOff>
      <xdr:row>59</xdr:row>
      <xdr:rowOff>26126</xdr:rowOff>
    </xdr:to>
    <xdr:cxnSp macro="">
      <xdr:nvCxnSpPr>
        <xdr:cNvPr id="181" name="直線コネクタ 180">
          <a:extLst>
            <a:ext uri="{FF2B5EF4-FFF2-40B4-BE49-F238E27FC236}">
              <a16:creationId xmlns:a16="http://schemas.microsoft.com/office/drawing/2014/main" id="{137A65CF-A53D-40F9-A313-E257F9F25FB5}"/>
            </a:ext>
          </a:extLst>
        </xdr:cNvPr>
        <xdr:cNvCxnSpPr/>
      </xdr:nvCxnSpPr>
      <xdr:spPr>
        <a:xfrm flipV="1">
          <a:off x="3429000" y="9750516"/>
          <a:ext cx="7493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171269</xdr:rowOff>
    </xdr:from>
    <xdr:to>
      <xdr:col>15</xdr:col>
      <xdr:colOff>101600</xdr:colOff>
      <xdr:row>59</xdr:row>
      <xdr:rowOff>101419</xdr:rowOff>
    </xdr:to>
    <xdr:sp macro="" textlink="">
      <xdr:nvSpPr>
        <xdr:cNvPr id="182" name="楕円 181">
          <a:extLst>
            <a:ext uri="{FF2B5EF4-FFF2-40B4-BE49-F238E27FC236}">
              <a16:creationId xmlns:a16="http://schemas.microsoft.com/office/drawing/2014/main" id="{3099913A-A45B-429F-8062-3FCCC1DDDAE7}"/>
            </a:ext>
          </a:extLst>
        </xdr:cNvPr>
        <xdr:cNvSpPr/>
      </xdr:nvSpPr>
      <xdr:spPr>
        <a:xfrm>
          <a:off x="2571750" y="974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26126</xdr:rowOff>
    </xdr:from>
    <xdr:to>
      <xdr:col>19</xdr:col>
      <xdr:colOff>177800</xdr:colOff>
      <xdr:row>59</xdr:row>
      <xdr:rowOff>50619</xdr:rowOff>
    </xdr:to>
    <xdr:cxnSp macro="">
      <xdr:nvCxnSpPr>
        <xdr:cNvPr id="183" name="直線コネクタ 182">
          <a:extLst>
            <a:ext uri="{FF2B5EF4-FFF2-40B4-BE49-F238E27FC236}">
              <a16:creationId xmlns:a16="http://schemas.microsoft.com/office/drawing/2014/main" id="{B005F9B0-85BF-44E7-9A50-D99E5FCD85E8}"/>
            </a:ext>
          </a:extLst>
        </xdr:cNvPr>
        <xdr:cNvCxnSpPr/>
      </xdr:nvCxnSpPr>
      <xdr:spPr>
        <a:xfrm flipV="1">
          <a:off x="2622550" y="9773376"/>
          <a:ext cx="8064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21046</xdr:rowOff>
    </xdr:from>
    <xdr:to>
      <xdr:col>10</xdr:col>
      <xdr:colOff>165100</xdr:colOff>
      <xdr:row>59</xdr:row>
      <xdr:rowOff>122646</xdr:rowOff>
    </xdr:to>
    <xdr:sp macro="" textlink="">
      <xdr:nvSpPr>
        <xdr:cNvPr id="184" name="楕円 183">
          <a:extLst>
            <a:ext uri="{FF2B5EF4-FFF2-40B4-BE49-F238E27FC236}">
              <a16:creationId xmlns:a16="http://schemas.microsoft.com/office/drawing/2014/main" id="{93911615-13F2-408B-845B-464CB79D0498}"/>
            </a:ext>
          </a:extLst>
        </xdr:cNvPr>
        <xdr:cNvSpPr/>
      </xdr:nvSpPr>
      <xdr:spPr>
        <a:xfrm>
          <a:off x="1778000" y="976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50619</xdr:rowOff>
    </xdr:from>
    <xdr:to>
      <xdr:col>15</xdr:col>
      <xdr:colOff>50800</xdr:colOff>
      <xdr:row>59</xdr:row>
      <xdr:rowOff>71846</xdr:rowOff>
    </xdr:to>
    <xdr:cxnSp macro="">
      <xdr:nvCxnSpPr>
        <xdr:cNvPr id="185" name="直線コネクタ 184">
          <a:extLst>
            <a:ext uri="{FF2B5EF4-FFF2-40B4-BE49-F238E27FC236}">
              <a16:creationId xmlns:a16="http://schemas.microsoft.com/office/drawing/2014/main" id="{E9D8BAF2-7758-4E86-82E5-C72A4220022F}"/>
            </a:ext>
          </a:extLst>
        </xdr:cNvPr>
        <xdr:cNvCxnSpPr/>
      </xdr:nvCxnSpPr>
      <xdr:spPr>
        <a:xfrm flipV="1">
          <a:off x="1828800" y="9797869"/>
          <a:ext cx="7937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C28EF768-9A3F-424D-B88E-9B05C31DD420}"/>
            </a:ext>
          </a:extLst>
        </xdr:cNvPr>
        <xdr:cNvSpPr txBox="1"/>
      </xdr:nvSpPr>
      <xdr:spPr>
        <a:xfrm>
          <a:off x="3239144" y="9836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983B0B18-5AC8-45CD-BBA3-1F578A5DB30F}"/>
            </a:ext>
          </a:extLst>
        </xdr:cNvPr>
        <xdr:cNvSpPr txBox="1"/>
      </xdr:nvSpPr>
      <xdr:spPr>
        <a:xfrm>
          <a:off x="2439044" y="9861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6FAC0ABC-EDD1-4AD9-AB0E-DCFD01FF5A86}"/>
            </a:ext>
          </a:extLst>
        </xdr:cNvPr>
        <xdr:cNvSpPr txBox="1"/>
      </xdr:nvSpPr>
      <xdr:spPr>
        <a:xfrm>
          <a:off x="1645294" y="9895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93453</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83C7973B-EB93-46F9-A6F8-5E7643E4B402}"/>
            </a:ext>
          </a:extLst>
        </xdr:cNvPr>
        <xdr:cNvSpPr txBox="1"/>
      </xdr:nvSpPr>
      <xdr:spPr>
        <a:xfrm>
          <a:off x="3239144" y="9510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117946</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D9E3B43A-A925-4022-BD0A-B4A5E62CD7E6}"/>
            </a:ext>
          </a:extLst>
        </xdr:cNvPr>
        <xdr:cNvSpPr txBox="1"/>
      </xdr:nvSpPr>
      <xdr:spPr>
        <a:xfrm>
          <a:off x="2439044" y="9534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139173</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67795A47-4B01-4972-9A27-4F38E5F60157}"/>
            </a:ext>
          </a:extLst>
        </xdr:cNvPr>
        <xdr:cNvSpPr txBox="1"/>
      </xdr:nvSpPr>
      <xdr:spPr>
        <a:xfrm>
          <a:off x="1645294" y="9556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862218A0-150B-40BF-BADB-2C86DE825C42}"/>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62B680F3-F725-4A3B-A336-D2081843F7EA}"/>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21AF408A-18A9-4E3C-883C-A975431DBEBE}"/>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C2622E0E-8648-4DAC-8E22-444AEE008F85}"/>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14372D-5CD8-43C6-B600-6EA2077D6BED}"/>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53B94557-2F32-4B19-A7AB-F0407A21E21D}"/>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C356B0B5-91DD-4F41-9C02-14015931A2EB}"/>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F947DED9-248A-4AE4-95F8-3DF87BA40A53}"/>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E6D1584E-7CC5-45B0-8C17-FD379976FE97}"/>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D9C033BC-3757-4A3E-A1FD-2B2FD1022C9A}"/>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6E78F03B-846D-4E0A-BD8A-97CAE528CAF5}"/>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BA521D23-C4C4-4180-8ABA-4AECE4AF554C}"/>
            </a:ext>
          </a:extLst>
        </xdr:cNvPr>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3B54BD21-DC8C-4725-83E5-7C29CDEC0F97}"/>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a:extLst>
            <a:ext uri="{FF2B5EF4-FFF2-40B4-BE49-F238E27FC236}">
              <a16:creationId xmlns:a16="http://schemas.microsoft.com/office/drawing/2014/main" id="{2B3B787B-E402-4594-AF8F-499DEFBD7535}"/>
            </a:ext>
          </a:extLst>
        </xdr:cNvPr>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993ECA3E-D6B3-4778-A1D1-F58199C120FB}"/>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8A9B5F0A-B333-4238-85B8-ACD987A2675B}"/>
            </a:ext>
          </a:extLst>
        </xdr:cNvPr>
        <xdr:cNvSpPr txBox="1"/>
      </xdr:nvSpPr>
      <xdr:spPr>
        <a:xfrm>
          <a:off x="5327878" y="95605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0B154B3D-E7A8-4087-B146-95B0210D50AA}"/>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79DACCD9-A7F9-4B5F-88A7-9CA63181E7B9}"/>
            </a:ext>
          </a:extLst>
        </xdr:cNvPr>
        <xdr:cNvSpPr txBox="1"/>
      </xdr:nvSpPr>
      <xdr:spPr>
        <a:xfrm>
          <a:off x="5327878" y="91160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CDBECF8F-F32D-4F63-BD4C-D0AB66FD27BE}"/>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07B78AAD-1887-4971-9955-0D490F236498}"/>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87D634AC-C8C1-4491-A3BA-7E42A62C2318}"/>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a:extLst>
            <a:ext uri="{FF2B5EF4-FFF2-40B4-BE49-F238E27FC236}">
              <a16:creationId xmlns:a16="http://schemas.microsoft.com/office/drawing/2014/main" id="{1F3DDBC3-1C0A-457F-9542-FD3473CC41D0}"/>
            </a:ext>
          </a:extLst>
        </xdr:cNvPr>
        <xdr:cNvCxnSpPr/>
      </xdr:nvCxnSpPr>
      <xdr:spPr>
        <a:xfrm flipV="1">
          <a:off x="9429115" y="9168952"/>
          <a:ext cx="0" cy="1402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26FF4897-9DB7-4015-898D-361194151501}"/>
            </a:ext>
          </a:extLst>
        </xdr:cNvPr>
        <xdr:cNvSpPr txBox="1"/>
      </xdr:nvSpPr>
      <xdr:spPr>
        <a:xfrm>
          <a:off x="9467850" y="1057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a:extLst>
            <a:ext uri="{FF2B5EF4-FFF2-40B4-BE49-F238E27FC236}">
              <a16:creationId xmlns:a16="http://schemas.microsoft.com/office/drawing/2014/main" id="{C7049C61-BC15-4AA8-9DDD-D89CF953916B}"/>
            </a:ext>
          </a:extLst>
        </xdr:cNvPr>
        <xdr:cNvCxnSpPr/>
      </xdr:nvCxnSpPr>
      <xdr:spPr>
        <a:xfrm>
          <a:off x="9359900" y="105717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F5378E29-ECAF-4D44-A778-AFA5D1B0CD41}"/>
            </a:ext>
          </a:extLst>
        </xdr:cNvPr>
        <xdr:cNvSpPr txBox="1"/>
      </xdr:nvSpPr>
      <xdr:spPr>
        <a:xfrm>
          <a:off x="9467850" y="89505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a:extLst>
            <a:ext uri="{FF2B5EF4-FFF2-40B4-BE49-F238E27FC236}">
              <a16:creationId xmlns:a16="http://schemas.microsoft.com/office/drawing/2014/main" id="{D2435583-3008-4ABE-A176-B1856581A5BB}"/>
            </a:ext>
          </a:extLst>
        </xdr:cNvPr>
        <xdr:cNvCxnSpPr/>
      </xdr:nvCxnSpPr>
      <xdr:spPr>
        <a:xfrm>
          <a:off x="9359900" y="91689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id="{6D693406-ACF6-4608-8BA8-BA98DD865558}"/>
            </a:ext>
          </a:extLst>
        </xdr:cNvPr>
        <xdr:cNvSpPr txBox="1"/>
      </xdr:nvSpPr>
      <xdr:spPr>
        <a:xfrm>
          <a:off x="9467850" y="10178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a:extLst>
            <a:ext uri="{FF2B5EF4-FFF2-40B4-BE49-F238E27FC236}">
              <a16:creationId xmlns:a16="http://schemas.microsoft.com/office/drawing/2014/main" id="{17BA2F30-66FA-4AF0-B68F-3BB703D67D5F}"/>
            </a:ext>
          </a:extLst>
        </xdr:cNvPr>
        <xdr:cNvSpPr/>
      </xdr:nvSpPr>
      <xdr:spPr>
        <a:xfrm>
          <a:off x="9398000" y="102004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a:extLst>
            <a:ext uri="{FF2B5EF4-FFF2-40B4-BE49-F238E27FC236}">
              <a16:creationId xmlns:a16="http://schemas.microsoft.com/office/drawing/2014/main" id="{5E5416B9-2812-408E-9154-F17BFFB22602}"/>
            </a:ext>
          </a:extLst>
        </xdr:cNvPr>
        <xdr:cNvSpPr/>
      </xdr:nvSpPr>
      <xdr:spPr>
        <a:xfrm>
          <a:off x="8636000" y="102151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a:extLst>
            <a:ext uri="{FF2B5EF4-FFF2-40B4-BE49-F238E27FC236}">
              <a16:creationId xmlns:a16="http://schemas.microsoft.com/office/drawing/2014/main" id="{B3DFE961-BB50-40EE-8395-91F50B0EF9C2}"/>
            </a:ext>
          </a:extLst>
        </xdr:cNvPr>
        <xdr:cNvSpPr/>
      </xdr:nvSpPr>
      <xdr:spPr>
        <a:xfrm>
          <a:off x="7842250" y="102247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a:extLst>
            <a:ext uri="{FF2B5EF4-FFF2-40B4-BE49-F238E27FC236}">
              <a16:creationId xmlns:a16="http://schemas.microsoft.com/office/drawing/2014/main" id="{1C3BCF5C-A890-48E7-AA82-0136DFC09E83}"/>
            </a:ext>
          </a:extLst>
        </xdr:cNvPr>
        <xdr:cNvSpPr/>
      </xdr:nvSpPr>
      <xdr:spPr>
        <a:xfrm>
          <a:off x="7029450" y="1028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6077CD84-3BAB-4CE2-BDF3-E78D93CEB873}"/>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FA03636B-CBF6-48A2-9554-EEAD9627B1A4}"/>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E2A64FF4-1476-4728-ABE4-31C009199DCB}"/>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FD74DC89-B3AD-4B6C-96CB-1341FC2AABA9}"/>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F22D6A84-9201-44D5-91AE-0D84CB808281}"/>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112001</xdr:rowOff>
    </xdr:from>
    <xdr:to>
      <xdr:col>55</xdr:col>
      <xdr:colOff>50800</xdr:colOff>
      <xdr:row>61</xdr:row>
      <xdr:rowOff>42151</xdr:rowOff>
    </xdr:to>
    <xdr:sp macro="" textlink="">
      <xdr:nvSpPr>
        <xdr:cNvPr id="228" name="楕円 227">
          <a:extLst>
            <a:ext uri="{FF2B5EF4-FFF2-40B4-BE49-F238E27FC236}">
              <a16:creationId xmlns:a16="http://schemas.microsoft.com/office/drawing/2014/main" id="{7EB9623F-666A-4154-8025-DDC2D0D4F801}"/>
            </a:ext>
          </a:extLst>
        </xdr:cNvPr>
        <xdr:cNvSpPr/>
      </xdr:nvSpPr>
      <xdr:spPr>
        <a:xfrm>
          <a:off x="9398000" y="1002435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134878</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B66CDA4C-9DFB-4C6D-A8FF-63BB546E5C38}"/>
            </a:ext>
          </a:extLst>
        </xdr:cNvPr>
        <xdr:cNvSpPr txBox="1"/>
      </xdr:nvSpPr>
      <xdr:spPr>
        <a:xfrm>
          <a:off x="9467850" y="988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117746</xdr:rowOff>
    </xdr:from>
    <xdr:to>
      <xdr:col>50</xdr:col>
      <xdr:colOff>165100</xdr:colOff>
      <xdr:row>61</xdr:row>
      <xdr:rowOff>47896</xdr:rowOff>
    </xdr:to>
    <xdr:sp macro="" textlink="">
      <xdr:nvSpPr>
        <xdr:cNvPr id="230" name="楕円 229">
          <a:extLst>
            <a:ext uri="{FF2B5EF4-FFF2-40B4-BE49-F238E27FC236}">
              <a16:creationId xmlns:a16="http://schemas.microsoft.com/office/drawing/2014/main" id="{408DB7B1-3133-48B9-B5D3-6B6FE9825154}"/>
            </a:ext>
          </a:extLst>
        </xdr:cNvPr>
        <xdr:cNvSpPr/>
      </xdr:nvSpPr>
      <xdr:spPr>
        <a:xfrm>
          <a:off x="8636000" y="100300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162801</xdr:rowOff>
    </xdr:from>
    <xdr:to>
      <xdr:col>55</xdr:col>
      <xdr:colOff>0</xdr:colOff>
      <xdr:row>60</xdr:row>
      <xdr:rowOff>168546</xdr:rowOff>
    </xdr:to>
    <xdr:cxnSp macro="">
      <xdr:nvCxnSpPr>
        <xdr:cNvPr id="231" name="直線コネクタ 230">
          <a:extLst>
            <a:ext uri="{FF2B5EF4-FFF2-40B4-BE49-F238E27FC236}">
              <a16:creationId xmlns:a16="http://schemas.microsoft.com/office/drawing/2014/main" id="{E78AA434-405B-47F0-AD2E-4B9A7C737E38}"/>
            </a:ext>
          </a:extLst>
        </xdr:cNvPr>
        <xdr:cNvCxnSpPr/>
      </xdr:nvCxnSpPr>
      <xdr:spPr>
        <a:xfrm flipV="1">
          <a:off x="8686800" y="1007515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125323</xdr:rowOff>
    </xdr:from>
    <xdr:to>
      <xdr:col>46</xdr:col>
      <xdr:colOff>38100</xdr:colOff>
      <xdr:row>61</xdr:row>
      <xdr:rowOff>55473</xdr:rowOff>
    </xdr:to>
    <xdr:sp macro="" textlink="">
      <xdr:nvSpPr>
        <xdr:cNvPr id="232" name="楕円 231">
          <a:extLst>
            <a:ext uri="{FF2B5EF4-FFF2-40B4-BE49-F238E27FC236}">
              <a16:creationId xmlns:a16="http://schemas.microsoft.com/office/drawing/2014/main" id="{D8E3AC0B-DB1F-4768-9871-EA3BD4C3C99D}"/>
            </a:ext>
          </a:extLst>
        </xdr:cNvPr>
        <xdr:cNvSpPr/>
      </xdr:nvSpPr>
      <xdr:spPr>
        <a:xfrm>
          <a:off x="7842250" y="100376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168546</xdr:rowOff>
    </xdr:from>
    <xdr:to>
      <xdr:col>50</xdr:col>
      <xdr:colOff>114300</xdr:colOff>
      <xdr:row>61</xdr:row>
      <xdr:rowOff>4673</xdr:rowOff>
    </xdr:to>
    <xdr:cxnSp macro="">
      <xdr:nvCxnSpPr>
        <xdr:cNvPr id="233" name="直線コネクタ 232">
          <a:extLst>
            <a:ext uri="{FF2B5EF4-FFF2-40B4-BE49-F238E27FC236}">
              <a16:creationId xmlns:a16="http://schemas.microsoft.com/office/drawing/2014/main" id="{576FD0EF-C98C-42F1-A57F-81695592BAAC}"/>
            </a:ext>
          </a:extLst>
        </xdr:cNvPr>
        <xdr:cNvCxnSpPr/>
      </xdr:nvCxnSpPr>
      <xdr:spPr>
        <a:xfrm flipV="1">
          <a:off x="7886700" y="10074546"/>
          <a:ext cx="800100" cy="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133496</xdr:rowOff>
    </xdr:from>
    <xdr:to>
      <xdr:col>41</xdr:col>
      <xdr:colOff>101600</xdr:colOff>
      <xdr:row>61</xdr:row>
      <xdr:rowOff>63646</xdr:rowOff>
    </xdr:to>
    <xdr:sp macro="" textlink="">
      <xdr:nvSpPr>
        <xdr:cNvPr id="234" name="楕円 233">
          <a:extLst>
            <a:ext uri="{FF2B5EF4-FFF2-40B4-BE49-F238E27FC236}">
              <a16:creationId xmlns:a16="http://schemas.microsoft.com/office/drawing/2014/main" id="{07FA4A56-6BF6-4879-8DB5-3ED509DB056E}"/>
            </a:ext>
          </a:extLst>
        </xdr:cNvPr>
        <xdr:cNvSpPr/>
      </xdr:nvSpPr>
      <xdr:spPr>
        <a:xfrm>
          <a:off x="7029450" y="100458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4673</xdr:rowOff>
    </xdr:from>
    <xdr:to>
      <xdr:col>45</xdr:col>
      <xdr:colOff>177800</xdr:colOff>
      <xdr:row>61</xdr:row>
      <xdr:rowOff>12846</xdr:rowOff>
    </xdr:to>
    <xdr:cxnSp macro="">
      <xdr:nvCxnSpPr>
        <xdr:cNvPr id="235" name="直線コネクタ 234">
          <a:extLst>
            <a:ext uri="{FF2B5EF4-FFF2-40B4-BE49-F238E27FC236}">
              <a16:creationId xmlns:a16="http://schemas.microsoft.com/office/drawing/2014/main" id="{755F6A7D-120C-4433-8C38-05DDCB40466C}"/>
            </a:ext>
          </a:extLst>
        </xdr:cNvPr>
        <xdr:cNvCxnSpPr/>
      </xdr:nvCxnSpPr>
      <xdr:spPr>
        <a:xfrm flipV="1">
          <a:off x="7080250" y="10082123"/>
          <a:ext cx="80645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id="{2E78BFB1-7365-49D3-9CD8-2100784E7161}"/>
            </a:ext>
          </a:extLst>
        </xdr:cNvPr>
        <xdr:cNvSpPr txBox="1"/>
      </xdr:nvSpPr>
      <xdr:spPr>
        <a:xfrm>
          <a:off x="8399995" y="1030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37" name="n_2aveValue【橋りょう・トンネル】&#10;一人当たり有形固定資産（償却資産）額">
          <a:extLst>
            <a:ext uri="{FF2B5EF4-FFF2-40B4-BE49-F238E27FC236}">
              <a16:creationId xmlns:a16="http://schemas.microsoft.com/office/drawing/2014/main" id="{B18828EC-8B9B-4FD3-9482-46CFF9F72799}"/>
            </a:ext>
          </a:extLst>
        </xdr:cNvPr>
        <xdr:cNvSpPr txBox="1"/>
      </xdr:nvSpPr>
      <xdr:spPr>
        <a:xfrm>
          <a:off x="7612595" y="1031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138136</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6398E4B8-1827-49BC-9380-CDA42B14D90C}"/>
            </a:ext>
          </a:extLst>
        </xdr:cNvPr>
        <xdr:cNvSpPr txBox="1"/>
      </xdr:nvSpPr>
      <xdr:spPr>
        <a:xfrm>
          <a:off x="6818845" y="1038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64423</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F1CE1EBB-13B4-45A5-8058-D4F7B9013F94}"/>
            </a:ext>
          </a:extLst>
        </xdr:cNvPr>
        <xdr:cNvSpPr txBox="1"/>
      </xdr:nvSpPr>
      <xdr:spPr>
        <a:xfrm>
          <a:off x="8399995" y="981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72000</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FC56AB76-8254-4A14-A7E0-E161ABB25546}"/>
            </a:ext>
          </a:extLst>
        </xdr:cNvPr>
        <xdr:cNvSpPr txBox="1"/>
      </xdr:nvSpPr>
      <xdr:spPr>
        <a:xfrm>
          <a:off x="7612595" y="981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80173</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16596791-57EE-4A89-88E6-39BAC1EBB8F3}"/>
            </a:ext>
          </a:extLst>
        </xdr:cNvPr>
        <xdr:cNvSpPr txBox="1"/>
      </xdr:nvSpPr>
      <xdr:spPr>
        <a:xfrm>
          <a:off x="6818845" y="982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54D5C7AD-3416-4E8B-AD0C-9F78FBC741C3}"/>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BC486364-76F3-4A80-B3F3-EAC2DCF2E34A}"/>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6742AF53-C5F1-4B6C-AADF-384C8C2B2AFC}"/>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3DB08329-440B-4435-8754-52CB26E904D6}"/>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93AD50AC-D0F7-469A-8CC8-5BEA1AF11626}"/>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4E5C8AC4-1CEC-4FB9-9FED-ABA9FB1A4A59}"/>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EDFB2587-9F23-47D6-ACBA-2FB3088D51DC}"/>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C2759D49-3DC2-45AC-A2C0-7DC1811F1AE1}"/>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F6EED291-6297-4779-AC29-029A44EC8467}"/>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DCE24218-FBFE-4F0B-AAE3-B55FE6536C2E}"/>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53924B44-8BDC-486A-8525-CE0ED3C799D4}"/>
            </a:ext>
          </a:extLst>
        </xdr:cNvPr>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DCDB4D94-81B5-4A04-9CCE-A5DCD4E3B96D}"/>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27AA5B50-9A53-4425-BDAB-EFA005CA1D59}"/>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B44167AD-2E0C-483C-93DC-06652E661E5B}"/>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F95B43B0-D1A8-4368-BF09-BD6D84B2BEFF}"/>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6FADD2BF-221B-4197-8248-7FBF35D3FEE2}"/>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67260672-C887-41BB-B8D7-A052C1320B30}"/>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A05E536F-8CB8-498B-8B5B-80577264C139}"/>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8A340676-92B8-4188-A918-CE2415A6B527}"/>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2DB18B22-FC9A-4C79-BCF0-30D49DACF8E6}"/>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2E24BA77-737D-420D-BD72-A6CD566AB549}"/>
            </a:ext>
          </a:extLst>
        </xdr:cNvPr>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C1A9DAC0-144B-473C-8BED-724E77E6D274}"/>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14D2F848-8414-4079-B5B2-495F25C12534}"/>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C8D052F4-7AF0-4A0B-A5D1-68084F2A7B16}"/>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a:extLst>
            <a:ext uri="{FF2B5EF4-FFF2-40B4-BE49-F238E27FC236}">
              <a16:creationId xmlns:a16="http://schemas.microsoft.com/office/drawing/2014/main" id="{E56CFCB8-A7B5-4301-9356-AE533C38194B}"/>
            </a:ext>
          </a:extLst>
        </xdr:cNvPr>
        <xdr:cNvCxnSpPr/>
      </xdr:nvCxnSpPr>
      <xdr:spPr>
        <a:xfrm flipV="1">
          <a:off x="4177665" y="12854305"/>
          <a:ext cx="0" cy="126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1A8074F8-DD0D-4502-8BEA-42AE80ECA101}"/>
            </a:ext>
          </a:extLst>
        </xdr:cNvPr>
        <xdr:cNvSpPr txBox="1"/>
      </xdr:nvSpPr>
      <xdr:spPr>
        <a:xfrm>
          <a:off x="4216400"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a:extLst>
            <a:ext uri="{FF2B5EF4-FFF2-40B4-BE49-F238E27FC236}">
              <a16:creationId xmlns:a16="http://schemas.microsoft.com/office/drawing/2014/main" id="{7509158D-4093-4DFF-8C15-0296DF578E28}"/>
            </a:ext>
          </a:extLst>
        </xdr:cNvPr>
        <xdr:cNvCxnSpPr/>
      </xdr:nvCxnSpPr>
      <xdr:spPr>
        <a:xfrm>
          <a:off x="4108450" y="141179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a:extLst>
            <a:ext uri="{FF2B5EF4-FFF2-40B4-BE49-F238E27FC236}">
              <a16:creationId xmlns:a16="http://schemas.microsoft.com/office/drawing/2014/main" id="{7695A345-53E7-499D-89CC-E0F87F3759E3}"/>
            </a:ext>
          </a:extLst>
        </xdr:cNvPr>
        <xdr:cNvSpPr txBox="1"/>
      </xdr:nvSpPr>
      <xdr:spPr>
        <a:xfrm>
          <a:off x="4216400" y="12635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a:extLst>
            <a:ext uri="{FF2B5EF4-FFF2-40B4-BE49-F238E27FC236}">
              <a16:creationId xmlns:a16="http://schemas.microsoft.com/office/drawing/2014/main" id="{52F895C7-CA0B-45EB-ADAB-428C5847C7EE}"/>
            </a:ext>
          </a:extLst>
        </xdr:cNvPr>
        <xdr:cNvCxnSpPr/>
      </xdr:nvCxnSpPr>
      <xdr:spPr>
        <a:xfrm>
          <a:off x="4108450" y="128543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0FFB6FF4-092D-49CF-AC39-82304E575F67}"/>
            </a:ext>
          </a:extLst>
        </xdr:cNvPr>
        <xdr:cNvSpPr txBox="1"/>
      </xdr:nvSpPr>
      <xdr:spPr>
        <a:xfrm>
          <a:off x="4216400" y="13406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a:extLst>
            <a:ext uri="{FF2B5EF4-FFF2-40B4-BE49-F238E27FC236}">
              <a16:creationId xmlns:a16="http://schemas.microsoft.com/office/drawing/2014/main" id="{1FBC8530-C4CB-4D20-8989-7406A00DCD3D}"/>
            </a:ext>
          </a:extLst>
        </xdr:cNvPr>
        <xdr:cNvSpPr/>
      </xdr:nvSpPr>
      <xdr:spPr>
        <a:xfrm>
          <a:off x="4127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a:extLst>
            <a:ext uri="{FF2B5EF4-FFF2-40B4-BE49-F238E27FC236}">
              <a16:creationId xmlns:a16="http://schemas.microsoft.com/office/drawing/2014/main" id="{749593E9-EF1E-4908-90ED-D6AD74946A25}"/>
            </a:ext>
          </a:extLst>
        </xdr:cNvPr>
        <xdr:cNvSpPr/>
      </xdr:nvSpPr>
      <xdr:spPr>
        <a:xfrm>
          <a:off x="3384550" y="13441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a:extLst>
            <a:ext uri="{FF2B5EF4-FFF2-40B4-BE49-F238E27FC236}">
              <a16:creationId xmlns:a16="http://schemas.microsoft.com/office/drawing/2014/main" id="{D3A19774-697D-44DD-9322-163F2F691D0F}"/>
            </a:ext>
          </a:extLst>
        </xdr:cNvPr>
        <xdr:cNvSpPr/>
      </xdr:nvSpPr>
      <xdr:spPr>
        <a:xfrm>
          <a:off x="2571750" y="13469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a:extLst>
            <a:ext uri="{FF2B5EF4-FFF2-40B4-BE49-F238E27FC236}">
              <a16:creationId xmlns:a16="http://schemas.microsoft.com/office/drawing/2014/main" id="{54F53D30-6213-4CB0-9AD4-12C0B6FE43C3}"/>
            </a:ext>
          </a:extLst>
        </xdr:cNvPr>
        <xdr:cNvSpPr/>
      </xdr:nvSpPr>
      <xdr:spPr>
        <a:xfrm>
          <a:off x="1778000" y="134962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60366ED9-0060-4FD3-A83C-20DD063B0468}"/>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82A4F6C1-707F-4B2E-8563-59EFE382052F}"/>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F4D2778F-F7F5-4644-A039-A4DF30CF8AFB}"/>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5FA3A890-C2F2-4FD6-80A2-C82CC46DB8E9}"/>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ED36F63F-219B-4EAB-8482-B746278DEBDB}"/>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34925</xdr:rowOff>
    </xdr:from>
    <xdr:to>
      <xdr:col>24</xdr:col>
      <xdr:colOff>114300</xdr:colOff>
      <xdr:row>78</xdr:row>
      <xdr:rowOff>136525</xdr:rowOff>
    </xdr:to>
    <xdr:sp macro="" textlink="">
      <xdr:nvSpPr>
        <xdr:cNvPr id="281" name="楕円 280">
          <a:extLst>
            <a:ext uri="{FF2B5EF4-FFF2-40B4-BE49-F238E27FC236}">
              <a16:creationId xmlns:a16="http://schemas.microsoft.com/office/drawing/2014/main" id="{8D105637-4918-49D1-930F-05847195F4B6}"/>
            </a:ext>
          </a:extLst>
        </xdr:cNvPr>
        <xdr:cNvSpPr/>
      </xdr:nvSpPr>
      <xdr:spPr>
        <a:xfrm>
          <a:off x="4127500" y="1291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121302</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AB4EF99A-4234-4BCF-B3CD-D2595A61DFE7}"/>
            </a:ext>
          </a:extLst>
        </xdr:cNvPr>
        <xdr:cNvSpPr txBox="1"/>
      </xdr:nvSpPr>
      <xdr:spPr>
        <a:xfrm>
          <a:off x="4216400" y="1284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65405</xdr:rowOff>
    </xdr:from>
    <xdr:to>
      <xdr:col>20</xdr:col>
      <xdr:colOff>38100</xdr:colOff>
      <xdr:row>78</xdr:row>
      <xdr:rowOff>167005</xdr:rowOff>
    </xdr:to>
    <xdr:sp macro="" textlink="">
      <xdr:nvSpPr>
        <xdr:cNvPr id="283" name="楕円 282">
          <a:extLst>
            <a:ext uri="{FF2B5EF4-FFF2-40B4-BE49-F238E27FC236}">
              <a16:creationId xmlns:a16="http://schemas.microsoft.com/office/drawing/2014/main" id="{4D165CD9-7101-4239-86E4-1D30E1BAF0CE}"/>
            </a:ext>
          </a:extLst>
        </xdr:cNvPr>
        <xdr:cNvSpPr/>
      </xdr:nvSpPr>
      <xdr:spPr>
        <a:xfrm>
          <a:off x="3384550" y="129495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85725</xdr:rowOff>
    </xdr:from>
    <xdr:to>
      <xdr:col>24</xdr:col>
      <xdr:colOff>63500</xdr:colOff>
      <xdr:row>78</xdr:row>
      <xdr:rowOff>116205</xdr:rowOff>
    </xdr:to>
    <xdr:cxnSp macro="">
      <xdr:nvCxnSpPr>
        <xdr:cNvPr id="284" name="直線コネクタ 283">
          <a:extLst>
            <a:ext uri="{FF2B5EF4-FFF2-40B4-BE49-F238E27FC236}">
              <a16:creationId xmlns:a16="http://schemas.microsoft.com/office/drawing/2014/main" id="{04A91145-5805-4491-AA78-71CB76B757AE}"/>
            </a:ext>
          </a:extLst>
        </xdr:cNvPr>
        <xdr:cNvCxnSpPr/>
      </xdr:nvCxnSpPr>
      <xdr:spPr>
        <a:xfrm flipV="1">
          <a:off x="3429000" y="12969875"/>
          <a:ext cx="7493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128270</xdr:rowOff>
    </xdr:from>
    <xdr:to>
      <xdr:col>15</xdr:col>
      <xdr:colOff>101600</xdr:colOff>
      <xdr:row>79</xdr:row>
      <xdr:rowOff>58420</xdr:rowOff>
    </xdr:to>
    <xdr:sp macro="" textlink="">
      <xdr:nvSpPr>
        <xdr:cNvPr id="285" name="楕円 284">
          <a:extLst>
            <a:ext uri="{FF2B5EF4-FFF2-40B4-BE49-F238E27FC236}">
              <a16:creationId xmlns:a16="http://schemas.microsoft.com/office/drawing/2014/main" id="{81607D9B-AEC9-4C13-8952-3673D663B2CF}"/>
            </a:ext>
          </a:extLst>
        </xdr:cNvPr>
        <xdr:cNvSpPr/>
      </xdr:nvSpPr>
      <xdr:spPr>
        <a:xfrm>
          <a:off x="2571750" y="13012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116205</xdr:rowOff>
    </xdr:from>
    <xdr:to>
      <xdr:col>19</xdr:col>
      <xdr:colOff>177800</xdr:colOff>
      <xdr:row>79</xdr:row>
      <xdr:rowOff>7620</xdr:rowOff>
    </xdr:to>
    <xdr:cxnSp macro="">
      <xdr:nvCxnSpPr>
        <xdr:cNvPr id="286" name="直線コネクタ 285">
          <a:extLst>
            <a:ext uri="{FF2B5EF4-FFF2-40B4-BE49-F238E27FC236}">
              <a16:creationId xmlns:a16="http://schemas.microsoft.com/office/drawing/2014/main" id="{B84337AB-9948-4841-9D12-DAD613EE3706}"/>
            </a:ext>
          </a:extLst>
        </xdr:cNvPr>
        <xdr:cNvCxnSpPr/>
      </xdr:nvCxnSpPr>
      <xdr:spPr>
        <a:xfrm flipV="1">
          <a:off x="2622550" y="13000355"/>
          <a:ext cx="80645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42545</xdr:rowOff>
    </xdr:from>
    <xdr:to>
      <xdr:col>10</xdr:col>
      <xdr:colOff>165100</xdr:colOff>
      <xdr:row>84</xdr:row>
      <xdr:rowOff>144145</xdr:rowOff>
    </xdr:to>
    <xdr:sp macro="" textlink="">
      <xdr:nvSpPr>
        <xdr:cNvPr id="287" name="楕円 286">
          <a:extLst>
            <a:ext uri="{FF2B5EF4-FFF2-40B4-BE49-F238E27FC236}">
              <a16:creationId xmlns:a16="http://schemas.microsoft.com/office/drawing/2014/main" id="{52B25219-6303-4F03-8349-F69C86ED333A}"/>
            </a:ext>
          </a:extLst>
        </xdr:cNvPr>
        <xdr:cNvSpPr/>
      </xdr:nvSpPr>
      <xdr:spPr>
        <a:xfrm>
          <a:off x="1778000" y="1391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7620</xdr:rowOff>
    </xdr:from>
    <xdr:to>
      <xdr:col>15</xdr:col>
      <xdr:colOff>50800</xdr:colOff>
      <xdr:row>84</xdr:row>
      <xdr:rowOff>93345</xdr:rowOff>
    </xdr:to>
    <xdr:cxnSp macro="">
      <xdr:nvCxnSpPr>
        <xdr:cNvPr id="288" name="直線コネクタ 287">
          <a:extLst>
            <a:ext uri="{FF2B5EF4-FFF2-40B4-BE49-F238E27FC236}">
              <a16:creationId xmlns:a16="http://schemas.microsoft.com/office/drawing/2014/main" id="{C1998416-6141-4CC3-94EA-194A0986346A}"/>
            </a:ext>
          </a:extLst>
        </xdr:cNvPr>
        <xdr:cNvCxnSpPr/>
      </xdr:nvCxnSpPr>
      <xdr:spPr>
        <a:xfrm flipV="1">
          <a:off x="1828800" y="13056870"/>
          <a:ext cx="793750" cy="91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a:extLst>
            <a:ext uri="{FF2B5EF4-FFF2-40B4-BE49-F238E27FC236}">
              <a16:creationId xmlns:a16="http://schemas.microsoft.com/office/drawing/2014/main" id="{8D9AAEB8-E3D9-478F-8F9D-F6CE8FB14750}"/>
            </a:ext>
          </a:extLst>
        </xdr:cNvPr>
        <xdr:cNvSpPr txBox="1"/>
      </xdr:nvSpPr>
      <xdr:spPr>
        <a:xfrm>
          <a:off x="32391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a:extLst>
            <a:ext uri="{FF2B5EF4-FFF2-40B4-BE49-F238E27FC236}">
              <a16:creationId xmlns:a16="http://schemas.microsoft.com/office/drawing/2014/main" id="{4C701A0E-8264-48E2-818C-19C3C4B37E89}"/>
            </a:ext>
          </a:extLst>
        </xdr:cNvPr>
        <xdr:cNvSpPr txBox="1"/>
      </xdr:nvSpPr>
      <xdr:spPr>
        <a:xfrm>
          <a:off x="2439044" y="1355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91" name="n_3aveValue【公営住宅】&#10;有形固定資産減価償却率">
          <a:extLst>
            <a:ext uri="{FF2B5EF4-FFF2-40B4-BE49-F238E27FC236}">
              <a16:creationId xmlns:a16="http://schemas.microsoft.com/office/drawing/2014/main" id="{43514E90-7B5A-4B1A-9AE3-1AF2D7AB7932}"/>
            </a:ext>
          </a:extLst>
        </xdr:cNvPr>
        <xdr:cNvSpPr txBox="1"/>
      </xdr:nvSpPr>
      <xdr:spPr>
        <a:xfrm>
          <a:off x="1645294"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12082</xdr:rowOff>
    </xdr:from>
    <xdr:ext cx="405111" cy="259045"/>
    <xdr:sp macro="" textlink="">
      <xdr:nvSpPr>
        <xdr:cNvPr id="292" name="n_1mainValue【公営住宅】&#10;有形固定資産減価償却率">
          <a:extLst>
            <a:ext uri="{FF2B5EF4-FFF2-40B4-BE49-F238E27FC236}">
              <a16:creationId xmlns:a16="http://schemas.microsoft.com/office/drawing/2014/main" id="{CC8CD31C-33D1-4D73-898B-E867044E1DB0}"/>
            </a:ext>
          </a:extLst>
        </xdr:cNvPr>
        <xdr:cNvSpPr txBox="1"/>
      </xdr:nvSpPr>
      <xdr:spPr>
        <a:xfrm>
          <a:off x="3239144" y="12731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74947</xdr:rowOff>
    </xdr:from>
    <xdr:ext cx="405111" cy="259045"/>
    <xdr:sp macro="" textlink="">
      <xdr:nvSpPr>
        <xdr:cNvPr id="293" name="n_2mainValue【公営住宅】&#10;有形固定資産減価償却率">
          <a:extLst>
            <a:ext uri="{FF2B5EF4-FFF2-40B4-BE49-F238E27FC236}">
              <a16:creationId xmlns:a16="http://schemas.microsoft.com/office/drawing/2014/main" id="{BD4E3AEB-D16F-4AEF-B22C-E9E7588693FF}"/>
            </a:ext>
          </a:extLst>
        </xdr:cNvPr>
        <xdr:cNvSpPr txBox="1"/>
      </xdr:nvSpPr>
      <xdr:spPr>
        <a:xfrm>
          <a:off x="2439044" y="1279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135272</xdr:rowOff>
    </xdr:from>
    <xdr:ext cx="405111" cy="259045"/>
    <xdr:sp macro="" textlink="">
      <xdr:nvSpPr>
        <xdr:cNvPr id="294" name="n_3mainValue【公営住宅】&#10;有形固定資産減価償却率">
          <a:extLst>
            <a:ext uri="{FF2B5EF4-FFF2-40B4-BE49-F238E27FC236}">
              <a16:creationId xmlns:a16="http://schemas.microsoft.com/office/drawing/2014/main" id="{F8334D46-7E38-4754-90AD-5F3A0A30D5A0}"/>
            </a:ext>
          </a:extLst>
        </xdr:cNvPr>
        <xdr:cNvSpPr txBox="1"/>
      </xdr:nvSpPr>
      <xdr:spPr>
        <a:xfrm>
          <a:off x="164529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4CDB4553-3C33-4F18-BA39-BED4593B619B}"/>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2E4CD432-7F9B-48F3-9AE2-7A46A1BD17AA}"/>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5ABB5486-7681-4A64-AFC6-2AB4D271BB8D}"/>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435E0AFE-5CA5-46BE-B9B9-E9FB2C7EB665}"/>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DF83D7B0-AF19-4EFB-B349-2EE82E3B3C16}"/>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7BEAA6D4-9747-44EA-899D-2EC5112C1347}"/>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1C30D5CF-B5F9-41D0-A46E-D6FF485F2FAC}"/>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40CB39BD-3EAD-441C-9E8C-904A9B409A93}"/>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6179DCB8-B201-4AC4-BAA7-956F5B7F2397}"/>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5341981A-D76F-4249-A29B-58BE517EA611}"/>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a:extLst>
            <a:ext uri="{FF2B5EF4-FFF2-40B4-BE49-F238E27FC236}">
              <a16:creationId xmlns:a16="http://schemas.microsoft.com/office/drawing/2014/main" id="{8130D64A-C7DC-4FAC-8F57-CE06D2576CA2}"/>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a:extLst>
            <a:ext uri="{FF2B5EF4-FFF2-40B4-BE49-F238E27FC236}">
              <a16:creationId xmlns:a16="http://schemas.microsoft.com/office/drawing/2014/main" id="{72D188B4-9ACB-43AD-8C81-1C99A20ED2CF}"/>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a:extLst>
            <a:ext uri="{FF2B5EF4-FFF2-40B4-BE49-F238E27FC236}">
              <a16:creationId xmlns:a16="http://schemas.microsoft.com/office/drawing/2014/main" id="{867E6052-E3AB-4074-B6AF-D75BFD3ED09B}"/>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a:extLst>
            <a:ext uri="{FF2B5EF4-FFF2-40B4-BE49-F238E27FC236}">
              <a16:creationId xmlns:a16="http://schemas.microsoft.com/office/drawing/2014/main" id="{1EA71897-8BFD-4EFB-AED8-27EBC7F2B5CC}"/>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a:extLst>
            <a:ext uri="{FF2B5EF4-FFF2-40B4-BE49-F238E27FC236}">
              <a16:creationId xmlns:a16="http://schemas.microsoft.com/office/drawing/2014/main" id="{5EE3A721-379B-497F-8666-08490081F335}"/>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a:extLst>
            <a:ext uri="{FF2B5EF4-FFF2-40B4-BE49-F238E27FC236}">
              <a16:creationId xmlns:a16="http://schemas.microsoft.com/office/drawing/2014/main" id="{9F83EAED-E9B3-429A-B7FA-05709B1675A5}"/>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a:extLst>
            <a:ext uri="{FF2B5EF4-FFF2-40B4-BE49-F238E27FC236}">
              <a16:creationId xmlns:a16="http://schemas.microsoft.com/office/drawing/2014/main" id="{6B74757F-CB98-4511-B254-7225626CA384}"/>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a:extLst>
            <a:ext uri="{FF2B5EF4-FFF2-40B4-BE49-F238E27FC236}">
              <a16:creationId xmlns:a16="http://schemas.microsoft.com/office/drawing/2014/main" id="{181F8050-9EFF-4FD7-9BB0-C20493A86E45}"/>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a:extLst>
            <a:ext uri="{FF2B5EF4-FFF2-40B4-BE49-F238E27FC236}">
              <a16:creationId xmlns:a16="http://schemas.microsoft.com/office/drawing/2014/main" id="{D9F89B31-B3AE-4253-9A2D-D69A497B2D95}"/>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a:extLst>
            <a:ext uri="{FF2B5EF4-FFF2-40B4-BE49-F238E27FC236}">
              <a16:creationId xmlns:a16="http://schemas.microsoft.com/office/drawing/2014/main" id="{CFF0DA5B-B020-491E-8833-AAE2ED115D99}"/>
            </a:ext>
          </a:extLst>
        </xdr:cNvPr>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a:extLst>
            <a:ext uri="{FF2B5EF4-FFF2-40B4-BE49-F238E27FC236}">
              <a16:creationId xmlns:a16="http://schemas.microsoft.com/office/drawing/2014/main" id="{B6F19606-8FAB-4FEF-989D-7EE2A022818B}"/>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a:extLst>
            <a:ext uri="{FF2B5EF4-FFF2-40B4-BE49-F238E27FC236}">
              <a16:creationId xmlns:a16="http://schemas.microsoft.com/office/drawing/2014/main" id="{726B63A4-47B1-4C83-A4D5-E34BD73F4C66}"/>
            </a:ext>
          </a:extLst>
        </xdr:cNvPr>
        <xdr:cNvSpPr txBox="1"/>
      </xdr:nvSpPr>
      <xdr:spPr>
        <a:xfrm>
          <a:off x="5482151" y="1266209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061DBF1E-734C-4AFA-8FB3-6BFD8D8C1515}"/>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a16="http://schemas.microsoft.com/office/drawing/2014/main" id="{A0DBCEB7-9D49-4091-8794-253F03573238}"/>
            </a:ext>
          </a:extLst>
        </xdr:cNvPr>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09A04A69-7F46-41AE-8004-A3F9BFF765C8}"/>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a:extLst>
            <a:ext uri="{FF2B5EF4-FFF2-40B4-BE49-F238E27FC236}">
              <a16:creationId xmlns:a16="http://schemas.microsoft.com/office/drawing/2014/main" id="{F3D258FE-2284-4875-8C91-A8EB1A3A9F0A}"/>
            </a:ext>
          </a:extLst>
        </xdr:cNvPr>
        <xdr:cNvCxnSpPr/>
      </xdr:nvCxnSpPr>
      <xdr:spPr>
        <a:xfrm flipV="1">
          <a:off x="9429115" y="12793399"/>
          <a:ext cx="0" cy="1558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a:extLst>
            <a:ext uri="{FF2B5EF4-FFF2-40B4-BE49-F238E27FC236}">
              <a16:creationId xmlns:a16="http://schemas.microsoft.com/office/drawing/2014/main" id="{426C0FE8-B3E8-4D42-9771-A679241AB644}"/>
            </a:ext>
          </a:extLst>
        </xdr:cNvPr>
        <xdr:cNvSpPr txBox="1"/>
      </xdr:nvSpPr>
      <xdr:spPr>
        <a:xfrm>
          <a:off x="9467850" y="143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a:extLst>
            <a:ext uri="{FF2B5EF4-FFF2-40B4-BE49-F238E27FC236}">
              <a16:creationId xmlns:a16="http://schemas.microsoft.com/office/drawing/2014/main" id="{2834B069-5CC9-400A-944D-A42F7DEBCAF3}"/>
            </a:ext>
          </a:extLst>
        </xdr:cNvPr>
        <xdr:cNvCxnSpPr/>
      </xdr:nvCxnSpPr>
      <xdr:spPr>
        <a:xfrm>
          <a:off x="9359900" y="14351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a:extLst>
            <a:ext uri="{FF2B5EF4-FFF2-40B4-BE49-F238E27FC236}">
              <a16:creationId xmlns:a16="http://schemas.microsoft.com/office/drawing/2014/main" id="{1115CA86-5F20-4AB4-8514-F131611C5C16}"/>
            </a:ext>
          </a:extLst>
        </xdr:cNvPr>
        <xdr:cNvSpPr txBox="1"/>
      </xdr:nvSpPr>
      <xdr:spPr>
        <a:xfrm>
          <a:off x="9467850" y="1257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a:extLst>
            <a:ext uri="{FF2B5EF4-FFF2-40B4-BE49-F238E27FC236}">
              <a16:creationId xmlns:a16="http://schemas.microsoft.com/office/drawing/2014/main" id="{E5854A63-5D58-474E-ADFF-BBBC6DEFC998}"/>
            </a:ext>
          </a:extLst>
        </xdr:cNvPr>
        <xdr:cNvCxnSpPr/>
      </xdr:nvCxnSpPr>
      <xdr:spPr>
        <a:xfrm>
          <a:off x="9359900" y="127933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a:extLst>
            <a:ext uri="{FF2B5EF4-FFF2-40B4-BE49-F238E27FC236}">
              <a16:creationId xmlns:a16="http://schemas.microsoft.com/office/drawing/2014/main" id="{92EECD8C-442F-4FFB-ADA4-989D4DAD1678}"/>
            </a:ext>
          </a:extLst>
        </xdr:cNvPr>
        <xdr:cNvSpPr txBox="1"/>
      </xdr:nvSpPr>
      <xdr:spPr>
        <a:xfrm>
          <a:off x="9467850" y="13985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a:extLst>
            <a:ext uri="{FF2B5EF4-FFF2-40B4-BE49-F238E27FC236}">
              <a16:creationId xmlns:a16="http://schemas.microsoft.com/office/drawing/2014/main" id="{E5F68E89-07DD-4982-A94C-9C909EA98193}"/>
            </a:ext>
          </a:extLst>
        </xdr:cNvPr>
        <xdr:cNvSpPr/>
      </xdr:nvSpPr>
      <xdr:spPr>
        <a:xfrm>
          <a:off x="9398000" y="141272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a:extLst>
            <a:ext uri="{FF2B5EF4-FFF2-40B4-BE49-F238E27FC236}">
              <a16:creationId xmlns:a16="http://schemas.microsoft.com/office/drawing/2014/main" id="{B2B0FF2C-7A3F-4410-B0F6-98E6E90A1755}"/>
            </a:ext>
          </a:extLst>
        </xdr:cNvPr>
        <xdr:cNvSpPr/>
      </xdr:nvSpPr>
      <xdr:spPr>
        <a:xfrm>
          <a:off x="8636000" y="141337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a:extLst>
            <a:ext uri="{FF2B5EF4-FFF2-40B4-BE49-F238E27FC236}">
              <a16:creationId xmlns:a16="http://schemas.microsoft.com/office/drawing/2014/main" id="{7EBBC583-A2ED-4D80-92C6-C9B9712DC789}"/>
            </a:ext>
          </a:extLst>
        </xdr:cNvPr>
        <xdr:cNvSpPr/>
      </xdr:nvSpPr>
      <xdr:spPr>
        <a:xfrm>
          <a:off x="7842250" y="141362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a:extLst>
            <a:ext uri="{FF2B5EF4-FFF2-40B4-BE49-F238E27FC236}">
              <a16:creationId xmlns:a16="http://schemas.microsoft.com/office/drawing/2014/main" id="{664C0653-AB3A-431B-95A0-7D4B7E47082C}"/>
            </a:ext>
          </a:extLst>
        </xdr:cNvPr>
        <xdr:cNvSpPr/>
      </xdr:nvSpPr>
      <xdr:spPr>
        <a:xfrm>
          <a:off x="7029450" y="141466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571DBA17-BD33-4DCE-87A2-36E0CBDC54AF}"/>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ECE5ACF9-6F21-4036-8125-F047AE026E7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7206C925-7E0A-4995-AAD7-88BDEC31151E}"/>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8E7D9136-B72A-468D-B6F1-61F3D64C8928}"/>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13CCF42F-1C07-4D1B-952E-29911E626DA4}"/>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33510</xdr:rowOff>
    </xdr:from>
    <xdr:to>
      <xdr:col>55</xdr:col>
      <xdr:colOff>50800</xdr:colOff>
      <xdr:row>86</xdr:row>
      <xdr:rowOff>135110</xdr:rowOff>
    </xdr:to>
    <xdr:sp macro="" textlink="">
      <xdr:nvSpPr>
        <xdr:cNvPr id="335" name="楕円 334">
          <a:extLst>
            <a:ext uri="{FF2B5EF4-FFF2-40B4-BE49-F238E27FC236}">
              <a16:creationId xmlns:a16="http://schemas.microsoft.com/office/drawing/2014/main" id="{59799131-B40C-4598-97B6-D8E422B733FF}"/>
            </a:ext>
          </a:extLst>
        </xdr:cNvPr>
        <xdr:cNvSpPr/>
      </xdr:nvSpPr>
      <xdr:spPr>
        <a:xfrm>
          <a:off x="9398000" y="142384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119887</xdr:rowOff>
    </xdr:from>
    <xdr:ext cx="469744" cy="259045"/>
    <xdr:sp macro="" textlink="">
      <xdr:nvSpPr>
        <xdr:cNvPr id="336" name="【公営住宅】&#10;一人当たり面積該当値テキスト">
          <a:extLst>
            <a:ext uri="{FF2B5EF4-FFF2-40B4-BE49-F238E27FC236}">
              <a16:creationId xmlns:a16="http://schemas.microsoft.com/office/drawing/2014/main" id="{BDE8FEA6-56D0-45F1-B6FE-47F470D05261}"/>
            </a:ext>
          </a:extLst>
        </xdr:cNvPr>
        <xdr:cNvSpPr txBox="1"/>
      </xdr:nvSpPr>
      <xdr:spPr>
        <a:xfrm>
          <a:off x="9467850" y="141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33674</xdr:rowOff>
    </xdr:from>
    <xdr:to>
      <xdr:col>50</xdr:col>
      <xdr:colOff>165100</xdr:colOff>
      <xdr:row>86</xdr:row>
      <xdr:rowOff>135274</xdr:rowOff>
    </xdr:to>
    <xdr:sp macro="" textlink="">
      <xdr:nvSpPr>
        <xdr:cNvPr id="337" name="楕円 336">
          <a:extLst>
            <a:ext uri="{FF2B5EF4-FFF2-40B4-BE49-F238E27FC236}">
              <a16:creationId xmlns:a16="http://schemas.microsoft.com/office/drawing/2014/main" id="{095C48DF-FD45-44B5-A914-8A2AC89B6B24}"/>
            </a:ext>
          </a:extLst>
        </xdr:cNvPr>
        <xdr:cNvSpPr/>
      </xdr:nvSpPr>
      <xdr:spPr>
        <a:xfrm>
          <a:off x="8636000" y="142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84310</xdr:rowOff>
    </xdr:from>
    <xdr:to>
      <xdr:col>55</xdr:col>
      <xdr:colOff>0</xdr:colOff>
      <xdr:row>86</xdr:row>
      <xdr:rowOff>84474</xdr:rowOff>
    </xdr:to>
    <xdr:cxnSp macro="">
      <xdr:nvCxnSpPr>
        <xdr:cNvPr id="338" name="直線コネクタ 337">
          <a:extLst>
            <a:ext uri="{FF2B5EF4-FFF2-40B4-BE49-F238E27FC236}">
              <a16:creationId xmlns:a16="http://schemas.microsoft.com/office/drawing/2014/main" id="{59268EF0-8F84-4AD7-AA91-902D660F4DFA}"/>
            </a:ext>
          </a:extLst>
        </xdr:cNvPr>
        <xdr:cNvCxnSpPr/>
      </xdr:nvCxnSpPr>
      <xdr:spPr>
        <a:xfrm flipV="1">
          <a:off x="8686800" y="14289260"/>
          <a:ext cx="74295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37266</xdr:rowOff>
    </xdr:from>
    <xdr:to>
      <xdr:col>46</xdr:col>
      <xdr:colOff>38100</xdr:colOff>
      <xdr:row>86</xdr:row>
      <xdr:rowOff>138866</xdr:rowOff>
    </xdr:to>
    <xdr:sp macro="" textlink="">
      <xdr:nvSpPr>
        <xdr:cNvPr id="339" name="楕円 338">
          <a:extLst>
            <a:ext uri="{FF2B5EF4-FFF2-40B4-BE49-F238E27FC236}">
              <a16:creationId xmlns:a16="http://schemas.microsoft.com/office/drawing/2014/main" id="{811F2FF2-44B3-4420-BC68-CD1EB0440BC3}"/>
            </a:ext>
          </a:extLst>
        </xdr:cNvPr>
        <xdr:cNvSpPr/>
      </xdr:nvSpPr>
      <xdr:spPr>
        <a:xfrm>
          <a:off x="7842250" y="142422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84474</xdr:rowOff>
    </xdr:from>
    <xdr:to>
      <xdr:col>50</xdr:col>
      <xdr:colOff>114300</xdr:colOff>
      <xdr:row>86</xdr:row>
      <xdr:rowOff>88066</xdr:rowOff>
    </xdr:to>
    <xdr:cxnSp macro="">
      <xdr:nvCxnSpPr>
        <xdr:cNvPr id="340" name="直線コネクタ 339">
          <a:extLst>
            <a:ext uri="{FF2B5EF4-FFF2-40B4-BE49-F238E27FC236}">
              <a16:creationId xmlns:a16="http://schemas.microsoft.com/office/drawing/2014/main" id="{EE9AF9C0-2FE8-49E6-BD6F-403330FAC6DF}"/>
            </a:ext>
          </a:extLst>
        </xdr:cNvPr>
        <xdr:cNvCxnSpPr/>
      </xdr:nvCxnSpPr>
      <xdr:spPr>
        <a:xfrm flipV="1">
          <a:off x="7886700" y="14289424"/>
          <a:ext cx="8001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37102</xdr:rowOff>
    </xdr:from>
    <xdr:to>
      <xdr:col>41</xdr:col>
      <xdr:colOff>101600</xdr:colOff>
      <xdr:row>86</xdr:row>
      <xdr:rowOff>138702</xdr:rowOff>
    </xdr:to>
    <xdr:sp macro="" textlink="">
      <xdr:nvSpPr>
        <xdr:cNvPr id="341" name="楕円 340">
          <a:extLst>
            <a:ext uri="{FF2B5EF4-FFF2-40B4-BE49-F238E27FC236}">
              <a16:creationId xmlns:a16="http://schemas.microsoft.com/office/drawing/2014/main" id="{C97811EE-ABF5-4969-AC2B-77A378FF08AF}"/>
            </a:ext>
          </a:extLst>
        </xdr:cNvPr>
        <xdr:cNvSpPr/>
      </xdr:nvSpPr>
      <xdr:spPr>
        <a:xfrm>
          <a:off x="7029450" y="1424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87902</xdr:rowOff>
    </xdr:from>
    <xdr:to>
      <xdr:col>45</xdr:col>
      <xdr:colOff>177800</xdr:colOff>
      <xdr:row>86</xdr:row>
      <xdr:rowOff>88066</xdr:rowOff>
    </xdr:to>
    <xdr:cxnSp macro="">
      <xdr:nvCxnSpPr>
        <xdr:cNvPr id="342" name="直線コネクタ 341">
          <a:extLst>
            <a:ext uri="{FF2B5EF4-FFF2-40B4-BE49-F238E27FC236}">
              <a16:creationId xmlns:a16="http://schemas.microsoft.com/office/drawing/2014/main" id="{A90A9CA7-A07E-4B6F-9B54-F07EF9AAFE37}"/>
            </a:ext>
          </a:extLst>
        </xdr:cNvPr>
        <xdr:cNvCxnSpPr/>
      </xdr:nvCxnSpPr>
      <xdr:spPr>
        <a:xfrm>
          <a:off x="7080250" y="14292852"/>
          <a:ext cx="80645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a:extLst>
            <a:ext uri="{FF2B5EF4-FFF2-40B4-BE49-F238E27FC236}">
              <a16:creationId xmlns:a16="http://schemas.microsoft.com/office/drawing/2014/main" id="{6B644347-E58A-47B6-9A1C-095F58BE9883}"/>
            </a:ext>
          </a:extLst>
        </xdr:cNvPr>
        <xdr:cNvSpPr txBox="1"/>
      </xdr:nvSpPr>
      <xdr:spPr>
        <a:xfrm>
          <a:off x="8458277" y="1391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a:extLst>
            <a:ext uri="{FF2B5EF4-FFF2-40B4-BE49-F238E27FC236}">
              <a16:creationId xmlns:a16="http://schemas.microsoft.com/office/drawing/2014/main" id="{855A95C1-439A-4FF8-87B2-A3258EA9718D}"/>
            </a:ext>
          </a:extLst>
        </xdr:cNvPr>
        <xdr:cNvSpPr txBox="1"/>
      </xdr:nvSpPr>
      <xdr:spPr>
        <a:xfrm>
          <a:off x="7677227" y="13917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45" name="n_3aveValue【公営住宅】&#10;一人当たり面積">
          <a:extLst>
            <a:ext uri="{FF2B5EF4-FFF2-40B4-BE49-F238E27FC236}">
              <a16:creationId xmlns:a16="http://schemas.microsoft.com/office/drawing/2014/main" id="{9EE0CEDE-285F-4291-AE1B-22A42365FFB6}"/>
            </a:ext>
          </a:extLst>
        </xdr:cNvPr>
        <xdr:cNvSpPr txBox="1"/>
      </xdr:nvSpPr>
      <xdr:spPr>
        <a:xfrm>
          <a:off x="6864427" y="139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126401</xdr:rowOff>
    </xdr:from>
    <xdr:ext cx="469744" cy="259045"/>
    <xdr:sp macro="" textlink="">
      <xdr:nvSpPr>
        <xdr:cNvPr id="346" name="n_1mainValue【公営住宅】&#10;一人当たり面積">
          <a:extLst>
            <a:ext uri="{FF2B5EF4-FFF2-40B4-BE49-F238E27FC236}">
              <a16:creationId xmlns:a16="http://schemas.microsoft.com/office/drawing/2014/main" id="{E87AF86F-3633-437E-A3EA-01A3F9271B06}"/>
            </a:ext>
          </a:extLst>
        </xdr:cNvPr>
        <xdr:cNvSpPr txBox="1"/>
      </xdr:nvSpPr>
      <xdr:spPr>
        <a:xfrm>
          <a:off x="8458277" y="1433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129993</xdr:rowOff>
    </xdr:from>
    <xdr:ext cx="469744" cy="259045"/>
    <xdr:sp macro="" textlink="">
      <xdr:nvSpPr>
        <xdr:cNvPr id="347" name="n_2mainValue【公営住宅】&#10;一人当たり面積">
          <a:extLst>
            <a:ext uri="{FF2B5EF4-FFF2-40B4-BE49-F238E27FC236}">
              <a16:creationId xmlns:a16="http://schemas.microsoft.com/office/drawing/2014/main" id="{D2D0748D-36FB-4E22-9CDF-041CCE2D2A68}"/>
            </a:ext>
          </a:extLst>
        </xdr:cNvPr>
        <xdr:cNvSpPr txBox="1"/>
      </xdr:nvSpPr>
      <xdr:spPr>
        <a:xfrm>
          <a:off x="7677227" y="1433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129829</xdr:rowOff>
    </xdr:from>
    <xdr:ext cx="469744" cy="259045"/>
    <xdr:sp macro="" textlink="">
      <xdr:nvSpPr>
        <xdr:cNvPr id="348" name="n_3mainValue【公営住宅】&#10;一人当たり面積">
          <a:extLst>
            <a:ext uri="{FF2B5EF4-FFF2-40B4-BE49-F238E27FC236}">
              <a16:creationId xmlns:a16="http://schemas.microsoft.com/office/drawing/2014/main" id="{B1035550-5D76-4D3D-9151-95245F44DF78}"/>
            </a:ext>
          </a:extLst>
        </xdr:cNvPr>
        <xdr:cNvSpPr txBox="1"/>
      </xdr:nvSpPr>
      <xdr:spPr>
        <a:xfrm>
          <a:off x="6864427" y="1433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3DEE6D2E-8FC9-44E6-B2CC-9144021F0E32}"/>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D738523F-BA3F-4AB3-B03F-FD6560FB4207}"/>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630A7F40-3099-4B6E-9030-EBC220099C01}"/>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A342702C-A00F-48E8-B6A1-7F715EA5AA7C}"/>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0CD22CA4-34CA-4DE1-BFD4-C93D2E880ED9}"/>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8A3AD6F5-A37E-4783-92AB-D8FC2B789590}"/>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56E60CC3-BD5C-4E4B-B28D-5D1D73007A8B}"/>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5E15AD4A-7BC8-4562-B735-B2D8E5B27D97}"/>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FB8F5186-74E8-4EBE-9D8C-455095056A21}"/>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8981F697-DA6C-4E82-B112-1CADA22A0CD3}"/>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8C647944-B6B0-4849-BB50-E4F4649E7BB5}"/>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FF3A02BE-BAE2-40E1-8305-9DE7BE21D1EF}"/>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E0C869B4-00E1-4098-A5E4-E05C7F1E7EE0}"/>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500707B7-2379-4BF3-AAB4-D7B04AE5267E}"/>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8F185155-5C4E-478B-AFDD-28AC7AC1B622}"/>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9F07857E-0D3C-4DC7-BD75-AC5AE93398A0}"/>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564CFE55-D2CF-4550-8F9B-50FA557F7A76}"/>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AE853502-588B-4150-9F4F-F0AD83C62E4A}"/>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29DF33AD-44C9-4FA3-AF72-F465EDF28198}"/>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D3C57EC3-C646-4795-BA03-0EF311A75A36}"/>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1C412741-41D2-4068-AA40-CE0A33D6A2E9}"/>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86591433-01C2-4108-AE76-1B99ABBCF4E3}"/>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41AFE448-D3F5-4761-B330-25452824B578}"/>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985E28A6-CC85-4E04-8E94-0BC5AD7654C9}"/>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DB9F6081-093C-4F9C-B2C8-E646E99A6937}"/>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1ED9BAA6-5D20-455A-929D-92A03B43927E}"/>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a:extLst>
            <a:ext uri="{FF2B5EF4-FFF2-40B4-BE49-F238E27FC236}">
              <a16:creationId xmlns:a16="http://schemas.microsoft.com/office/drawing/2014/main" id="{12EC2243-BE0C-4112-82AB-8F9774B33AC2}"/>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a:extLst>
            <a:ext uri="{FF2B5EF4-FFF2-40B4-BE49-F238E27FC236}">
              <a16:creationId xmlns:a16="http://schemas.microsoft.com/office/drawing/2014/main" id="{48E82E4E-9660-4F60-8446-5132B29609E9}"/>
            </a:ext>
          </a:extLst>
        </xdr:cNvPr>
        <xdr:cNvSpPr txBox="1"/>
      </xdr:nvSpPr>
      <xdr:spPr>
        <a:xfrm>
          <a:off x="1090691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a:extLst>
            <a:ext uri="{FF2B5EF4-FFF2-40B4-BE49-F238E27FC236}">
              <a16:creationId xmlns:a16="http://schemas.microsoft.com/office/drawing/2014/main" id="{9A9D7962-BF90-402C-8DCF-3F6778917316}"/>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a:extLst>
            <a:ext uri="{FF2B5EF4-FFF2-40B4-BE49-F238E27FC236}">
              <a16:creationId xmlns:a16="http://schemas.microsoft.com/office/drawing/2014/main" id="{53A1C7EC-0091-41FB-9A50-CDDB0EF2D268}"/>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a:extLst>
            <a:ext uri="{FF2B5EF4-FFF2-40B4-BE49-F238E27FC236}">
              <a16:creationId xmlns:a16="http://schemas.microsoft.com/office/drawing/2014/main" id="{141E09DC-68AC-4219-97D6-BD36E34A26EA}"/>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a:extLst>
            <a:ext uri="{FF2B5EF4-FFF2-40B4-BE49-F238E27FC236}">
              <a16:creationId xmlns:a16="http://schemas.microsoft.com/office/drawing/2014/main" id="{BD84CA08-3186-4756-80AB-ACD6029060D2}"/>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a:extLst>
            <a:ext uri="{FF2B5EF4-FFF2-40B4-BE49-F238E27FC236}">
              <a16:creationId xmlns:a16="http://schemas.microsoft.com/office/drawing/2014/main" id="{B91DF038-1AD2-44DE-9A18-522EB9834535}"/>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a:extLst>
            <a:ext uri="{FF2B5EF4-FFF2-40B4-BE49-F238E27FC236}">
              <a16:creationId xmlns:a16="http://schemas.microsoft.com/office/drawing/2014/main" id="{E92095DE-4C92-4D02-9245-A9E319B90DD6}"/>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a:extLst>
            <a:ext uri="{FF2B5EF4-FFF2-40B4-BE49-F238E27FC236}">
              <a16:creationId xmlns:a16="http://schemas.microsoft.com/office/drawing/2014/main" id="{E5F563EA-67EF-4C6D-977F-E2EF09B8A236}"/>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a:extLst>
            <a:ext uri="{FF2B5EF4-FFF2-40B4-BE49-F238E27FC236}">
              <a16:creationId xmlns:a16="http://schemas.microsoft.com/office/drawing/2014/main" id="{8350E9F8-9205-408E-966B-E0B8DF5C019B}"/>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a:extLst>
            <a:ext uri="{FF2B5EF4-FFF2-40B4-BE49-F238E27FC236}">
              <a16:creationId xmlns:a16="http://schemas.microsoft.com/office/drawing/2014/main" id="{E4431AED-71AF-4575-98E1-593F62EDE98F}"/>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a:extLst>
            <a:ext uri="{FF2B5EF4-FFF2-40B4-BE49-F238E27FC236}">
              <a16:creationId xmlns:a16="http://schemas.microsoft.com/office/drawing/2014/main" id="{F2035D3B-0829-4CB3-AAE5-4C9BFF710842}"/>
            </a:ext>
          </a:extLst>
        </xdr:cNvPr>
        <xdr:cNvSpPr txBox="1"/>
      </xdr:nvSpPr>
      <xdr:spPr>
        <a:xfrm>
          <a:off x="107977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6CA4D904-4906-4A0A-AF52-290FB46AB4F3}"/>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D6A5AEE5-2E41-49EB-B528-72901A31BA8A}"/>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4071FF38-48B8-4B23-B2E2-72B859643FEE}"/>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90" name="直線コネクタ 389">
          <a:extLst>
            <a:ext uri="{FF2B5EF4-FFF2-40B4-BE49-F238E27FC236}">
              <a16:creationId xmlns:a16="http://schemas.microsoft.com/office/drawing/2014/main" id="{50E223FB-2248-4983-924F-335BDD9DB4AA}"/>
            </a:ext>
          </a:extLst>
        </xdr:cNvPr>
        <xdr:cNvCxnSpPr/>
      </xdr:nvCxnSpPr>
      <xdr:spPr>
        <a:xfrm flipV="1">
          <a:off x="14699614" y="5457372"/>
          <a:ext cx="0" cy="13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91" name="【認定こども園・幼稚園・保育所】&#10;有形固定資産減価償却率最小値テキスト">
          <a:extLst>
            <a:ext uri="{FF2B5EF4-FFF2-40B4-BE49-F238E27FC236}">
              <a16:creationId xmlns:a16="http://schemas.microsoft.com/office/drawing/2014/main" id="{04CBE3D0-1AD6-4BE4-B3A9-BE26AE31933F}"/>
            </a:ext>
          </a:extLst>
        </xdr:cNvPr>
        <xdr:cNvSpPr txBox="1"/>
      </xdr:nvSpPr>
      <xdr:spPr>
        <a:xfrm>
          <a:off x="14738350" y="6811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92" name="直線コネクタ 391">
          <a:extLst>
            <a:ext uri="{FF2B5EF4-FFF2-40B4-BE49-F238E27FC236}">
              <a16:creationId xmlns:a16="http://schemas.microsoft.com/office/drawing/2014/main" id="{1627D1A7-76F9-40A4-84AE-BDECFEADCB29}"/>
            </a:ext>
          </a:extLst>
        </xdr:cNvPr>
        <xdr:cNvCxnSpPr/>
      </xdr:nvCxnSpPr>
      <xdr:spPr>
        <a:xfrm>
          <a:off x="14611350" y="68075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id="{711954F0-3EBE-4C7A-A47F-32C73A0F9794}"/>
            </a:ext>
          </a:extLst>
        </xdr:cNvPr>
        <xdr:cNvSpPr txBox="1"/>
      </xdr:nvSpPr>
      <xdr:spPr>
        <a:xfrm>
          <a:off x="14738350" y="524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a:extLst>
            <a:ext uri="{FF2B5EF4-FFF2-40B4-BE49-F238E27FC236}">
              <a16:creationId xmlns:a16="http://schemas.microsoft.com/office/drawing/2014/main" id="{3248FC38-6012-4395-A949-A9BDBB68D916}"/>
            </a:ext>
          </a:extLst>
        </xdr:cNvPr>
        <xdr:cNvCxnSpPr/>
      </xdr:nvCxnSpPr>
      <xdr:spPr>
        <a:xfrm>
          <a:off x="146113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170741</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70CB8C82-06B1-4EC7-8758-579F20E26327}"/>
            </a:ext>
          </a:extLst>
        </xdr:cNvPr>
        <xdr:cNvSpPr txBox="1"/>
      </xdr:nvSpPr>
      <xdr:spPr>
        <a:xfrm>
          <a:off x="14738350" y="5949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96" name="フローチャート: 判断 395">
          <a:extLst>
            <a:ext uri="{FF2B5EF4-FFF2-40B4-BE49-F238E27FC236}">
              <a16:creationId xmlns:a16="http://schemas.microsoft.com/office/drawing/2014/main" id="{3D9C8448-FCA0-4389-82FD-8CEB5ED87793}"/>
            </a:ext>
          </a:extLst>
        </xdr:cNvPr>
        <xdr:cNvSpPr/>
      </xdr:nvSpPr>
      <xdr:spPr>
        <a:xfrm>
          <a:off x="14649450" y="609781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a:extLst>
            <a:ext uri="{FF2B5EF4-FFF2-40B4-BE49-F238E27FC236}">
              <a16:creationId xmlns:a16="http://schemas.microsoft.com/office/drawing/2014/main" id="{40EE952F-E2D1-402F-AAF7-93769C9FC5A6}"/>
            </a:ext>
          </a:extLst>
        </xdr:cNvPr>
        <xdr:cNvSpPr/>
      </xdr:nvSpPr>
      <xdr:spPr>
        <a:xfrm>
          <a:off x="13887450" y="60782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8" name="フローチャート: 判断 397">
          <a:extLst>
            <a:ext uri="{FF2B5EF4-FFF2-40B4-BE49-F238E27FC236}">
              <a16:creationId xmlns:a16="http://schemas.microsoft.com/office/drawing/2014/main" id="{B72EFEB4-0F63-4990-91BD-86947612D9EA}"/>
            </a:ext>
          </a:extLst>
        </xdr:cNvPr>
        <xdr:cNvSpPr/>
      </xdr:nvSpPr>
      <xdr:spPr>
        <a:xfrm>
          <a:off x="13093700" y="60422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99" name="フローチャート: 判断 398">
          <a:extLst>
            <a:ext uri="{FF2B5EF4-FFF2-40B4-BE49-F238E27FC236}">
              <a16:creationId xmlns:a16="http://schemas.microsoft.com/office/drawing/2014/main" id="{B3DBF7C5-4906-466E-AF15-978D8D51BD22}"/>
            </a:ext>
          </a:extLst>
        </xdr:cNvPr>
        <xdr:cNvSpPr/>
      </xdr:nvSpPr>
      <xdr:spPr>
        <a:xfrm>
          <a:off x="12299950" y="60243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EB90C9AF-9ACC-4DFD-802F-DD2AD6B0DA6F}"/>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D1E7E233-17E7-4689-BE62-1712C2880DA8}"/>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C4F0EEA1-D4FA-4E74-BEF3-D3F9ADF639D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20CE9338-986B-49FA-A93D-CA472703A615}"/>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C9A013E1-1033-41D5-8284-71B0F615E6E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139700</xdr:rowOff>
    </xdr:from>
    <xdr:to>
      <xdr:col>85</xdr:col>
      <xdr:colOff>177800</xdr:colOff>
      <xdr:row>39</xdr:row>
      <xdr:rowOff>69850</xdr:rowOff>
    </xdr:to>
    <xdr:sp macro="" textlink="">
      <xdr:nvSpPr>
        <xdr:cNvPr id="405" name="楕円 404">
          <a:extLst>
            <a:ext uri="{FF2B5EF4-FFF2-40B4-BE49-F238E27FC236}">
              <a16:creationId xmlns:a16="http://schemas.microsoft.com/office/drawing/2014/main" id="{10D83B65-D312-48F7-9930-83F502F6AD11}"/>
            </a:ext>
          </a:extLst>
        </xdr:cNvPr>
        <xdr:cNvSpPr/>
      </xdr:nvSpPr>
      <xdr:spPr>
        <a:xfrm>
          <a:off x="14649450" y="64198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118127</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id="{1A798C04-96D2-47AB-BABE-2E96FFFEE304}"/>
            </a:ext>
          </a:extLst>
        </xdr:cNvPr>
        <xdr:cNvSpPr txBox="1"/>
      </xdr:nvSpPr>
      <xdr:spPr>
        <a:xfrm>
          <a:off x="14738350"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110309</xdr:rowOff>
    </xdr:from>
    <xdr:to>
      <xdr:col>81</xdr:col>
      <xdr:colOff>101600</xdr:colOff>
      <xdr:row>39</xdr:row>
      <xdr:rowOff>40459</xdr:rowOff>
    </xdr:to>
    <xdr:sp macro="" textlink="">
      <xdr:nvSpPr>
        <xdr:cNvPr id="407" name="楕円 406">
          <a:extLst>
            <a:ext uri="{FF2B5EF4-FFF2-40B4-BE49-F238E27FC236}">
              <a16:creationId xmlns:a16="http://schemas.microsoft.com/office/drawing/2014/main" id="{919D21B8-4D8C-424C-8825-6FDC6C60BC44}"/>
            </a:ext>
          </a:extLst>
        </xdr:cNvPr>
        <xdr:cNvSpPr/>
      </xdr:nvSpPr>
      <xdr:spPr>
        <a:xfrm>
          <a:off x="13887450" y="63904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161109</xdr:rowOff>
    </xdr:from>
    <xdr:to>
      <xdr:col>85</xdr:col>
      <xdr:colOff>127000</xdr:colOff>
      <xdr:row>39</xdr:row>
      <xdr:rowOff>19050</xdr:rowOff>
    </xdr:to>
    <xdr:cxnSp macro="">
      <xdr:nvCxnSpPr>
        <xdr:cNvPr id="408" name="直線コネクタ 407">
          <a:extLst>
            <a:ext uri="{FF2B5EF4-FFF2-40B4-BE49-F238E27FC236}">
              <a16:creationId xmlns:a16="http://schemas.microsoft.com/office/drawing/2014/main" id="{3A236C34-47C2-404F-81E0-27ECB6BE98AE}"/>
            </a:ext>
          </a:extLst>
        </xdr:cNvPr>
        <xdr:cNvCxnSpPr/>
      </xdr:nvCxnSpPr>
      <xdr:spPr>
        <a:xfrm>
          <a:off x="13938250" y="6441259"/>
          <a:ext cx="762000" cy="2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13970</xdr:rowOff>
    </xdr:from>
    <xdr:to>
      <xdr:col>76</xdr:col>
      <xdr:colOff>165100</xdr:colOff>
      <xdr:row>36</xdr:row>
      <xdr:rowOff>115570</xdr:rowOff>
    </xdr:to>
    <xdr:sp macro="" textlink="">
      <xdr:nvSpPr>
        <xdr:cNvPr id="409" name="楕円 408">
          <a:extLst>
            <a:ext uri="{FF2B5EF4-FFF2-40B4-BE49-F238E27FC236}">
              <a16:creationId xmlns:a16="http://schemas.microsoft.com/office/drawing/2014/main" id="{246C750B-4F49-4933-8D31-C0CF682B1DDF}"/>
            </a:ext>
          </a:extLst>
        </xdr:cNvPr>
        <xdr:cNvSpPr/>
      </xdr:nvSpPr>
      <xdr:spPr>
        <a:xfrm>
          <a:off x="130937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64770</xdr:rowOff>
    </xdr:from>
    <xdr:to>
      <xdr:col>81</xdr:col>
      <xdr:colOff>50800</xdr:colOff>
      <xdr:row>38</xdr:row>
      <xdr:rowOff>161109</xdr:rowOff>
    </xdr:to>
    <xdr:cxnSp macro="">
      <xdr:nvCxnSpPr>
        <xdr:cNvPr id="410" name="直線コネクタ 409">
          <a:extLst>
            <a:ext uri="{FF2B5EF4-FFF2-40B4-BE49-F238E27FC236}">
              <a16:creationId xmlns:a16="http://schemas.microsoft.com/office/drawing/2014/main" id="{7B8EF65D-BF19-4C27-ACDC-1CC89215FA17}"/>
            </a:ext>
          </a:extLst>
        </xdr:cNvPr>
        <xdr:cNvCxnSpPr/>
      </xdr:nvCxnSpPr>
      <xdr:spPr>
        <a:xfrm>
          <a:off x="13144500" y="6014720"/>
          <a:ext cx="793750" cy="42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49893</xdr:rowOff>
    </xdr:from>
    <xdr:to>
      <xdr:col>72</xdr:col>
      <xdr:colOff>38100</xdr:colOff>
      <xdr:row>38</xdr:row>
      <xdr:rowOff>151493</xdr:rowOff>
    </xdr:to>
    <xdr:sp macro="" textlink="">
      <xdr:nvSpPr>
        <xdr:cNvPr id="411" name="楕円 410">
          <a:extLst>
            <a:ext uri="{FF2B5EF4-FFF2-40B4-BE49-F238E27FC236}">
              <a16:creationId xmlns:a16="http://schemas.microsoft.com/office/drawing/2014/main" id="{8815BD3A-20B5-481D-810D-7675211FFB0D}"/>
            </a:ext>
          </a:extLst>
        </xdr:cNvPr>
        <xdr:cNvSpPr/>
      </xdr:nvSpPr>
      <xdr:spPr>
        <a:xfrm>
          <a:off x="12299950" y="63300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64770</xdr:rowOff>
    </xdr:from>
    <xdr:to>
      <xdr:col>76</xdr:col>
      <xdr:colOff>114300</xdr:colOff>
      <xdr:row>38</xdr:row>
      <xdr:rowOff>100693</xdr:rowOff>
    </xdr:to>
    <xdr:cxnSp macro="">
      <xdr:nvCxnSpPr>
        <xdr:cNvPr id="412" name="直線コネクタ 411">
          <a:extLst>
            <a:ext uri="{FF2B5EF4-FFF2-40B4-BE49-F238E27FC236}">
              <a16:creationId xmlns:a16="http://schemas.microsoft.com/office/drawing/2014/main" id="{4CD62E98-155C-46B0-BCED-36335DF19457}"/>
            </a:ext>
          </a:extLst>
        </xdr:cNvPr>
        <xdr:cNvCxnSpPr/>
      </xdr:nvCxnSpPr>
      <xdr:spPr>
        <a:xfrm flipV="1">
          <a:off x="12344400" y="6014720"/>
          <a:ext cx="800100" cy="36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id="{1FEB96F9-2E80-4A0B-8041-776F9865CDFF}"/>
            </a:ext>
          </a:extLst>
        </xdr:cNvPr>
        <xdr:cNvSpPr txBox="1"/>
      </xdr:nvSpPr>
      <xdr:spPr>
        <a:xfrm>
          <a:off x="13742044"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id="{788DA222-7E97-4EAE-A722-FFACED2459CF}"/>
            </a:ext>
          </a:extLst>
        </xdr:cNvPr>
        <xdr:cNvSpPr txBox="1"/>
      </xdr:nvSpPr>
      <xdr:spPr>
        <a:xfrm>
          <a:off x="12960994" y="6128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id="{6C641269-68C0-4711-9E6F-A234C37CB0FB}"/>
            </a:ext>
          </a:extLst>
        </xdr:cNvPr>
        <xdr:cNvSpPr txBox="1"/>
      </xdr:nvSpPr>
      <xdr:spPr>
        <a:xfrm>
          <a:off x="12167244" y="5805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31586</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id="{198E1260-E5F5-4223-9402-618C0EBB8B70}"/>
            </a:ext>
          </a:extLst>
        </xdr:cNvPr>
        <xdr:cNvSpPr txBox="1"/>
      </xdr:nvSpPr>
      <xdr:spPr>
        <a:xfrm>
          <a:off x="13742044" y="6476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132097</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id="{B4B33936-FB80-44D9-95CC-FF2C53B0A950}"/>
            </a:ext>
          </a:extLst>
        </xdr:cNvPr>
        <xdr:cNvSpPr txBox="1"/>
      </xdr:nvSpPr>
      <xdr:spPr>
        <a:xfrm>
          <a:off x="1296099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142620</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id="{92A23CCA-257E-4EFB-BB1A-7A427F8C842D}"/>
            </a:ext>
          </a:extLst>
        </xdr:cNvPr>
        <xdr:cNvSpPr txBox="1"/>
      </xdr:nvSpPr>
      <xdr:spPr>
        <a:xfrm>
          <a:off x="12167244" y="6422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AF616C49-C207-4E34-B809-5CF6760B28E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29679EE7-A6FB-45EE-803A-5AF131EA367C}"/>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D9715418-694F-4985-8FC4-BDF02940C615}"/>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BB382478-CBBE-49C0-A9FC-2EF8F145EFB5}"/>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56535B90-7680-45CE-B355-AC03FAF3B416}"/>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4AF23DAE-054A-4165-9EFB-B333538A02A7}"/>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FE873FFF-1510-44B7-9430-ECF9AB826537}"/>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EA95F02C-74B6-441B-88AC-853FD317985F}"/>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0DAE4CBE-9B92-4C8E-88D8-312F3B5135CF}"/>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74159B48-49DA-4723-937F-C2567D021BED}"/>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a:extLst>
            <a:ext uri="{FF2B5EF4-FFF2-40B4-BE49-F238E27FC236}">
              <a16:creationId xmlns:a16="http://schemas.microsoft.com/office/drawing/2014/main" id="{52CB3337-2AD4-4FA8-8C0C-CD72A3E73FE9}"/>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a:extLst>
            <a:ext uri="{FF2B5EF4-FFF2-40B4-BE49-F238E27FC236}">
              <a16:creationId xmlns:a16="http://schemas.microsoft.com/office/drawing/2014/main" id="{24B1FB4D-D3EE-496A-8AB5-48A003C5262D}"/>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a:extLst>
            <a:ext uri="{FF2B5EF4-FFF2-40B4-BE49-F238E27FC236}">
              <a16:creationId xmlns:a16="http://schemas.microsoft.com/office/drawing/2014/main" id="{9E63BC8D-2B91-4283-ACC0-89636049AB2D}"/>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a:extLst>
            <a:ext uri="{FF2B5EF4-FFF2-40B4-BE49-F238E27FC236}">
              <a16:creationId xmlns:a16="http://schemas.microsoft.com/office/drawing/2014/main" id="{C4C95877-2545-4939-8302-0DD7420A3689}"/>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a:extLst>
            <a:ext uri="{FF2B5EF4-FFF2-40B4-BE49-F238E27FC236}">
              <a16:creationId xmlns:a16="http://schemas.microsoft.com/office/drawing/2014/main" id="{E1B332B2-0DDD-4A69-82D1-CA098B47BF81}"/>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a:extLst>
            <a:ext uri="{FF2B5EF4-FFF2-40B4-BE49-F238E27FC236}">
              <a16:creationId xmlns:a16="http://schemas.microsoft.com/office/drawing/2014/main" id="{47B3A4E0-EAC1-44B4-8C2A-87E52212AD0A}"/>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a:extLst>
            <a:ext uri="{FF2B5EF4-FFF2-40B4-BE49-F238E27FC236}">
              <a16:creationId xmlns:a16="http://schemas.microsoft.com/office/drawing/2014/main" id="{343F2EF9-CE36-40CD-B22E-E6317A52372D}"/>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a:extLst>
            <a:ext uri="{FF2B5EF4-FFF2-40B4-BE49-F238E27FC236}">
              <a16:creationId xmlns:a16="http://schemas.microsoft.com/office/drawing/2014/main" id="{542CE41D-E8B1-45F3-B258-EF60AC43C52C}"/>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F47F0C27-4E11-463F-8E9F-D8E30CF178B3}"/>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id="{10859B02-9A6B-46EE-8ACE-571DCA4CC270}"/>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id="{3CA4559B-FF8A-4852-9AD7-13C8C748AC43}"/>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40" name="直線コネクタ 439">
          <a:extLst>
            <a:ext uri="{FF2B5EF4-FFF2-40B4-BE49-F238E27FC236}">
              <a16:creationId xmlns:a16="http://schemas.microsoft.com/office/drawing/2014/main" id="{DC942C0C-3C86-4CFB-9D1F-96D372BF0A14}"/>
            </a:ext>
          </a:extLst>
        </xdr:cNvPr>
        <xdr:cNvCxnSpPr/>
      </xdr:nvCxnSpPr>
      <xdr:spPr>
        <a:xfrm flipV="1">
          <a:off x="19951064" y="5670804"/>
          <a:ext cx="0" cy="122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id="{296CFDDB-D288-4924-8A6B-351BC135A640}"/>
            </a:ext>
          </a:extLst>
        </xdr:cNvPr>
        <xdr:cNvSpPr txBox="1"/>
      </xdr:nvSpPr>
      <xdr:spPr>
        <a:xfrm>
          <a:off x="19989800" y="689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2" name="直線コネクタ 441">
          <a:extLst>
            <a:ext uri="{FF2B5EF4-FFF2-40B4-BE49-F238E27FC236}">
              <a16:creationId xmlns:a16="http://schemas.microsoft.com/office/drawing/2014/main" id="{6C20917D-8831-4C60-9216-08CC4B0AA03B}"/>
            </a:ext>
          </a:extLst>
        </xdr:cNvPr>
        <xdr:cNvCxnSpPr/>
      </xdr:nvCxnSpPr>
      <xdr:spPr>
        <a:xfrm>
          <a:off x="19881850" y="68950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id="{8FECB4D3-2222-4F11-8FFD-6DD2126BBA0C}"/>
            </a:ext>
          </a:extLst>
        </xdr:cNvPr>
        <xdr:cNvSpPr txBox="1"/>
      </xdr:nvSpPr>
      <xdr:spPr>
        <a:xfrm>
          <a:off x="19989800" y="545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44" name="直線コネクタ 443">
          <a:extLst>
            <a:ext uri="{FF2B5EF4-FFF2-40B4-BE49-F238E27FC236}">
              <a16:creationId xmlns:a16="http://schemas.microsoft.com/office/drawing/2014/main" id="{CFD0BE2A-1514-4242-B0A9-568A4A89C5B7}"/>
            </a:ext>
          </a:extLst>
        </xdr:cNvPr>
        <xdr:cNvCxnSpPr/>
      </xdr:nvCxnSpPr>
      <xdr:spPr>
        <a:xfrm>
          <a:off x="19881850" y="56708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id="{7199DCDB-5715-4410-BB0F-6E51D38257E8}"/>
            </a:ext>
          </a:extLst>
        </xdr:cNvPr>
        <xdr:cNvSpPr txBox="1"/>
      </xdr:nvSpPr>
      <xdr:spPr>
        <a:xfrm>
          <a:off x="19989800" y="6312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46" name="フローチャート: 判断 445">
          <a:extLst>
            <a:ext uri="{FF2B5EF4-FFF2-40B4-BE49-F238E27FC236}">
              <a16:creationId xmlns:a16="http://schemas.microsoft.com/office/drawing/2014/main" id="{8950E236-00F2-4512-A939-9B3731A86254}"/>
            </a:ext>
          </a:extLst>
        </xdr:cNvPr>
        <xdr:cNvSpPr/>
      </xdr:nvSpPr>
      <xdr:spPr>
        <a:xfrm>
          <a:off x="19900900" y="6454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7" name="フローチャート: 判断 446">
          <a:extLst>
            <a:ext uri="{FF2B5EF4-FFF2-40B4-BE49-F238E27FC236}">
              <a16:creationId xmlns:a16="http://schemas.microsoft.com/office/drawing/2014/main" id="{F1E32601-B54E-489D-BE84-F645A7AE1F48}"/>
            </a:ext>
          </a:extLst>
        </xdr:cNvPr>
        <xdr:cNvSpPr/>
      </xdr:nvSpPr>
      <xdr:spPr>
        <a:xfrm>
          <a:off x="19157950" y="6447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8" name="フローチャート: 判断 447">
          <a:extLst>
            <a:ext uri="{FF2B5EF4-FFF2-40B4-BE49-F238E27FC236}">
              <a16:creationId xmlns:a16="http://schemas.microsoft.com/office/drawing/2014/main" id="{6BD6B82C-6F98-45F5-8368-F6F9BBC54A1D}"/>
            </a:ext>
          </a:extLst>
        </xdr:cNvPr>
        <xdr:cNvSpPr/>
      </xdr:nvSpPr>
      <xdr:spPr>
        <a:xfrm>
          <a:off x="18345150" y="64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49" name="フローチャート: 判断 448">
          <a:extLst>
            <a:ext uri="{FF2B5EF4-FFF2-40B4-BE49-F238E27FC236}">
              <a16:creationId xmlns:a16="http://schemas.microsoft.com/office/drawing/2014/main" id="{6B2C79E4-F7A7-49C7-8666-C60F8921B1EB}"/>
            </a:ext>
          </a:extLst>
        </xdr:cNvPr>
        <xdr:cNvSpPr/>
      </xdr:nvSpPr>
      <xdr:spPr>
        <a:xfrm>
          <a:off x="175514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24BD99D7-E9B4-4540-B725-9278396E01FB}"/>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1218181C-0325-49B5-A1B5-18D3B21FCF77}"/>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DA870093-1FB5-403B-A699-2AE4DC7BA7A4}"/>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21E990A6-616A-4396-AC5F-022CC653786C}"/>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29ABE33B-DBE3-4935-9365-D39E2D70E18E}"/>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82550</xdr:rowOff>
    </xdr:from>
    <xdr:to>
      <xdr:col>116</xdr:col>
      <xdr:colOff>114300</xdr:colOff>
      <xdr:row>41</xdr:row>
      <xdr:rowOff>12700</xdr:rowOff>
    </xdr:to>
    <xdr:sp macro="" textlink="">
      <xdr:nvSpPr>
        <xdr:cNvPr id="455" name="楕円 454">
          <a:extLst>
            <a:ext uri="{FF2B5EF4-FFF2-40B4-BE49-F238E27FC236}">
              <a16:creationId xmlns:a16="http://schemas.microsoft.com/office/drawing/2014/main" id="{1881D838-24DA-4869-AEA9-D63F39F5117B}"/>
            </a:ext>
          </a:extLst>
        </xdr:cNvPr>
        <xdr:cNvSpPr/>
      </xdr:nvSpPr>
      <xdr:spPr>
        <a:xfrm>
          <a:off x="19900900" y="6692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60977</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id="{EA6F63CC-8C97-4E29-9606-639D6BB9EA73}"/>
            </a:ext>
          </a:extLst>
        </xdr:cNvPr>
        <xdr:cNvSpPr txBox="1"/>
      </xdr:nvSpPr>
      <xdr:spPr>
        <a:xfrm>
          <a:off x="19989800"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84836</xdr:rowOff>
    </xdr:from>
    <xdr:to>
      <xdr:col>112</xdr:col>
      <xdr:colOff>38100</xdr:colOff>
      <xdr:row>41</xdr:row>
      <xdr:rowOff>14986</xdr:rowOff>
    </xdr:to>
    <xdr:sp macro="" textlink="">
      <xdr:nvSpPr>
        <xdr:cNvPr id="457" name="楕円 456">
          <a:extLst>
            <a:ext uri="{FF2B5EF4-FFF2-40B4-BE49-F238E27FC236}">
              <a16:creationId xmlns:a16="http://schemas.microsoft.com/office/drawing/2014/main" id="{1392019A-F5E9-4D99-A60B-F0B5727588A2}"/>
            </a:ext>
          </a:extLst>
        </xdr:cNvPr>
        <xdr:cNvSpPr/>
      </xdr:nvSpPr>
      <xdr:spPr>
        <a:xfrm>
          <a:off x="19157950" y="66951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133350</xdr:rowOff>
    </xdr:from>
    <xdr:to>
      <xdr:col>116</xdr:col>
      <xdr:colOff>63500</xdr:colOff>
      <xdr:row>40</xdr:row>
      <xdr:rowOff>135636</xdr:rowOff>
    </xdr:to>
    <xdr:cxnSp macro="">
      <xdr:nvCxnSpPr>
        <xdr:cNvPr id="458" name="直線コネクタ 457">
          <a:extLst>
            <a:ext uri="{FF2B5EF4-FFF2-40B4-BE49-F238E27FC236}">
              <a16:creationId xmlns:a16="http://schemas.microsoft.com/office/drawing/2014/main" id="{8956C0EC-94E3-497A-8030-F829FB3DCFDE}"/>
            </a:ext>
          </a:extLst>
        </xdr:cNvPr>
        <xdr:cNvCxnSpPr/>
      </xdr:nvCxnSpPr>
      <xdr:spPr>
        <a:xfrm flipV="1">
          <a:off x="19202400" y="6743700"/>
          <a:ext cx="7493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87122</xdr:rowOff>
    </xdr:from>
    <xdr:to>
      <xdr:col>107</xdr:col>
      <xdr:colOff>101600</xdr:colOff>
      <xdr:row>41</xdr:row>
      <xdr:rowOff>17272</xdr:rowOff>
    </xdr:to>
    <xdr:sp macro="" textlink="">
      <xdr:nvSpPr>
        <xdr:cNvPr id="459" name="楕円 458">
          <a:extLst>
            <a:ext uri="{FF2B5EF4-FFF2-40B4-BE49-F238E27FC236}">
              <a16:creationId xmlns:a16="http://schemas.microsoft.com/office/drawing/2014/main" id="{4E5C25C9-4A07-4654-80EF-A207C3CBC210}"/>
            </a:ext>
          </a:extLst>
        </xdr:cNvPr>
        <xdr:cNvSpPr/>
      </xdr:nvSpPr>
      <xdr:spPr>
        <a:xfrm>
          <a:off x="18345150" y="66974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135636</xdr:rowOff>
    </xdr:from>
    <xdr:to>
      <xdr:col>111</xdr:col>
      <xdr:colOff>177800</xdr:colOff>
      <xdr:row>40</xdr:row>
      <xdr:rowOff>137922</xdr:rowOff>
    </xdr:to>
    <xdr:cxnSp macro="">
      <xdr:nvCxnSpPr>
        <xdr:cNvPr id="460" name="直線コネクタ 459">
          <a:extLst>
            <a:ext uri="{FF2B5EF4-FFF2-40B4-BE49-F238E27FC236}">
              <a16:creationId xmlns:a16="http://schemas.microsoft.com/office/drawing/2014/main" id="{3CB45B24-C26B-45E8-9802-9BA560A8D8A2}"/>
            </a:ext>
          </a:extLst>
        </xdr:cNvPr>
        <xdr:cNvCxnSpPr/>
      </xdr:nvCxnSpPr>
      <xdr:spPr>
        <a:xfrm flipV="1">
          <a:off x="18395950" y="6745986"/>
          <a:ext cx="8064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89408</xdr:rowOff>
    </xdr:from>
    <xdr:to>
      <xdr:col>102</xdr:col>
      <xdr:colOff>165100</xdr:colOff>
      <xdr:row>41</xdr:row>
      <xdr:rowOff>19558</xdr:rowOff>
    </xdr:to>
    <xdr:sp macro="" textlink="">
      <xdr:nvSpPr>
        <xdr:cNvPr id="461" name="楕円 460">
          <a:extLst>
            <a:ext uri="{FF2B5EF4-FFF2-40B4-BE49-F238E27FC236}">
              <a16:creationId xmlns:a16="http://schemas.microsoft.com/office/drawing/2014/main" id="{78531C81-64D4-4CE2-88F9-68DF7736BD55}"/>
            </a:ext>
          </a:extLst>
        </xdr:cNvPr>
        <xdr:cNvSpPr/>
      </xdr:nvSpPr>
      <xdr:spPr>
        <a:xfrm>
          <a:off x="17551400" y="66997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137922</xdr:rowOff>
    </xdr:from>
    <xdr:to>
      <xdr:col>107</xdr:col>
      <xdr:colOff>50800</xdr:colOff>
      <xdr:row>40</xdr:row>
      <xdr:rowOff>140208</xdr:rowOff>
    </xdr:to>
    <xdr:cxnSp macro="">
      <xdr:nvCxnSpPr>
        <xdr:cNvPr id="462" name="直線コネクタ 461">
          <a:extLst>
            <a:ext uri="{FF2B5EF4-FFF2-40B4-BE49-F238E27FC236}">
              <a16:creationId xmlns:a16="http://schemas.microsoft.com/office/drawing/2014/main" id="{41A5F443-590A-4D3D-BFA5-F3A8E6BEF187}"/>
            </a:ext>
          </a:extLst>
        </xdr:cNvPr>
        <xdr:cNvCxnSpPr/>
      </xdr:nvCxnSpPr>
      <xdr:spPr>
        <a:xfrm flipV="1">
          <a:off x="17602200" y="6748272"/>
          <a:ext cx="7937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id="{05DC40E2-6645-46C9-9308-425473755578}"/>
            </a:ext>
          </a:extLst>
        </xdr:cNvPr>
        <xdr:cNvSpPr txBox="1"/>
      </xdr:nvSpPr>
      <xdr:spPr>
        <a:xfrm>
          <a:off x="189802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id="{71CA78BA-B633-47FB-8F46-84D9C9C9480E}"/>
            </a:ext>
          </a:extLst>
        </xdr:cNvPr>
        <xdr:cNvSpPr txBox="1"/>
      </xdr:nvSpPr>
      <xdr:spPr>
        <a:xfrm>
          <a:off x="181801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id="{63EDBBB3-65EC-4C35-82C8-EED4C73FE736}"/>
            </a:ext>
          </a:extLst>
        </xdr:cNvPr>
        <xdr:cNvSpPr txBox="1"/>
      </xdr:nvSpPr>
      <xdr:spPr>
        <a:xfrm>
          <a:off x="1738637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6113</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id="{B5097796-5735-49C9-A2AF-50BBD89E049D}"/>
            </a:ext>
          </a:extLst>
        </xdr:cNvPr>
        <xdr:cNvSpPr txBox="1"/>
      </xdr:nvSpPr>
      <xdr:spPr>
        <a:xfrm>
          <a:off x="18980227" y="678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8399</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id="{A6DDDF2B-BF6C-4469-90A9-5AE2B8B03762}"/>
            </a:ext>
          </a:extLst>
        </xdr:cNvPr>
        <xdr:cNvSpPr txBox="1"/>
      </xdr:nvSpPr>
      <xdr:spPr>
        <a:xfrm>
          <a:off x="18180127" y="678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10685</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id="{0FE0F5A7-A627-4F4C-92F1-EF1FCAC5A439}"/>
            </a:ext>
          </a:extLst>
        </xdr:cNvPr>
        <xdr:cNvSpPr txBox="1"/>
      </xdr:nvSpPr>
      <xdr:spPr>
        <a:xfrm>
          <a:off x="17386377" y="678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A41DD7DF-7543-4FEE-88B8-079F8147C74D}"/>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BD6CFFB9-89F9-4FE9-BAB9-5AE4A54C45A5}"/>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93EBCF5E-9963-42CA-94FD-6056B30E0FFC}"/>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DF2BF2C1-CDC7-4939-B0A8-BD9817171FCD}"/>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5AD208FE-31EF-469C-99E8-8727BDADF442}"/>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206DA7A4-F8D0-4E30-B5AD-E3FAFE5BEFEF}"/>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94C8F446-B8C7-475B-9630-132631957864}"/>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FF649512-8614-46D3-A468-0B300DEB1EBB}"/>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0226AA0F-4F53-4382-850F-00EC8916701A}"/>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A496B96C-1DB8-4093-8B73-6BD2D0396859}"/>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a:extLst>
            <a:ext uri="{FF2B5EF4-FFF2-40B4-BE49-F238E27FC236}">
              <a16:creationId xmlns:a16="http://schemas.microsoft.com/office/drawing/2014/main" id="{FCB30967-C67F-4571-9E67-5C6CB1D9E14D}"/>
            </a:ext>
          </a:extLst>
        </xdr:cNvPr>
        <xdr:cNvSpPr txBox="1"/>
      </xdr:nvSpPr>
      <xdr:spPr>
        <a:xfrm>
          <a:off x="1090691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a:extLst>
            <a:ext uri="{FF2B5EF4-FFF2-40B4-BE49-F238E27FC236}">
              <a16:creationId xmlns:a16="http://schemas.microsoft.com/office/drawing/2014/main" id="{F4605A27-28D1-41BC-B401-5F0E414BBB5A}"/>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a:extLst>
            <a:ext uri="{FF2B5EF4-FFF2-40B4-BE49-F238E27FC236}">
              <a16:creationId xmlns:a16="http://schemas.microsoft.com/office/drawing/2014/main" id="{4C6C76DA-EE15-4A81-9B88-32FA3729884D}"/>
            </a:ext>
          </a:extLst>
        </xdr:cNvPr>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a:extLst>
            <a:ext uri="{FF2B5EF4-FFF2-40B4-BE49-F238E27FC236}">
              <a16:creationId xmlns:a16="http://schemas.microsoft.com/office/drawing/2014/main" id="{3EC1DA1F-5353-476E-A796-3BF0401A3231}"/>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a:extLst>
            <a:ext uri="{FF2B5EF4-FFF2-40B4-BE49-F238E27FC236}">
              <a16:creationId xmlns:a16="http://schemas.microsoft.com/office/drawing/2014/main" id="{B9262A5B-22D4-4320-B423-6047A389E069}"/>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a:extLst>
            <a:ext uri="{FF2B5EF4-FFF2-40B4-BE49-F238E27FC236}">
              <a16:creationId xmlns:a16="http://schemas.microsoft.com/office/drawing/2014/main" id="{B3AF601E-AF49-485B-BCBA-5AB9213E6F39}"/>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a:extLst>
            <a:ext uri="{FF2B5EF4-FFF2-40B4-BE49-F238E27FC236}">
              <a16:creationId xmlns:a16="http://schemas.microsoft.com/office/drawing/2014/main" id="{8F57C393-226C-4981-ACA2-6DB63C324882}"/>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a:extLst>
            <a:ext uri="{FF2B5EF4-FFF2-40B4-BE49-F238E27FC236}">
              <a16:creationId xmlns:a16="http://schemas.microsoft.com/office/drawing/2014/main" id="{3ECD6C7C-9B64-4937-8B78-5B2127F7D34E}"/>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a:extLst>
            <a:ext uri="{FF2B5EF4-FFF2-40B4-BE49-F238E27FC236}">
              <a16:creationId xmlns:a16="http://schemas.microsoft.com/office/drawing/2014/main" id="{948201A3-850A-4E0F-B00F-DDF7F5CE3698}"/>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a:extLst>
            <a:ext uri="{FF2B5EF4-FFF2-40B4-BE49-F238E27FC236}">
              <a16:creationId xmlns:a16="http://schemas.microsoft.com/office/drawing/2014/main" id="{38898405-F6E7-4031-9663-70FD5F067EAE}"/>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id="{643CA59C-54C5-48F5-90F2-DEB5443C76A0}"/>
            </a:ext>
          </a:extLst>
        </xdr:cNvPr>
        <xdr:cNvSpPr txBox="1"/>
      </xdr:nvSpPr>
      <xdr:spPr>
        <a:xfrm>
          <a:off x="107977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EC1081AC-C5E8-47DB-8BDB-FEBF52AAB21C}"/>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6BF8D9E1-8E47-4DCD-9DD1-8FDE513C5236}"/>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5C86DD6C-DA6A-4D65-A20D-42B6B840AA7C}"/>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93" name="直線コネクタ 492">
          <a:extLst>
            <a:ext uri="{FF2B5EF4-FFF2-40B4-BE49-F238E27FC236}">
              <a16:creationId xmlns:a16="http://schemas.microsoft.com/office/drawing/2014/main" id="{D7BFC3A6-6F89-4FDD-9244-036052983C76}"/>
            </a:ext>
          </a:extLst>
        </xdr:cNvPr>
        <xdr:cNvCxnSpPr/>
      </xdr:nvCxnSpPr>
      <xdr:spPr>
        <a:xfrm flipV="1">
          <a:off x="14699614" y="9398635"/>
          <a:ext cx="0" cy="100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94" name="【学校施設】&#10;有形固定資産減価償却率最小値テキスト">
          <a:extLst>
            <a:ext uri="{FF2B5EF4-FFF2-40B4-BE49-F238E27FC236}">
              <a16:creationId xmlns:a16="http://schemas.microsoft.com/office/drawing/2014/main" id="{33825F69-E3B7-40DB-A8C9-7FAD8DE3D17D}"/>
            </a:ext>
          </a:extLst>
        </xdr:cNvPr>
        <xdr:cNvSpPr txBox="1"/>
      </xdr:nvSpPr>
      <xdr:spPr>
        <a:xfrm>
          <a:off x="14738350" y="1041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a:extLst>
            <a:ext uri="{FF2B5EF4-FFF2-40B4-BE49-F238E27FC236}">
              <a16:creationId xmlns:a16="http://schemas.microsoft.com/office/drawing/2014/main" id="{A41CC142-D8EF-4FDB-9301-7B0880022A7E}"/>
            </a:ext>
          </a:extLst>
        </xdr:cNvPr>
        <xdr:cNvCxnSpPr/>
      </xdr:nvCxnSpPr>
      <xdr:spPr>
        <a:xfrm>
          <a:off x="14611350" y="10406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96" name="【学校施設】&#10;有形固定資産減価償却率最大値テキスト">
          <a:extLst>
            <a:ext uri="{FF2B5EF4-FFF2-40B4-BE49-F238E27FC236}">
              <a16:creationId xmlns:a16="http://schemas.microsoft.com/office/drawing/2014/main" id="{B7D8FB82-0FDA-4E51-A844-F353D1BD152E}"/>
            </a:ext>
          </a:extLst>
        </xdr:cNvPr>
        <xdr:cNvSpPr txBox="1"/>
      </xdr:nvSpPr>
      <xdr:spPr>
        <a:xfrm>
          <a:off x="14738350" y="9180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a:extLst>
            <a:ext uri="{FF2B5EF4-FFF2-40B4-BE49-F238E27FC236}">
              <a16:creationId xmlns:a16="http://schemas.microsoft.com/office/drawing/2014/main" id="{12E809A4-857A-453B-A539-89B032B809D6}"/>
            </a:ext>
          </a:extLst>
        </xdr:cNvPr>
        <xdr:cNvCxnSpPr/>
      </xdr:nvCxnSpPr>
      <xdr:spPr>
        <a:xfrm>
          <a:off x="14611350" y="9398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308D349E-6D71-4DAF-AB45-4EF42927EE0B}"/>
            </a:ext>
          </a:extLst>
        </xdr:cNvPr>
        <xdr:cNvSpPr txBox="1"/>
      </xdr:nvSpPr>
      <xdr:spPr>
        <a:xfrm>
          <a:off x="14738350" y="9719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a:extLst>
            <a:ext uri="{FF2B5EF4-FFF2-40B4-BE49-F238E27FC236}">
              <a16:creationId xmlns:a16="http://schemas.microsoft.com/office/drawing/2014/main" id="{168ACA7A-20AA-4756-9B42-363B12A16E35}"/>
            </a:ext>
          </a:extLst>
        </xdr:cNvPr>
        <xdr:cNvSpPr/>
      </xdr:nvSpPr>
      <xdr:spPr>
        <a:xfrm>
          <a:off x="14649450" y="98621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a:extLst>
            <a:ext uri="{FF2B5EF4-FFF2-40B4-BE49-F238E27FC236}">
              <a16:creationId xmlns:a16="http://schemas.microsoft.com/office/drawing/2014/main" id="{F6E8AAEB-E04D-4D52-BC92-55FF3AAAA531}"/>
            </a:ext>
          </a:extLst>
        </xdr:cNvPr>
        <xdr:cNvSpPr/>
      </xdr:nvSpPr>
      <xdr:spPr>
        <a:xfrm>
          <a:off x="13887450" y="98659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a:extLst>
            <a:ext uri="{FF2B5EF4-FFF2-40B4-BE49-F238E27FC236}">
              <a16:creationId xmlns:a16="http://schemas.microsoft.com/office/drawing/2014/main" id="{03039C75-0857-424B-9495-012F3A3628D6}"/>
            </a:ext>
          </a:extLst>
        </xdr:cNvPr>
        <xdr:cNvSpPr/>
      </xdr:nvSpPr>
      <xdr:spPr>
        <a:xfrm>
          <a:off x="13093700" y="98774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02" name="フローチャート: 判断 501">
          <a:extLst>
            <a:ext uri="{FF2B5EF4-FFF2-40B4-BE49-F238E27FC236}">
              <a16:creationId xmlns:a16="http://schemas.microsoft.com/office/drawing/2014/main" id="{06535549-DFE0-44D4-9E8F-C1DEC47E43FB}"/>
            </a:ext>
          </a:extLst>
        </xdr:cNvPr>
        <xdr:cNvSpPr/>
      </xdr:nvSpPr>
      <xdr:spPr>
        <a:xfrm>
          <a:off x="12299950" y="990028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9D7F48C2-1532-4FB9-A575-8EAC1D95AD73}"/>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122F0BFA-8482-4CDF-9AC6-4C07D2A05FA1}"/>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7834CF17-D4F3-448C-A869-65DD76DC3FD7}"/>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2AA52334-8820-4196-83DB-AAF5997E305A}"/>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6A27497F-5C12-4633-93A9-E81A42BA67BA}"/>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97790</xdr:rowOff>
    </xdr:from>
    <xdr:to>
      <xdr:col>85</xdr:col>
      <xdr:colOff>177800</xdr:colOff>
      <xdr:row>61</xdr:row>
      <xdr:rowOff>27940</xdr:rowOff>
    </xdr:to>
    <xdr:sp macro="" textlink="">
      <xdr:nvSpPr>
        <xdr:cNvPr id="508" name="楕円 507">
          <a:extLst>
            <a:ext uri="{FF2B5EF4-FFF2-40B4-BE49-F238E27FC236}">
              <a16:creationId xmlns:a16="http://schemas.microsoft.com/office/drawing/2014/main" id="{9DAA3B90-7D52-4783-ADFF-5AA4CBEA0D51}"/>
            </a:ext>
          </a:extLst>
        </xdr:cNvPr>
        <xdr:cNvSpPr/>
      </xdr:nvSpPr>
      <xdr:spPr>
        <a:xfrm>
          <a:off x="14649450" y="100101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76217</xdr:rowOff>
    </xdr:from>
    <xdr:ext cx="405111" cy="259045"/>
    <xdr:sp macro="" textlink="">
      <xdr:nvSpPr>
        <xdr:cNvPr id="509" name="【学校施設】&#10;有形固定資産減価償却率該当値テキスト">
          <a:extLst>
            <a:ext uri="{FF2B5EF4-FFF2-40B4-BE49-F238E27FC236}">
              <a16:creationId xmlns:a16="http://schemas.microsoft.com/office/drawing/2014/main" id="{2E5B6BC8-5D1A-4862-92A6-A3B75B4550DD}"/>
            </a:ext>
          </a:extLst>
        </xdr:cNvPr>
        <xdr:cNvSpPr txBox="1"/>
      </xdr:nvSpPr>
      <xdr:spPr>
        <a:xfrm>
          <a:off x="14738350"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135890</xdr:rowOff>
    </xdr:from>
    <xdr:to>
      <xdr:col>81</xdr:col>
      <xdr:colOff>101600</xdr:colOff>
      <xdr:row>61</xdr:row>
      <xdr:rowOff>66040</xdr:rowOff>
    </xdr:to>
    <xdr:sp macro="" textlink="">
      <xdr:nvSpPr>
        <xdr:cNvPr id="510" name="楕円 509">
          <a:extLst>
            <a:ext uri="{FF2B5EF4-FFF2-40B4-BE49-F238E27FC236}">
              <a16:creationId xmlns:a16="http://schemas.microsoft.com/office/drawing/2014/main" id="{A32483E3-6F7A-4E3C-A445-FA924F11D107}"/>
            </a:ext>
          </a:extLst>
        </xdr:cNvPr>
        <xdr:cNvSpPr/>
      </xdr:nvSpPr>
      <xdr:spPr>
        <a:xfrm>
          <a:off x="13887450" y="100482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148590</xdr:rowOff>
    </xdr:from>
    <xdr:to>
      <xdr:col>85</xdr:col>
      <xdr:colOff>127000</xdr:colOff>
      <xdr:row>61</xdr:row>
      <xdr:rowOff>15240</xdr:rowOff>
    </xdr:to>
    <xdr:cxnSp macro="">
      <xdr:nvCxnSpPr>
        <xdr:cNvPr id="511" name="直線コネクタ 510">
          <a:extLst>
            <a:ext uri="{FF2B5EF4-FFF2-40B4-BE49-F238E27FC236}">
              <a16:creationId xmlns:a16="http://schemas.microsoft.com/office/drawing/2014/main" id="{5461691D-2BDF-477D-BA59-A08E324F5829}"/>
            </a:ext>
          </a:extLst>
        </xdr:cNvPr>
        <xdr:cNvCxnSpPr/>
      </xdr:nvCxnSpPr>
      <xdr:spPr>
        <a:xfrm flipV="1">
          <a:off x="13938250" y="10060940"/>
          <a:ext cx="762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120650</xdr:rowOff>
    </xdr:from>
    <xdr:to>
      <xdr:col>76</xdr:col>
      <xdr:colOff>165100</xdr:colOff>
      <xdr:row>61</xdr:row>
      <xdr:rowOff>50800</xdr:rowOff>
    </xdr:to>
    <xdr:sp macro="" textlink="">
      <xdr:nvSpPr>
        <xdr:cNvPr id="512" name="楕円 511">
          <a:extLst>
            <a:ext uri="{FF2B5EF4-FFF2-40B4-BE49-F238E27FC236}">
              <a16:creationId xmlns:a16="http://schemas.microsoft.com/office/drawing/2014/main" id="{ECEB0F76-DC41-46B0-BC5E-A1CF3825B5CA}"/>
            </a:ext>
          </a:extLst>
        </xdr:cNvPr>
        <xdr:cNvSpPr/>
      </xdr:nvSpPr>
      <xdr:spPr>
        <a:xfrm>
          <a:off x="13093700" y="10033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0</xdr:rowOff>
    </xdr:from>
    <xdr:to>
      <xdr:col>81</xdr:col>
      <xdr:colOff>50800</xdr:colOff>
      <xdr:row>61</xdr:row>
      <xdr:rowOff>15240</xdr:rowOff>
    </xdr:to>
    <xdr:cxnSp macro="">
      <xdr:nvCxnSpPr>
        <xdr:cNvPr id="513" name="直線コネクタ 512">
          <a:extLst>
            <a:ext uri="{FF2B5EF4-FFF2-40B4-BE49-F238E27FC236}">
              <a16:creationId xmlns:a16="http://schemas.microsoft.com/office/drawing/2014/main" id="{9170B673-7292-43F3-95B5-73C04CB8555E}"/>
            </a:ext>
          </a:extLst>
        </xdr:cNvPr>
        <xdr:cNvCxnSpPr/>
      </xdr:nvCxnSpPr>
      <xdr:spPr>
        <a:xfrm>
          <a:off x="13144500" y="10077450"/>
          <a:ext cx="7937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135890</xdr:rowOff>
    </xdr:from>
    <xdr:to>
      <xdr:col>72</xdr:col>
      <xdr:colOff>38100</xdr:colOff>
      <xdr:row>62</xdr:row>
      <xdr:rowOff>66040</xdr:rowOff>
    </xdr:to>
    <xdr:sp macro="" textlink="">
      <xdr:nvSpPr>
        <xdr:cNvPr id="514" name="楕円 513">
          <a:extLst>
            <a:ext uri="{FF2B5EF4-FFF2-40B4-BE49-F238E27FC236}">
              <a16:creationId xmlns:a16="http://schemas.microsoft.com/office/drawing/2014/main" id="{AA5AD492-7EC4-4ED4-A687-48BC3457B6EF}"/>
            </a:ext>
          </a:extLst>
        </xdr:cNvPr>
        <xdr:cNvSpPr/>
      </xdr:nvSpPr>
      <xdr:spPr>
        <a:xfrm>
          <a:off x="12299950" y="102133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0</xdr:rowOff>
    </xdr:from>
    <xdr:to>
      <xdr:col>76</xdr:col>
      <xdr:colOff>114300</xdr:colOff>
      <xdr:row>62</xdr:row>
      <xdr:rowOff>15240</xdr:rowOff>
    </xdr:to>
    <xdr:cxnSp macro="">
      <xdr:nvCxnSpPr>
        <xdr:cNvPr id="515" name="直線コネクタ 514">
          <a:extLst>
            <a:ext uri="{FF2B5EF4-FFF2-40B4-BE49-F238E27FC236}">
              <a16:creationId xmlns:a16="http://schemas.microsoft.com/office/drawing/2014/main" id="{260015AA-6A79-4270-A737-489E16786DB8}"/>
            </a:ext>
          </a:extLst>
        </xdr:cNvPr>
        <xdr:cNvCxnSpPr/>
      </xdr:nvCxnSpPr>
      <xdr:spPr>
        <a:xfrm flipV="1">
          <a:off x="12344400" y="10077450"/>
          <a:ext cx="800100" cy="18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16" name="n_1aveValue【学校施設】&#10;有形固定資産減価償却率">
          <a:extLst>
            <a:ext uri="{FF2B5EF4-FFF2-40B4-BE49-F238E27FC236}">
              <a16:creationId xmlns:a16="http://schemas.microsoft.com/office/drawing/2014/main" id="{408AF879-2D8C-4BBE-AF88-EC959FB6AE49}"/>
            </a:ext>
          </a:extLst>
        </xdr:cNvPr>
        <xdr:cNvSpPr txBox="1"/>
      </xdr:nvSpPr>
      <xdr:spPr>
        <a:xfrm>
          <a:off x="137420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17" name="n_2aveValue【学校施設】&#10;有形固定資産減価償却率">
          <a:extLst>
            <a:ext uri="{FF2B5EF4-FFF2-40B4-BE49-F238E27FC236}">
              <a16:creationId xmlns:a16="http://schemas.microsoft.com/office/drawing/2014/main" id="{9480BABF-C4E1-47E2-96F1-1936ECEE934C}"/>
            </a:ext>
          </a:extLst>
        </xdr:cNvPr>
        <xdr:cNvSpPr txBox="1"/>
      </xdr:nvSpPr>
      <xdr:spPr>
        <a:xfrm>
          <a:off x="1296099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518" name="n_3aveValue【学校施設】&#10;有形固定資産減価償却率">
          <a:extLst>
            <a:ext uri="{FF2B5EF4-FFF2-40B4-BE49-F238E27FC236}">
              <a16:creationId xmlns:a16="http://schemas.microsoft.com/office/drawing/2014/main" id="{FF55724A-26F1-487E-AD14-E65A5F3D2FDE}"/>
            </a:ext>
          </a:extLst>
        </xdr:cNvPr>
        <xdr:cNvSpPr txBox="1"/>
      </xdr:nvSpPr>
      <xdr:spPr>
        <a:xfrm>
          <a:off x="121672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57167</xdr:rowOff>
    </xdr:from>
    <xdr:ext cx="405111" cy="259045"/>
    <xdr:sp macro="" textlink="">
      <xdr:nvSpPr>
        <xdr:cNvPr id="519" name="n_1mainValue【学校施設】&#10;有形固定資産減価償却率">
          <a:extLst>
            <a:ext uri="{FF2B5EF4-FFF2-40B4-BE49-F238E27FC236}">
              <a16:creationId xmlns:a16="http://schemas.microsoft.com/office/drawing/2014/main" id="{0BDF950E-70EE-4B2D-8D4A-5338295F30CC}"/>
            </a:ext>
          </a:extLst>
        </xdr:cNvPr>
        <xdr:cNvSpPr txBox="1"/>
      </xdr:nvSpPr>
      <xdr:spPr>
        <a:xfrm>
          <a:off x="137420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41927</xdr:rowOff>
    </xdr:from>
    <xdr:ext cx="405111" cy="259045"/>
    <xdr:sp macro="" textlink="">
      <xdr:nvSpPr>
        <xdr:cNvPr id="520" name="n_2mainValue【学校施設】&#10;有形固定資産減価償却率">
          <a:extLst>
            <a:ext uri="{FF2B5EF4-FFF2-40B4-BE49-F238E27FC236}">
              <a16:creationId xmlns:a16="http://schemas.microsoft.com/office/drawing/2014/main" id="{5DAA9FB2-B397-4A42-8652-3D424FBDE40F}"/>
            </a:ext>
          </a:extLst>
        </xdr:cNvPr>
        <xdr:cNvSpPr txBox="1"/>
      </xdr:nvSpPr>
      <xdr:spPr>
        <a:xfrm>
          <a:off x="1296099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57167</xdr:rowOff>
    </xdr:from>
    <xdr:ext cx="405111" cy="259045"/>
    <xdr:sp macro="" textlink="">
      <xdr:nvSpPr>
        <xdr:cNvPr id="521" name="n_3mainValue【学校施設】&#10;有形固定資産減価償却率">
          <a:extLst>
            <a:ext uri="{FF2B5EF4-FFF2-40B4-BE49-F238E27FC236}">
              <a16:creationId xmlns:a16="http://schemas.microsoft.com/office/drawing/2014/main" id="{435CC8A3-6B0F-4E79-939C-0AB8ED245D60}"/>
            </a:ext>
          </a:extLst>
        </xdr:cNvPr>
        <xdr:cNvSpPr txBox="1"/>
      </xdr:nvSpPr>
      <xdr:spPr>
        <a:xfrm>
          <a:off x="12167244" y="1029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5046E6A0-85A3-44AB-8356-4514DEEDC2F6}"/>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AFC49348-A847-4008-B71E-C5D3EE63861F}"/>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9FFE7150-3140-4CD5-997B-7F5A7D316414}"/>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25488B0D-BBE1-4758-8D4E-09F4E9C8215E}"/>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E70EBBD0-9B66-4FB7-BD34-CD2C9F72D446}"/>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C5A344BA-ACB3-483D-AC23-D698AF92B23D}"/>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4675E7B2-8E0F-430C-A1BC-EF180464F095}"/>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E05F34D2-31C6-4EC5-89FF-952BDD742A3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8079422F-491A-4CC9-A323-D1A50F660E9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8ECD557E-2499-49DB-AD6B-CDF32BBF6806}"/>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a:extLst>
            <a:ext uri="{FF2B5EF4-FFF2-40B4-BE49-F238E27FC236}">
              <a16:creationId xmlns:a16="http://schemas.microsoft.com/office/drawing/2014/main" id="{89DB3DB8-2F79-4394-8103-7593FEA4F5EF}"/>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a:extLst>
            <a:ext uri="{FF2B5EF4-FFF2-40B4-BE49-F238E27FC236}">
              <a16:creationId xmlns:a16="http://schemas.microsoft.com/office/drawing/2014/main" id="{2459EC7C-8D2F-4EC4-9E14-B9A9C084ADA9}"/>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a:extLst>
            <a:ext uri="{FF2B5EF4-FFF2-40B4-BE49-F238E27FC236}">
              <a16:creationId xmlns:a16="http://schemas.microsoft.com/office/drawing/2014/main" id="{96A4E814-60BA-462A-910D-1A8CBA108874}"/>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5" name="テキスト ボックス 534">
          <a:extLst>
            <a:ext uri="{FF2B5EF4-FFF2-40B4-BE49-F238E27FC236}">
              <a16:creationId xmlns:a16="http://schemas.microsoft.com/office/drawing/2014/main" id="{855A03F1-6A8A-49DD-817A-06BE2B5CE3BA}"/>
            </a:ext>
          </a:extLst>
        </xdr:cNvPr>
        <xdr:cNvSpPr txBox="1"/>
      </xdr:nvSpPr>
      <xdr:spPr>
        <a:xfrm>
          <a:off x="15985051" y="99987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a:extLst>
            <a:ext uri="{FF2B5EF4-FFF2-40B4-BE49-F238E27FC236}">
              <a16:creationId xmlns:a16="http://schemas.microsoft.com/office/drawing/2014/main" id="{216599F3-6018-4C3B-9524-28C6F7AC057E}"/>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7" name="テキスト ボックス 536">
          <a:extLst>
            <a:ext uri="{FF2B5EF4-FFF2-40B4-BE49-F238E27FC236}">
              <a16:creationId xmlns:a16="http://schemas.microsoft.com/office/drawing/2014/main" id="{14328808-EB2B-4594-8C4B-A671B7EDB053}"/>
            </a:ext>
          </a:extLst>
        </xdr:cNvPr>
        <xdr:cNvSpPr txBox="1"/>
      </xdr:nvSpPr>
      <xdr:spPr>
        <a:xfrm>
          <a:off x="15985051" y="956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a:extLst>
            <a:ext uri="{FF2B5EF4-FFF2-40B4-BE49-F238E27FC236}">
              <a16:creationId xmlns:a16="http://schemas.microsoft.com/office/drawing/2014/main" id="{C9F2FB25-4F12-40DA-BAC8-1776BFF270AA}"/>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39" name="テキスト ボックス 538">
          <a:extLst>
            <a:ext uri="{FF2B5EF4-FFF2-40B4-BE49-F238E27FC236}">
              <a16:creationId xmlns:a16="http://schemas.microsoft.com/office/drawing/2014/main" id="{C08423BB-9857-4287-9DCB-F4137E8393A9}"/>
            </a:ext>
          </a:extLst>
        </xdr:cNvPr>
        <xdr:cNvSpPr txBox="1"/>
      </xdr:nvSpPr>
      <xdr:spPr>
        <a:xfrm>
          <a:off x="15985051" y="9116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a:extLst>
            <a:ext uri="{FF2B5EF4-FFF2-40B4-BE49-F238E27FC236}">
              <a16:creationId xmlns:a16="http://schemas.microsoft.com/office/drawing/2014/main" id="{16EEA1AF-AB9F-4AB1-9286-1038634A5C18}"/>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a:extLst>
            <a:ext uri="{FF2B5EF4-FFF2-40B4-BE49-F238E27FC236}">
              <a16:creationId xmlns:a16="http://schemas.microsoft.com/office/drawing/2014/main" id="{D378847B-5CDF-4B17-BE86-80423C171980}"/>
            </a:ext>
          </a:extLst>
        </xdr:cNvPr>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a:extLst>
            <a:ext uri="{FF2B5EF4-FFF2-40B4-BE49-F238E27FC236}">
              <a16:creationId xmlns:a16="http://schemas.microsoft.com/office/drawing/2014/main" id="{E28B0822-ED7E-4212-AEFC-099DDB552D01}"/>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43" name="直線コネクタ 542">
          <a:extLst>
            <a:ext uri="{FF2B5EF4-FFF2-40B4-BE49-F238E27FC236}">
              <a16:creationId xmlns:a16="http://schemas.microsoft.com/office/drawing/2014/main" id="{143A84F2-246D-416A-A3AC-8A1F01D3F8D1}"/>
            </a:ext>
          </a:extLst>
        </xdr:cNvPr>
        <xdr:cNvCxnSpPr/>
      </xdr:nvCxnSpPr>
      <xdr:spPr>
        <a:xfrm flipV="1">
          <a:off x="19951064" y="9538619"/>
          <a:ext cx="0" cy="976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44" name="【学校施設】&#10;一人当たり面積最小値テキスト">
          <a:extLst>
            <a:ext uri="{FF2B5EF4-FFF2-40B4-BE49-F238E27FC236}">
              <a16:creationId xmlns:a16="http://schemas.microsoft.com/office/drawing/2014/main" id="{5084392E-6809-47DC-9481-45BEFFC51CC2}"/>
            </a:ext>
          </a:extLst>
        </xdr:cNvPr>
        <xdr:cNvSpPr txBox="1"/>
      </xdr:nvSpPr>
      <xdr:spPr>
        <a:xfrm>
          <a:off x="19989800" y="1052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45" name="直線コネクタ 544">
          <a:extLst>
            <a:ext uri="{FF2B5EF4-FFF2-40B4-BE49-F238E27FC236}">
              <a16:creationId xmlns:a16="http://schemas.microsoft.com/office/drawing/2014/main" id="{E31580F6-41BF-4BAB-A2BE-EAF5ACB3C0B4}"/>
            </a:ext>
          </a:extLst>
        </xdr:cNvPr>
        <xdr:cNvCxnSpPr/>
      </xdr:nvCxnSpPr>
      <xdr:spPr>
        <a:xfrm>
          <a:off x="19881850" y="105155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46" name="【学校施設】&#10;一人当たり面積最大値テキスト">
          <a:extLst>
            <a:ext uri="{FF2B5EF4-FFF2-40B4-BE49-F238E27FC236}">
              <a16:creationId xmlns:a16="http://schemas.microsoft.com/office/drawing/2014/main" id="{E384F9FD-8270-458A-B698-594F34C4C30C}"/>
            </a:ext>
          </a:extLst>
        </xdr:cNvPr>
        <xdr:cNvSpPr txBox="1"/>
      </xdr:nvSpPr>
      <xdr:spPr>
        <a:xfrm>
          <a:off x="19989800" y="932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47" name="直線コネクタ 546">
          <a:extLst>
            <a:ext uri="{FF2B5EF4-FFF2-40B4-BE49-F238E27FC236}">
              <a16:creationId xmlns:a16="http://schemas.microsoft.com/office/drawing/2014/main" id="{94CCBA5F-2E66-4EE7-9954-E6B8DE1F6DE4}"/>
            </a:ext>
          </a:extLst>
        </xdr:cNvPr>
        <xdr:cNvCxnSpPr/>
      </xdr:nvCxnSpPr>
      <xdr:spPr>
        <a:xfrm>
          <a:off x="19881850" y="95386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548" name="【学校施設】&#10;一人当たり面積平均値テキスト">
          <a:extLst>
            <a:ext uri="{FF2B5EF4-FFF2-40B4-BE49-F238E27FC236}">
              <a16:creationId xmlns:a16="http://schemas.microsoft.com/office/drawing/2014/main" id="{80C4F078-6C64-4001-AD49-4046E75BE9A8}"/>
            </a:ext>
          </a:extLst>
        </xdr:cNvPr>
        <xdr:cNvSpPr txBox="1"/>
      </xdr:nvSpPr>
      <xdr:spPr>
        <a:xfrm>
          <a:off x="19989800" y="10406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49" name="フローチャート: 判断 548">
          <a:extLst>
            <a:ext uri="{FF2B5EF4-FFF2-40B4-BE49-F238E27FC236}">
              <a16:creationId xmlns:a16="http://schemas.microsoft.com/office/drawing/2014/main" id="{65B02DE0-91C0-44FA-BD6C-FB4E5D8461CC}"/>
            </a:ext>
          </a:extLst>
        </xdr:cNvPr>
        <xdr:cNvSpPr/>
      </xdr:nvSpPr>
      <xdr:spPr>
        <a:xfrm>
          <a:off x="19900900" y="1042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50" name="フローチャート: 判断 549">
          <a:extLst>
            <a:ext uri="{FF2B5EF4-FFF2-40B4-BE49-F238E27FC236}">
              <a16:creationId xmlns:a16="http://schemas.microsoft.com/office/drawing/2014/main" id="{8DAF9DD2-996B-41B2-809F-D3D591B0E53B}"/>
            </a:ext>
          </a:extLst>
        </xdr:cNvPr>
        <xdr:cNvSpPr/>
      </xdr:nvSpPr>
      <xdr:spPr>
        <a:xfrm>
          <a:off x="19157950" y="104193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51" name="フローチャート: 判断 550">
          <a:extLst>
            <a:ext uri="{FF2B5EF4-FFF2-40B4-BE49-F238E27FC236}">
              <a16:creationId xmlns:a16="http://schemas.microsoft.com/office/drawing/2014/main" id="{28DA44C7-2084-4C9D-907D-DB0BF06917A3}"/>
            </a:ext>
          </a:extLst>
        </xdr:cNvPr>
        <xdr:cNvSpPr/>
      </xdr:nvSpPr>
      <xdr:spPr>
        <a:xfrm>
          <a:off x="18345150" y="1042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52" name="フローチャート: 判断 551">
          <a:extLst>
            <a:ext uri="{FF2B5EF4-FFF2-40B4-BE49-F238E27FC236}">
              <a16:creationId xmlns:a16="http://schemas.microsoft.com/office/drawing/2014/main" id="{C91BE0FD-B2D6-4BD2-AFBC-C22CA35CD236}"/>
            </a:ext>
          </a:extLst>
        </xdr:cNvPr>
        <xdr:cNvSpPr/>
      </xdr:nvSpPr>
      <xdr:spPr>
        <a:xfrm>
          <a:off x="17551400" y="104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7E3A999A-B79A-48A9-AD94-D28B6671B4B9}"/>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74B918ED-70F2-47F2-942E-CE9694DB087D}"/>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E8DF4C7B-D8E3-43F6-85FF-242422B0E256}"/>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9485FFD-F49B-4E4E-BBC2-A3F21B271432}"/>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C39D6F7C-AB8D-47EA-BBCD-586E021B1555}"/>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147899</xdr:rowOff>
    </xdr:from>
    <xdr:to>
      <xdr:col>116</xdr:col>
      <xdr:colOff>114300</xdr:colOff>
      <xdr:row>63</xdr:row>
      <xdr:rowOff>78049</xdr:rowOff>
    </xdr:to>
    <xdr:sp macro="" textlink="">
      <xdr:nvSpPr>
        <xdr:cNvPr id="558" name="楕円 557">
          <a:extLst>
            <a:ext uri="{FF2B5EF4-FFF2-40B4-BE49-F238E27FC236}">
              <a16:creationId xmlns:a16="http://schemas.microsoft.com/office/drawing/2014/main" id="{54771C05-C6A4-4A47-827C-57C159A5BE09}"/>
            </a:ext>
          </a:extLst>
        </xdr:cNvPr>
        <xdr:cNvSpPr/>
      </xdr:nvSpPr>
      <xdr:spPr>
        <a:xfrm>
          <a:off x="19900900" y="103904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107276</xdr:rowOff>
    </xdr:from>
    <xdr:ext cx="469744" cy="259045"/>
    <xdr:sp macro="" textlink="">
      <xdr:nvSpPr>
        <xdr:cNvPr id="559" name="【学校施設】&#10;一人当たり面積該当値テキスト">
          <a:extLst>
            <a:ext uri="{FF2B5EF4-FFF2-40B4-BE49-F238E27FC236}">
              <a16:creationId xmlns:a16="http://schemas.microsoft.com/office/drawing/2014/main" id="{3CC0510C-CE3D-477D-B3DA-615F6E1BC7D7}"/>
            </a:ext>
          </a:extLst>
        </xdr:cNvPr>
        <xdr:cNvSpPr txBox="1"/>
      </xdr:nvSpPr>
      <xdr:spPr>
        <a:xfrm>
          <a:off x="19989800" y="1018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149271</xdr:rowOff>
    </xdr:from>
    <xdr:to>
      <xdr:col>112</xdr:col>
      <xdr:colOff>38100</xdr:colOff>
      <xdr:row>63</xdr:row>
      <xdr:rowOff>79421</xdr:rowOff>
    </xdr:to>
    <xdr:sp macro="" textlink="">
      <xdr:nvSpPr>
        <xdr:cNvPr id="560" name="楕円 559">
          <a:extLst>
            <a:ext uri="{FF2B5EF4-FFF2-40B4-BE49-F238E27FC236}">
              <a16:creationId xmlns:a16="http://schemas.microsoft.com/office/drawing/2014/main" id="{A1DC65D8-6A0D-4659-B209-7F0942A5A901}"/>
            </a:ext>
          </a:extLst>
        </xdr:cNvPr>
        <xdr:cNvSpPr/>
      </xdr:nvSpPr>
      <xdr:spPr>
        <a:xfrm>
          <a:off x="19157950" y="103918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27249</xdr:rowOff>
    </xdr:from>
    <xdr:to>
      <xdr:col>116</xdr:col>
      <xdr:colOff>63500</xdr:colOff>
      <xdr:row>63</xdr:row>
      <xdr:rowOff>28621</xdr:rowOff>
    </xdr:to>
    <xdr:cxnSp macro="">
      <xdr:nvCxnSpPr>
        <xdr:cNvPr id="561" name="直線コネクタ 560">
          <a:extLst>
            <a:ext uri="{FF2B5EF4-FFF2-40B4-BE49-F238E27FC236}">
              <a16:creationId xmlns:a16="http://schemas.microsoft.com/office/drawing/2014/main" id="{094C37FF-6928-43C9-A80E-5FBDC69A2CDE}"/>
            </a:ext>
          </a:extLst>
        </xdr:cNvPr>
        <xdr:cNvCxnSpPr/>
      </xdr:nvCxnSpPr>
      <xdr:spPr>
        <a:xfrm flipV="1">
          <a:off x="19202400" y="10434899"/>
          <a:ext cx="7493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151145</xdr:rowOff>
    </xdr:from>
    <xdr:to>
      <xdr:col>107</xdr:col>
      <xdr:colOff>101600</xdr:colOff>
      <xdr:row>63</xdr:row>
      <xdr:rowOff>81295</xdr:rowOff>
    </xdr:to>
    <xdr:sp macro="" textlink="">
      <xdr:nvSpPr>
        <xdr:cNvPr id="562" name="楕円 561">
          <a:extLst>
            <a:ext uri="{FF2B5EF4-FFF2-40B4-BE49-F238E27FC236}">
              <a16:creationId xmlns:a16="http://schemas.microsoft.com/office/drawing/2014/main" id="{8462B193-E7CB-4818-837E-AA0D371E0245}"/>
            </a:ext>
          </a:extLst>
        </xdr:cNvPr>
        <xdr:cNvSpPr/>
      </xdr:nvSpPr>
      <xdr:spPr>
        <a:xfrm>
          <a:off x="18345150" y="103936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28621</xdr:rowOff>
    </xdr:from>
    <xdr:to>
      <xdr:col>111</xdr:col>
      <xdr:colOff>177800</xdr:colOff>
      <xdr:row>63</xdr:row>
      <xdr:rowOff>30495</xdr:rowOff>
    </xdr:to>
    <xdr:cxnSp macro="">
      <xdr:nvCxnSpPr>
        <xdr:cNvPr id="563" name="直線コネクタ 562">
          <a:extLst>
            <a:ext uri="{FF2B5EF4-FFF2-40B4-BE49-F238E27FC236}">
              <a16:creationId xmlns:a16="http://schemas.microsoft.com/office/drawing/2014/main" id="{CD1632D7-7E30-4780-B888-CCC8A68964F1}"/>
            </a:ext>
          </a:extLst>
        </xdr:cNvPr>
        <xdr:cNvCxnSpPr/>
      </xdr:nvCxnSpPr>
      <xdr:spPr>
        <a:xfrm flipV="1">
          <a:off x="18395950" y="10436271"/>
          <a:ext cx="80645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152151</xdr:rowOff>
    </xdr:from>
    <xdr:to>
      <xdr:col>102</xdr:col>
      <xdr:colOff>165100</xdr:colOff>
      <xdr:row>63</xdr:row>
      <xdr:rowOff>82301</xdr:rowOff>
    </xdr:to>
    <xdr:sp macro="" textlink="">
      <xdr:nvSpPr>
        <xdr:cNvPr id="564" name="楕円 563">
          <a:extLst>
            <a:ext uri="{FF2B5EF4-FFF2-40B4-BE49-F238E27FC236}">
              <a16:creationId xmlns:a16="http://schemas.microsoft.com/office/drawing/2014/main" id="{36025D0E-35E5-4861-9EC1-83675A2DA70D}"/>
            </a:ext>
          </a:extLst>
        </xdr:cNvPr>
        <xdr:cNvSpPr/>
      </xdr:nvSpPr>
      <xdr:spPr>
        <a:xfrm>
          <a:off x="17551400" y="103947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30495</xdr:rowOff>
    </xdr:from>
    <xdr:to>
      <xdr:col>107</xdr:col>
      <xdr:colOff>50800</xdr:colOff>
      <xdr:row>63</xdr:row>
      <xdr:rowOff>31501</xdr:rowOff>
    </xdr:to>
    <xdr:cxnSp macro="">
      <xdr:nvCxnSpPr>
        <xdr:cNvPr id="565" name="直線コネクタ 564">
          <a:extLst>
            <a:ext uri="{FF2B5EF4-FFF2-40B4-BE49-F238E27FC236}">
              <a16:creationId xmlns:a16="http://schemas.microsoft.com/office/drawing/2014/main" id="{AE1FEE73-E82E-473B-A088-E917F178BDA5}"/>
            </a:ext>
          </a:extLst>
        </xdr:cNvPr>
        <xdr:cNvCxnSpPr/>
      </xdr:nvCxnSpPr>
      <xdr:spPr>
        <a:xfrm flipV="1">
          <a:off x="17602200" y="10438145"/>
          <a:ext cx="79375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566" name="n_1aveValue【学校施設】&#10;一人当たり面積">
          <a:extLst>
            <a:ext uri="{FF2B5EF4-FFF2-40B4-BE49-F238E27FC236}">
              <a16:creationId xmlns:a16="http://schemas.microsoft.com/office/drawing/2014/main" id="{723E2434-9568-4F88-9801-9AEB22CE08B7}"/>
            </a:ext>
          </a:extLst>
        </xdr:cNvPr>
        <xdr:cNvSpPr txBox="1"/>
      </xdr:nvSpPr>
      <xdr:spPr>
        <a:xfrm>
          <a:off x="18980227" y="1051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567" name="n_2aveValue【学校施設】&#10;一人当たり面積">
          <a:extLst>
            <a:ext uri="{FF2B5EF4-FFF2-40B4-BE49-F238E27FC236}">
              <a16:creationId xmlns:a16="http://schemas.microsoft.com/office/drawing/2014/main" id="{CD4810F8-BB1D-48E3-8035-A8BE89B526ED}"/>
            </a:ext>
          </a:extLst>
        </xdr:cNvPr>
        <xdr:cNvSpPr txBox="1"/>
      </xdr:nvSpPr>
      <xdr:spPr>
        <a:xfrm>
          <a:off x="18180127" y="1051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106849</xdr:rowOff>
    </xdr:from>
    <xdr:ext cx="469744" cy="259045"/>
    <xdr:sp macro="" textlink="">
      <xdr:nvSpPr>
        <xdr:cNvPr id="568" name="n_3aveValue【学校施設】&#10;一人当たり面積">
          <a:extLst>
            <a:ext uri="{FF2B5EF4-FFF2-40B4-BE49-F238E27FC236}">
              <a16:creationId xmlns:a16="http://schemas.microsoft.com/office/drawing/2014/main" id="{BCDF5C83-14A7-460D-9F2D-269BE63CF770}"/>
            </a:ext>
          </a:extLst>
        </xdr:cNvPr>
        <xdr:cNvSpPr txBox="1"/>
      </xdr:nvSpPr>
      <xdr:spPr>
        <a:xfrm>
          <a:off x="17386377" y="105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95948</xdr:rowOff>
    </xdr:from>
    <xdr:ext cx="469744" cy="259045"/>
    <xdr:sp macro="" textlink="">
      <xdr:nvSpPr>
        <xdr:cNvPr id="569" name="n_1mainValue【学校施設】&#10;一人当たり面積">
          <a:extLst>
            <a:ext uri="{FF2B5EF4-FFF2-40B4-BE49-F238E27FC236}">
              <a16:creationId xmlns:a16="http://schemas.microsoft.com/office/drawing/2014/main" id="{2D768B18-BC7C-40E0-B6D5-0FB90272A259}"/>
            </a:ext>
          </a:extLst>
        </xdr:cNvPr>
        <xdr:cNvSpPr txBox="1"/>
      </xdr:nvSpPr>
      <xdr:spPr>
        <a:xfrm>
          <a:off x="18980227" y="1017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97822</xdr:rowOff>
    </xdr:from>
    <xdr:ext cx="469744" cy="259045"/>
    <xdr:sp macro="" textlink="">
      <xdr:nvSpPr>
        <xdr:cNvPr id="570" name="n_2mainValue【学校施設】&#10;一人当たり面積">
          <a:extLst>
            <a:ext uri="{FF2B5EF4-FFF2-40B4-BE49-F238E27FC236}">
              <a16:creationId xmlns:a16="http://schemas.microsoft.com/office/drawing/2014/main" id="{D74D060C-A5FE-42A9-B712-DCD0FA34DB15}"/>
            </a:ext>
          </a:extLst>
        </xdr:cNvPr>
        <xdr:cNvSpPr txBox="1"/>
      </xdr:nvSpPr>
      <xdr:spPr>
        <a:xfrm>
          <a:off x="18180127" y="101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98828</xdr:rowOff>
    </xdr:from>
    <xdr:ext cx="469744" cy="259045"/>
    <xdr:sp macro="" textlink="">
      <xdr:nvSpPr>
        <xdr:cNvPr id="571" name="n_3mainValue【学校施設】&#10;一人当たり面積">
          <a:extLst>
            <a:ext uri="{FF2B5EF4-FFF2-40B4-BE49-F238E27FC236}">
              <a16:creationId xmlns:a16="http://schemas.microsoft.com/office/drawing/2014/main" id="{9C7CB144-C799-4A45-B110-27C9082E4857}"/>
            </a:ext>
          </a:extLst>
        </xdr:cNvPr>
        <xdr:cNvSpPr txBox="1"/>
      </xdr:nvSpPr>
      <xdr:spPr>
        <a:xfrm>
          <a:off x="17386377" y="1017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a:extLst>
            <a:ext uri="{FF2B5EF4-FFF2-40B4-BE49-F238E27FC236}">
              <a16:creationId xmlns:a16="http://schemas.microsoft.com/office/drawing/2014/main" id="{BBE78F73-2AFA-41D1-AA29-43EF74FCDAF2}"/>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a:extLst>
            <a:ext uri="{FF2B5EF4-FFF2-40B4-BE49-F238E27FC236}">
              <a16:creationId xmlns:a16="http://schemas.microsoft.com/office/drawing/2014/main" id="{EE2D445D-2C7B-4B9A-9E5F-91FE2A8EBC19}"/>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a:extLst>
            <a:ext uri="{FF2B5EF4-FFF2-40B4-BE49-F238E27FC236}">
              <a16:creationId xmlns:a16="http://schemas.microsoft.com/office/drawing/2014/main" id="{09D4DDC3-89B7-4091-A096-9AB1929966E5}"/>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a:extLst>
            <a:ext uri="{FF2B5EF4-FFF2-40B4-BE49-F238E27FC236}">
              <a16:creationId xmlns:a16="http://schemas.microsoft.com/office/drawing/2014/main" id="{3B8AFCF4-4951-4D1F-9B02-E43A16507493}"/>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a:extLst>
            <a:ext uri="{FF2B5EF4-FFF2-40B4-BE49-F238E27FC236}">
              <a16:creationId xmlns:a16="http://schemas.microsoft.com/office/drawing/2014/main" id="{2BC2CEEC-990D-4128-9363-706B7A547338}"/>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a:extLst>
            <a:ext uri="{FF2B5EF4-FFF2-40B4-BE49-F238E27FC236}">
              <a16:creationId xmlns:a16="http://schemas.microsoft.com/office/drawing/2014/main" id="{6748AF67-0AF4-4CA9-85B2-A34E8C69284F}"/>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a:extLst>
            <a:ext uri="{FF2B5EF4-FFF2-40B4-BE49-F238E27FC236}">
              <a16:creationId xmlns:a16="http://schemas.microsoft.com/office/drawing/2014/main" id="{4222E37D-9DBC-4529-A3F8-3EF941155388}"/>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a:extLst>
            <a:ext uri="{FF2B5EF4-FFF2-40B4-BE49-F238E27FC236}">
              <a16:creationId xmlns:a16="http://schemas.microsoft.com/office/drawing/2014/main" id="{E5AE416A-570C-4482-9773-393BB3E88541}"/>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a:extLst>
            <a:ext uri="{FF2B5EF4-FFF2-40B4-BE49-F238E27FC236}">
              <a16:creationId xmlns:a16="http://schemas.microsoft.com/office/drawing/2014/main" id="{04EB894E-644A-4B33-BD0E-A87431D1776C}"/>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a:extLst>
            <a:ext uri="{FF2B5EF4-FFF2-40B4-BE49-F238E27FC236}">
              <a16:creationId xmlns:a16="http://schemas.microsoft.com/office/drawing/2014/main" id="{EB2DC517-DAB9-4A99-B481-18D7A47F28B6}"/>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a:extLst>
            <a:ext uri="{FF2B5EF4-FFF2-40B4-BE49-F238E27FC236}">
              <a16:creationId xmlns:a16="http://schemas.microsoft.com/office/drawing/2014/main" id="{9B6ADDAD-3A1A-4691-A23D-F24269AF7EC1}"/>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a:extLst>
            <a:ext uri="{FF2B5EF4-FFF2-40B4-BE49-F238E27FC236}">
              <a16:creationId xmlns:a16="http://schemas.microsoft.com/office/drawing/2014/main" id="{145AC2B6-28AE-4C68-8F18-E78C5CE5DBE9}"/>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a:extLst>
            <a:ext uri="{FF2B5EF4-FFF2-40B4-BE49-F238E27FC236}">
              <a16:creationId xmlns:a16="http://schemas.microsoft.com/office/drawing/2014/main" id="{09BCF214-EF3B-49EF-AEBC-AB4E8DCD6AB9}"/>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a:extLst>
            <a:ext uri="{FF2B5EF4-FFF2-40B4-BE49-F238E27FC236}">
              <a16:creationId xmlns:a16="http://schemas.microsoft.com/office/drawing/2014/main" id="{6D5C41CA-4F7F-4E58-B6ED-E52A1FCC7BA0}"/>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a:extLst>
            <a:ext uri="{FF2B5EF4-FFF2-40B4-BE49-F238E27FC236}">
              <a16:creationId xmlns:a16="http://schemas.microsoft.com/office/drawing/2014/main" id="{02FF65E5-C14D-4BC2-B338-6A539C5C1F1C}"/>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a:extLst>
            <a:ext uri="{FF2B5EF4-FFF2-40B4-BE49-F238E27FC236}">
              <a16:creationId xmlns:a16="http://schemas.microsoft.com/office/drawing/2014/main" id="{D291E37A-89E0-4C8C-89E1-19AF6CEF683B}"/>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a:extLst>
            <a:ext uri="{FF2B5EF4-FFF2-40B4-BE49-F238E27FC236}">
              <a16:creationId xmlns:a16="http://schemas.microsoft.com/office/drawing/2014/main" id="{5F115BA2-4176-4814-8CD9-A127CAD5EFF6}"/>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a:extLst>
            <a:ext uri="{FF2B5EF4-FFF2-40B4-BE49-F238E27FC236}">
              <a16:creationId xmlns:a16="http://schemas.microsoft.com/office/drawing/2014/main" id="{E37FDAE1-7308-4A68-8A7C-C1D267EDC8CA}"/>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a:extLst>
            <a:ext uri="{FF2B5EF4-FFF2-40B4-BE49-F238E27FC236}">
              <a16:creationId xmlns:a16="http://schemas.microsoft.com/office/drawing/2014/main" id="{90BAE437-C4E7-4CA3-A05A-FE57575F9051}"/>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a:extLst>
            <a:ext uri="{FF2B5EF4-FFF2-40B4-BE49-F238E27FC236}">
              <a16:creationId xmlns:a16="http://schemas.microsoft.com/office/drawing/2014/main" id="{2AB418BB-5175-4CBF-B691-225BA65D9135}"/>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a:extLst>
            <a:ext uri="{FF2B5EF4-FFF2-40B4-BE49-F238E27FC236}">
              <a16:creationId xmlns:a16="http://schemas.microsoft.com/office/drawing/2014/main" id="{FF628674-565B-465C-852F-40688849DB0C}"/>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a:extLst>
            <a:ext uri="{FF2B5EF4-FFF2-40B4-BE49-F238E27FC236}">
              <a16:creationId xmlns:a16="http://schemas.microsoft.com/office/drawing/2014/main" id="{196C7737-C080-4642-80DD-CC3FB242CE7E}"/>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a:extLst>
            <a:ext uri="{FF2B5EF4-FFF2-40B4-BE49-F238E27FC236}">
              <a16:creationId xmlns:a16="http://schemas.microsoft.com/office/drawing/2014/main" id="{4C1B91A8-7E1F-4615-B46E-5EA429095730}"/>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a:extLst>
            <a:ext uri="{FF2B5EF4-FFF2-40B4-BE49-F238E27FC236}">
              <a16:creationId xmlns:a16="http://schemas.microsoft.com/office/drawing/2014/main" id="{B06566FA-CC66-4C3F-95E0-9E7AFA441FE8}"/>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a:extLst>
            <a:ext uri="{FF2B5EF4-FFF2-40B4-BE49-F238E27FC236}">
              <a16:creationId xmlns:a16="http://schemas.microsoft.com/office/drawing/2014/main" id="{EEC10DDF-812E-438A-AFB0-D80145795ACC}"/>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97" name="直線コネクタ 596">
          <a:extLst>
            <a:ext uri="{FF2B5EF4-FFF2-40B4-BE49-F238E27FC236}">
              <a16:creationId xmlns:a16="http://schemas.microsoft.com/office/drawing/2014/main" id="{7D476513-21A8-4715-873E-D3AF7B48E254}"/>
            </a:ext>
          </a:extLst>
        </xdr:cNvPr>
        <xdr:cNvCxnSpPr/>
      </xdr:nvCxnSpPr>
      <xdr:spPr>
        <a:xfrm flipV="1">
          <a:off x="14699614" y="127979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98" name="【児童館】&#10;有形固定資産減価償却率最小値テキスト">
          <a:extLst>
            <a:ext uri="{FF2B5EF4-FFF2-40B4-BE49-F238E27FC236}">
              <a16:creationId xmlns:a16="http://schemas.microsoft.com/office/drawing/2014/main" id="{54C1CB16-6EA3-44FD-B05A-F7458FB5B5DC}"/>
            </a:ext>
          </a:extLst>
        </xdr:cNvPr>
        <xdr:cNvSpPr txBox="1"/>
      </xdr:nvSpPr>
      <xdr:spPr>
        <a:xfrm>
          <a:off x="14738350" y="143089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99" name="直線コネクタ 598">
          <a:extLst>
            <a:ext uri="{FF2B5EF4-FFF2-40B4-BE49-F238E27FC236}">
              <a16:creationId xmlns:a16="http://schemas.microsoft.com/office/drawing/2014/main" id="{E881A53E-C54D-426F-A522-F848E29D1689}"/>
            </a:ext>
          </a:extLst>
        </xdr:cNvPr>
        <xdr:cNvCxnSpPr/>
      </xdr:nvCxnSpPr>
      <xdr:spPr>
        <a:xfrm>
          <a:off x="14611350" y="143050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0" name="【児童館】&#10;有形固定資産減価償却率最大値テキスト">
          <a:extLst>
            <a:ext uri="{FF2B5EF4-FFF2-40B4-BE49-F238E27FC236}">
              <a16:creationId xmlns:a16="http://schemas.microsoft.com/office/drawing/2014/main" id="{D994401F-929D-44DA-B0B5-472F55053D18}"/>
            </a:ext>
          </a:extLst>
        </xdr:cNvPr>
        <xdr:cNvSpPr txBox="1"/>
      </xdr:nvSpPr>
      <xdr:spPr>
        <a:xfrm>
          <a:off x="14738350" y="125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1" name="直線コネクタ 600">
          <a:extLst>
            <a:ext uri="{FF2B5EF4-FFF2-40B4-BE49-F238E27FC236}">
              <a16:creationId xmlns:a16="http://schemas.microsoft.com/office/drawing/2014/main" id="{D2F52050-BAD8-4F5A-B239-36481F1A0414}"/>
            </a:ext>
          </a:extLst>
        </xdr:cNvPr>
        <xdr:cNvCxnSpPr/>
      </xdr:nvCxnSpPr>
      <xdr:spPr>
        <a:xfrm>
          <a:off x="14611350" y="12797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02" name="【児童館】&#10;有形固定資産減価償却率平均値テキスト">
          <a:extLst>
            <a:ext uri="{FF2B5EF4-FFF2-40B4-BE49-F238E27FC236}">
              <a16:creationId xmlns:a16="http://schemas.microsoft.com/office/drawing/2014/main" id="{BD59B87E-AE00-4DE3-9685-35AF6121861F}"/>
            </a:ext>
          </a:extLst>
        </xdr:cNvPr>
        <xdr:cNvSpPr txBox="1"/>
      </xdr:nvSpPr>
      <xdr:spPr>
        <a:xfrm>
          <a:off x="14738350" y="13402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03" name="フローチャート: 判断 602">
          <a:extLst>
            <a:ext uri="{FF2B5EF4-FFF2-40B4-BE49-F238E27FC236}">
              <a16:creationId xmlns:a16="http://schemas.microsoft.com/office/drawing/2014/main" id="{4EE7C6B1-AADF-46CC-8535-589B5F524ED6}"/>
            </a:ext>
          </a:extLst>
        </xdr:cNvPr>
        <xdr:cNvSpPr/>
      </xdr:nvSpPr>
      <xdr:spPr>
        <a:xfrm>
          <a:off x="14649450" y="134239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04" name="フローチャート: 判断 603">
          <a:extLst>
            <a:ext uri="{FF2B5EF4-FFF2-40B4-BE49-F238E27FC236}">
              <a16:creationId xmlns:a16="http://schemas.microsoft.com/office/drawing/2014/main" id="{FC73E6A7-0730-424F-809B-CDDA07193693}"/>
            </a:ext>
          </a:extLst>
        </xdr:cNvPr>
        <xdr:cNvSpPr/>
      </xdr:nvSpPr>
      <xdr:spPr>
        <a:xfrm>
          <a:off x="13887450" y="1343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05" name="フローチャート: 判断 604">
          <a:extLst>
            <a:ext uri="{FF2B5EF4-FFF2-40B4-BE49-F238E27FC236}">
              <a16:creationId xmlns:a16="http://schemas.microsoft.com/office/drawing/2014/main" id="{4CEF9392-D870-47F8-883E-D48020A5C81B}"/>
            </a:ext>
          </a:extLst>
        </xdr:cNvPr>
        <xdr:cNvSpPr/>
      </xdr:nvSpPr>
      <xdr:spPr>
        <a:xfrm>
          <a:off x="13093700" y="134647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06" name="フローチャート: 判断 605">
          <a:extLst>
            <a:ext uri="{FF2B5EF4-FFF2-40B4-BE49-F238E27FC236}">
              <a16:creationId xmlns:a16="http://schemas.microsoft.com/office/drawing/2014/main" id="{85CC9BD3-3AD9-4013-B55F-624741D951F0}"/>
            </a:ext>
          </a:extLst>
        </xdr:cNvPr>
        <xdr:cNvSpPr/>
      </xdr:nvSpPr>
      <xdr:spPr>
        <a:xfrm>
          <a:off x="12299950" y="135710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8AB437A4-8D1B-4EEA-BCF6-24B34BC93A6F}"/>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58B51A49-9978-4E0C-A8A4-C6ACA10ECC2C}"/>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1A6E7A43-C92F-4903-B70C-912456FE0147}"/>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E1BAEB77-4334-4BB0-A493-756D7F7E54E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30928B8F-F0F6-4074-804E-4A5092753400}"/>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126093</xdr:rowOff>
    </xdr:from>
    <xdr:to>
      <xdr:col>85</xdr:col>
      <xdr:colOff>177800</xdr:colOff>
      <xdr:row>81</xdr:row>
      <xdr:rowOff>56243</xdr:rowOff>
    </xdr:to>
    <xdr:sp macro="" textlink="">
      <xdr:nvSpPr>
        <xdr:cNvPr id="612" name="楕円 611">
          <a:extLst>
            <a:ext uri="{FF2B5EF4-FFF2-40B4-BE49-F238E27FC236}">
              <a16:creationId xmlns:a16="http://schemas.microsoft.com/office/drawing/2014/main" id="{2D1BA081-AA68-4745-A9DE-DF1C589ADFDC}"/>
            </a:ext>
          </a:extLst>
        </xdr:cNvPr>
        <xdr:cNvSpPr/>
      </xdr:nvSpPr>
      <xdr:spPr>
        <a:xfrm>
          <a:off x="14649450" y="133404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148970</xdr:rowOff>
    </xdr:from>
    <xdr:ext cx="405111" cy="259045"/>
    <xdr:sp macro="" textlink="">
      <xdr:nvSpPr>
        <xdr:cNvPr id="613" name="【児童館】&#10;有形固定資産減価償却率該当値テキスト">
          <a:extLst>
            <a:ext uri="{FF2B5EF4-FFF2-40B4-BE49-F238E27FC236}">
              <a16:creationId xmlns:a16="http://schemas.microsoft.com/office/drawing/2014/main" id="{49430EA1-53ED-4A1A-AEA8-D959AFFBE212}"/>
            </a:ext>
          </a:extLst>
        </xdr:cNvPr>
        <xdr:cNvSpPr txBox="1"/>
      </xdr:nvSpPr>
      <xdr:spPr>
        <a:xfrm>
          <a:off x="14738350" y="13198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165281</xdr:rowOff>
    </xdr:from>
    <xdr:to>
      <xdr:col>81</xdr:col>
      <xdr:colOff>101600</xdr:colOff>
      <xdr:row>81</xdr:row>
      <xdr:rowOff>95431</xdr:rowOff>
    </xdr:to>
    <xdr:sp macro="" textlink="">
      <xdr:nvSpPr>
        <xdr:cNvPr id="614" name="楕円 613">
          <a:extLst>
            <a:ext uri="{FF2B5EF4-FFF2-40B4-BE49-F238E27FC236}">
              <a16:creationId xmlns:a16="http://schemas.microsoft.com/office/drawing/2014/main" id="{A354E223-76A0-40E0-B6D4-49D5024F88D5}"/>
            </a:ext>
          </a:extLst>
        </xdr:cNvPr>
        <xdr:cNvSpPr/>
      </xdr:nvSpPr>
      <xdr:spPr>
        <a:xfrm>
          <a:off x="13887450" y="133796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5443</xdr:rowOff>
    </xdr:from>
    <xdr:to>
      <xdr:col>85</xdr:col>
      <xdr:colOff>127000</xdr:colOff>
      <xdr:row>81</xdr:row>
      <xdr:rowOff>44631</xdr:rowOff>
    </xdr:to>
    <xdr:cxnSp macro="">
      <xdr:nvCxnSpPr>
        <xdr:cNvPr id="615" name="直線コネクタ 614">
          <a:extLst>
            <a:ext uri="{FF2B5EF4-FFF2-40B4-BE49-F238E27FC236}">
              <a16:creationId xmlns:a16="http://schemas.microsoft.com/office/drawing/2014/main" id="{AAC4DA4B-93C3-4CE9-9377-0724EF4519F5}"/>
            </a:ext>
          </a:extLst>
        </xdr:cNvPr>
        <xdr:cNvCxnSpPr/>
      </xdr:nvCxnSpPr>
      <xdr:spPr>
        <a:xfrm flipV="1">
          <a:off x="13938250" y="13384893"/>
          <a:ext cx="762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24856</xdr:rowOff>
    </xdr:from>
    <xdr:to>
      <xdr:col>76</xdr:col>
      <xdr:colOff>165100</xdr:colOff>
      <xdr:row>81</xdr:row>
      <xdr:rowOff>126456</xdr:rowOff>
    </xdr:to>
    <xdr:sp macro="" textlink="">
      <xdr:nvSpPr>
        <xdr:cNvPr id="616" name="楕円 615">
          <a:extLst>
            <a:ext uri="{FF2B5EF4-FFF2-40B4-BE49-F238E27FC236}">
              <a16:creationId xmlns:a16="http://schemas.microsoft.com/office/drawing/2014/main" id="{7958F7E8-6E2A-4010-8CF8-997B3051FA6C}"/>
            </a:ext>
          </a:extLst>
        </xdr:cNvPr>
        <xdr:cNvSpPr/>
      </xdr:nvSpPr>
      <xdr:spPr>
        <a:xfrm>
          <a:off x="13093700" y="134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44631</xdr:rowOff>
    </xdr:from>
    <xdr:to>
      <xdr:col>81</xdr:col>
      <xdr:colOff>50800</xdr:colOff>
      <xdr:row>81</xdr:row>
      <xdr:rowOff>75656</xdr:rowOff>
    </xdr:to>
    <xdr:cxnSp macro="">
      <xdr:nvCxnSpPr>
        <xdr:cNvPr id="617" name="直線コネクタ 616">
          <a:extLst>
            <a:ext uri="{FF2B5EF4-FFF2-40B4-BE49-F238E27FC236}">
              <a16:creationId xmlns:a16="http://schemas.microsoft.com/office/drawing/2014/main" id="{9F8C0DC5-6693-493E-BBCB-59C04B94B5A9}"/>
            </a:ext>
          </a:extLst>
        </xdr:cNvPr>
        <xdr:cNvCxnSpPr/>
      </xdr:nvCxnSpPr>
      <xdr:spPr>
        <a:xfrm flipV="1">
          <a:off x="13144500" y="13424081"/>
          <a:ext cx="7937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75474</xdr:rowOff>
    </xdr:from>
    <xdr:to>
      <xdr:col>72</xdr:col>
      <xdr:colOff>38100</xdr:colOff>
      <xdr:row>82</xdr:row>
      <xdr:rowOff>5624</xdr:rowOff>
    </xdr:to>
    <xdr:sp macro="" textlink="">
      <xdr:nvSpPr>
        <xdr:cNvPr id="618" name="楕円 617">
          <a:extLst>
            <a:ext uri="{FF2B5EF4-FFF2-40B4-BE49-F238E27FC236}">
              <a16:creationId xmlns:a16="http://schemas.microsoft.com/office/drawing/2014/main" id="{739977A8-FAFC-4420-AC40-C1430E1083B2}"/>
            </a:ext>
          </a:extLst>
        </xdr:cNvPr>
        <xdr:cNvSpPr/>
      </xdr:nvSpPr>
      <xdr:spPr>
        <a:xfrm>
          <a:off x="12299950" y="1345492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75656</xdr:rowOff>
    </xdr:from>
    <xdr:to>
      <xdr:col>76</xdr:col>
      <xdr:colOff>114300</xdr:colOff>
      <xdr:row>81</xdr:row>
      <xdr:rowOff>126274</xdr:rowOff>
    </xdr:to>
    <xdr:cxnSp macro="">
      <xdr:nvCxnSpPr>
        <xdr:cNvPr id="619" name="直線コネクタ 618">
          <a:extLst>
            <a:ext uri="{FF2B5EF4-FFF2-40B4-BE49-F238E27FC236}">
              <a16:creationId xmlns:a16="http://schemas.microsoft.com/office/drawing/2014/main" id="{D40735DC-6850-481C-B168-DDA40405F9BC}"/>
            </a:ext>
          </a:extLst>
        </xdr:cNvPr>
        <xdr:cNvCxnSpPr/>
      </xdr:nvCxnSpPr>
      <xdr:spPr>
        <a:xfrm flipV="1">
          <a:off x="12344400" y="13455106"/>
          <a:ext cx="8001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620" name="n_1aveValue【児童館】&#10;有形固定資産減価償却率">
          <a:extLst>
            <a:ext uri="{FF2B5EF4-FFF2-40B4-BE49-F238E27FC236}">
              <a16:creationId xmlns:a16="http://schemas.microsoft.com/office/drawing/2014/main" id="{0944D0EC-79CA-4345-98B7-5400CD3CD7F6}"/>
            </a:ext>
          </a:extLst>
        </xdr:cNvPr>
        <xdr:cNvSpPr txBox="1"/>
      </xdr:nvSpPr>
      <xdr:spPr>
        <a:xfrm>
          <a:off x="13742044" y="1352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621" name="n_2aveValue【児童館】&#10;有形固定資産減価償却率">
          <a:extLst>
            <a:ext uri="{FF2B5EF4-FFF2-40B4-BE49-F238E27FC236}">
              <a16:creationId xmlns:a16="http://schemas.microsoft.com/office/drawing/2014/main" id="{16FE3766-6A49-4B08-B5C3-FE3FFF20744C}"/>
            </a:ext>
          </a:extLst>
        </xdr:cNvPr>
        <xdr:cNvSpPr txBox="1"/>
      </xdr:nvSpPr>
      <xdr:spPr>
        <a:xfrm>
          <a:off x="12960994" y="13551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622" name="n_3aveValue【児童館】&#10;有形固定資産減価償却率">
          <a:extLst>
            <a:ext uri="{FF2B5EF4-FFF2-40B4-BE49-F238E27FC236}">
              <a16:creationId xmlns:a16="http://schemas.microsoft.com/office/drawing/2014/main" id="{E012331C-FF13-4C2E-B47B-1B39A5C4F614}"/>
            </a:ext>
          </a:extLst>
        </xdr:cNvPr>
        <xdr:cNvSpPr txBox="1"/>
      </xdr:nvSpPr>
      <xdr:spPr>
        <a:xfrm>
          <a:off x="12167244" y="13663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111958</xdr:rowOff>
    </xdr:from>
    <xdr:ext cx="405111" cy="259045"/>
    <xdr:sp macro="" textlink="">
      <xdr:nvSpPr>
        <xdr:cNvPr id="623" name="n_1mainValue【児童館】&#10;有形固定資産減価償却率">
          <a:extLst>
            <a:ext uri="{FF2B5EF4-FFF2-40B4-BE49-F238E27FC236}">
              <a16:creationId xmlns:a16="http://schemas.microsoft.com/office/drawing/2014/main" id="{EE2E303F-9419-42B2-A52B-0FF15D92AC2A}"/>
            </a:ext>
          </a:extLst>
        </xdr:cNvPr>
        <xdr:cNvSpPr txBox="1"/>
      </xdr:nvSpPr>
      <xdr:spPr>
        <a:xfrm>
          <a:off x="13742044" y="1316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142983</xdr:rowOff>
    </xdr:from>
    <xdr:ext cx="405111" cy="259045"/>
    <xdr:sp macro="" textlink="">
      <xdr:nvSpPr>
        <xdr:cNvPr id="624" name="n_2mainValue【児童館】&#10;有形固定資産減価償却率">
          <a:extLst>
            <a:ext uri="{FF2B5EF4-FFF2-40B4-BE49-F238E27FC236}">
              <a16:creationId xmlns:a16="http://schemas.microsoft.com/office/drawing/2014/main" id="{3FDA1C6B-0E89-464D-81BC-76CA133BB2BB}"/>
            </a:ext>
          </a:extLst>
        </xdr:cNvPr>
        <xdr:cNvSpPr txBox="1"/>
      </xdr:nvSpPr>
      <xdr:spPr>
        <a:xfrm>
          <a:off x="12960994" y="131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22151</xdr:rowOff>
    </xdr:from>
    <xdr:ext cx="405111" cy="259045"/>
    <xdr:sp macro="" textlink="">
      <xdr:nvSpPr>
        <xdr:cNvPr id="625" name="n_3mainValue【児童館】&#10;有形固定資産減価償却率">
          <a:extLst>
            <a:ext uri="{FF2B5EF4-FFF2-40B4-BE49-F238E27FC236}">
              <a16:creationId xmlns:a16="http://schemas.microsoft.com/office/drawing/2014/main" id="{6E979E2E-C84A-46E9-A25A-115473CFD911}"/>
            </a:ext>
          </a:extLst>
        </xdr:cNvPr>
        <xdr:cNvSpPr txBox="1"/>
      </xdr:nvSpPr>
      <xdr:spPr>
        <a:xfrm>
          <a:off x="12167244" y="13236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03A317D1-B0F9-49AE-A0BB-6A83BE87323C}"/>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82334476-9234-4638-AF6F-403B9D4E385F}"/>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347A1B35-A145-49CE-9888-817608F860DD}"/>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445F9F84-DBA8-4C27-915D-FFD87FBD2FAF}"/>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4FE736A3-5605-4489-A8C3-5B22C6C27BA6}"/>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137195E3-B094-44FD-8B25-96464ADF5AAD}"/>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ED72C211-7FAF-4E60-ADCC-A959668B2444}"/>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F53CE67C-6D28-4650-99D6-EE05D347FAA6}"/>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a:extLst>
            <a:ext uri="{FF2B5EF4-FFF2-40B4-BE49-F238E27FC236}">
              <a16:creationId xmlns:a16="http://schemas.microsoft.com/office/drawing/2014/main" id="{7BB82949-64E2-4EEF-B707-DB2E19766E34}"/>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a:extLst>
            <a:ext uri="{FF2B5EF4-FFF2-40B4-BE49-F238E27FC236}">
              <a16:creationId xmlns:a16="http://schemas.microsoft.com/office/drawing/2014/main" id="{2FDA3EC7-F0D9-41D6-BE07-A909D918EE2F}"/>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6" name="直線コネクタ 635">
          <a:extLst>
            <a:ext uri="{FF2B5EF4-FFF2-40B4-BE49-F238E27FC236}">
              <a16:creationId xmlns:a16="http://schemas.microsoft.com/office/drawing/2014/main" id="{7EBD722B-0F4C-4630-8B74-E6F713328179}"/>
            </a:ext>
          </a:extLst>
        </xdr:cNvPr>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8EDB5E31-9A53-4659-AE5E-1C939F023062}"/>
            </a:ext>
          </a:extLst>
        </xdr:cNvPr>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8" name="直線コネクタ 637">
          <a:extLst>
            <a:ext uri="{FF2B5EF4-FFF2-40B4-BE49-F238E27FC236}">
              <a16:creationId xmlns:a16="http://schemas.microsoft.com/office/drawing/2014/main" id="{400B8098-2F3E-41DA-9083-C706C7CBCF2A}"/>
            </a:ext>
          </a:extLst>
        </xdr:cNvPr>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9" name="テキスト ボックス 638">
          <a:extLst>
            <a:ext uri="{FF2B5EF4-FFF2-40B4-BE49-F238E27FC236}">
              <a16:creationId xmlns:a16="http://schemas.microsoft.com/office/drawing/2014/main" id="{7BA13673-735F-4271-9A3D-BBED40BBB8A3}"/>
            </a:ext>
          </a:extLst>
        </xdr:cNvPr>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0" name="直線コネクタ 639">
          <a:extLst>
            <a:ext uri="{FF2B5EF4-FFF2-40B4-BE49-F238E27FC236}">
              <a16:creationId xmlns:a16="http://schemas.microsoft.com/office/drawing/2014/main" id="{F390D8BF-CBFA-4EED-A035-8B50D579B142}"/>
            </a:ext>
          </a:extLst>
        </xdr:cNvPr>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1" name="テキスト ボックス 640">
          <a:extLst>
            <a:ext uri="{FF2B5EF4-FFF2-40B4-BE49-F238E27FC236}">
              <a16:creationId xmlns:a16="http://schemas.microsoft.com/office/drawing/2014/main" id="{76D67FEF-DA31-44F6-A630-92E9871AEFF1}"/>
            </a:ext>
          </a:extLst>
        </xdr:cNvPr>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2" name="直線コネクタ 641">
          <a:extLst>
            <a:ext uri="{FF2B5EF4-FFF2-40B4-BE49-F238E27FC236}">
              <a16:creationId xmlns:a16="http://schemas.microsoft.com/office/drawing/2014/main" id="{67746EEA-1D82-4DE5-9F7A-DC8689D40CCC}"/>
            </a:ext>
          </a:extLst>
        </xdr:cNvPr>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3" name="テキスト ボックス 642">
          <a:extLst>
            <a:ext uri="{FF2B5EF4-FFF2-40B4-BE49-F238E27FC236}">
              <a16:creationId xmlns:a16="http://schemas.microsoft.com/office/drawing/2014/main" id="{C8B0B369-56D2-41D7-B50A-F0607A29D734}"/>
            </a:ext>
          </a:extLst>
        </xdr:cNvPr>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4" name="直線コネクタ 643">
          <a:extLst>
            <a:ext uri="{FF2B5EF4-FFF2-40B4-BE49-F238E27FC236}">
              <a16:creationId xmlns:a16="http://schemas.microsoft.com/office/drawing/2014/main" id="{510F17CA-C56A-4086-9A74-C36DEB15866F}"/>
            </a:ext>
          </a:extLst>
        </xdr:cNvPr>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5" name="テキスト ボックス 644">
          <a:extLst>
            <a:ext uri="{FF2B5EF4-FFF2-40B4-BE49-F238E27FC236}">
              <a16:creationId xmlns:a16="http://schemas.microsoft.com/office/drawing/2014/main" id="{2175E31C-C684-4A73-8C26-5DD00B51922E}"/>
            </a:ext>
          </a:extLst>
        </xdr:cNvPr>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6" name="直線コネクタ 645">
          <a:extLst>
            <a:ext uri="{FF2B5EF4-FFF2-40B4-BE49-F238E27FC236}">
              <a16:creationId xmlns:a16="http://schemas.microsoft.com/office/drawing/2014/main" id="{12C27249-3D43-4423-B8AD-345FA0DDB29B}"/>
            </a:ext>
          </a:extLst>
        </xdr:cNvPr>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7" name="テキスト ボックス 646">
          <a:extLst>
            <a:ext uri="{FF2B5EF4-FFF2-40B4-BE49-F238E27FC236}">
              <a16:creationId xmlns:a16="http://schemas.microsoft.com/office/drawing/2014/main" id="{068F1018-1826-4B98-8AE6-506DFB41BE59}"/>
            </a:ext>
          </a:extLst>
        </xdr:cNvPr>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a:extLst>
            <a:ext uri="{FF2B5EF4-FFF2-40B4-BE49-F238E27FC236}">
              <a16:creationId xmlns:a16="http://schemas.microsoft.com/office/drawing/2014/main" id="{84296E53-74AC-4CE7-9E43-0B6A8B3B458C}"/>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a:extLst>
            <a:ext uri="{FF2B5EF4-FFF2-40B4-BE49-F238E27FC236}">
              <a16:creationId xmlns:a16="http://schemas.microsoft.com/office/drawing/2014/main" id="{9B8BAAB8-6936-4A73-AF4B-4D658E6C3E9E}"/>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a:extLst>
            <a:ext uri="{FF2B5EF4-FFF2-40B4-BE49-F238E27FC236}">
              <a16:creationId xmlns:a16="http://schemas.microsoft.com/office/drawing/2014/main" id="{596167A0-6EC8-4F58-9F7D-3EA78FE20621}"/>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51" name="直線コネクタ 650">
          <a:extLst>
            <a:ext uri="{FF2B5EF4-FFF2-40B4-BE49-F238E27FC236}">
              <a16:creationId xmlns:a16="http://schemas.microsoft.com/office/drawing/2014/main" id="{E6AE479B-7178-4505-89B1-4C36DCD9176B}"/>
            </a:ext>
          </a:extLst>
        </xdr:cNvPr>
        <xdr:cNvCxnSpPr/>
      </xdr:nvCxnSpPr>
      <xdr:spPr>
        <a:xfrm flipV="1">
          <a:off x="19951064" y="12889593"/>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52" name="【児童館】&#10;一人当たり面積最小値テキスト">
          <a:extLst>
            <a:ext uri="{FF2B5EF4-FFF2-40B4-BE49-F238E27FC236}">
              <a16:creationId xmlns:a16="http://schemas.microsoft.com/office/drawing/2014/main" id="{FB319533-2724-44CA-9EA4-F352F3D8EFCB}"/>
            </a:ext>
          </a:extLst>
        </xdr:cNvPr>
        <xdr:cNvSpPr txBox="1"/>
      </xdr:nvSpPr>
      <xdr:spPr>
        <a:xfrm>
          <a:off x="19989800" y="1432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53" name="直線コネクタ 652">
          <a:extLst>
            <a:ext uri="{FF2B5EF4-FFF2-40B4-BE49-F238E27FC236}">
              <a16:creationId xmlns:a16="http://schemas.microsoft.com/office/drawing/2014/main" id="{7640FBD2-38A5-40C9-BBAD-5819013954B6}"/>
            </a:ext>
          </a:extLst>
        </xdr:cNvPr>
        <xdr:cNvCxnSpPr/>
      </xdr:nvCxnSpPr>
      <xdr:spPr>
        <a:xfrm>
          <a:off x="19881850" y="143246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54" name="【児童館】&#10;一人当たり面積最大値テキスト">
          <a:extLst>
            <a:ext uri="{FF2B5EF4-FFF2-40B4-BE49-F238E27FC236}">
              <a16:creationId xmlns:a16="http://schemas.microsoft.com/office/drawing/2014/main" id="{41C5A3D6-1FC8-4BF6-A27E-D6A0E8CD0BF2}"/>
            </a:ext>
          </a:extLst>
        </xdr:cNvPr>
        <xdr:cNvSpPr txBox="1"/>
      </xdr:nvSpPr>
      <xdr:spPr>
        <a:xfrm>
          <a:off x="19989800" y="1267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55" name="直線コネクタ 654">
          <a:extLst>
            <a:ext uri="{FF2B5EF4-FFF2-40B4-BE49-F238E27FC236}">
              <a16:creationId xmlns:a16="http://schemas.microsoft.com/office/drawing/2014/main" id="{98DB32FD-5FB1-4699-8411-E5C494D3274C}"/>
            </a:ext>
          </a:extLst>
        </xdr:cNvPr>
        <xdr:cNvCxnSpPr/>
      </xdr:nvCxnSpPr>
      <xdr:spPr>
        <a:xfrm>
          <a:off x="19881850" y="12889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656" name="【児童館】&#10;一人当たり面積平均値テキスト">
          <a:extLst>
            <a:ext uri="{FF2B5EF4-FFF2-40B4-BE49-F238E27FC236}">
              <a16:creationId xmlns:a16="http://schemas.microsoft.com/office/drawing/2014/main" id="{1E6E352A-097C-4628-9CD3-02740E96A8F6}"/>
            </a:ext>
          </a:extLst>
        </xdr:cNvPr>
        <xdr:cNvSpPr txBox="1"/>
      </xdr:nvSpPr>
      <xdr:spPr>
        <a:xfrm>
          <a:off x="19989800" y="13846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57" name="フローチャート: 判断 656">
          <a:extLst>
            <a:ext uri="{FF2B5EF4-FFF2-40B4-BE49-F238E27FC236}">
              <a16:creationId xmlns:a16="http://schemas.microsoft.com/office/drawing/2014/main" id="{18B0AD4B-2EA8-49A0-A4E6-999AFECB9818}"/>
            </a:ext>
          </a:extLst>
        </xdr:cNvPr>
        <xdr:cNvSpPr/>
      </xdr:nvSpPr>
      <xdr:spPr>
        <a:xfrm>
          <a:off x="19900900" y="13868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58" name="フローチャート: 判断 657">
          <a:extLst>
            <a:ext uri="{FF2B5EF4-FFF2-40B4-BE49-F238E27FC236}">
              <a16:creationId xmlns:a16="http://schemas.microsoft.com/office/drawing/2014/main" id="{5956F628-2875-4D9E-A9FB-0AC7831E5075}"/>
            </a:ext>
          </a:extLst>
        </xdr:cNvPr>
        <xdr:cNvSpPr/>
      </xdr:nvSpPr>
      <xdr:spPr>
        <a:xfrm>
          <a:off x="19157950" y="138520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59" name="フローチャート: 判断 658">
          <a:extLst>
            <a:ext uri="{FF2B5EF4-FFF2-40B4-BE49-F238E27FC236}">
              <a16:creationId xmlns:a16="http://schemas.microsoft.com/office/drawing/2014/main" id="{ABF85A22-7653-4B2B-909E-86E992EE54CD}"/>
            </a:ext>
          </a:extLst>
        </xdr:cNvPr>
        <xdr:cNvSpPr/>
      </xdr:nvSpPr>
      <xdr:spPr>
        <a:xfrm>
          <a:off x="18345150" y="138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660" name="フローチャート: 判断 659">
          <a:extLst>
            <a:ext uri="{FF2B5EF4-FFF2-40B4-BE49-F238E27FC236}">
              <a16:creationId xmlns:a16="http://schemas.microsoft.com/office/drawing/2014/main" id="{3F99188A-9E2D-4437-87BB-9C98F90FE636}"/>
            </a:ext>
          </a:extLst>
        </xdr:cNvPr>
        <xdr:cNvSpPr/>
      </xdr:nvSpPr>
      <xdr:spPr>
        <a:xfrm>
          <a:off x="17551400" y="138520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27BCAAD7-2484-4F0B-9F7B-14DB51274A00}"/>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57195D97-945F-4A0A-9071-0E92764EE778}"/>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1952DEE-F0C5-4673-BB10-5CBC7287F921}"/>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1ABB3715-3034-462A-943C-EB09B4D8A998}"/>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C4B0AFC2-6919-4246-8F03-F165F62ABA37}"/>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142421</xdr:rowOff>
    </xdr:from>
    <xdr:to>
      <xdr:col>116</xdr:col>
      <xdr:colOff>114300</xdr:colOff>
      <xdr:row>84</xdr:row>
      <xdr:rowOff>72571</xdr:rowOff>
    </xdr:to>
    <xdr:sp macro="" textlink="">
      <xdr:nvSpPr>
        <xdr:cNvPr id="666" name="楕円 665">
          <a:extLst>
            <a:ext uri="{FF2B5EF4-FFF2-40B4-BE49-F238E27FC236}">
              <a16:creationId xmlns:a16="http://schemas.microsoft.com/office/drawing/2014/main" id="{8B490F71-C995-4C7F-9510-11CD781459F0}"/>
            </a:ext>
          </a:extLst>
        </xdr:cNvPr>
        <xdr:cNvSpPr/>
      </xdr:nvSpPr>
      <xdr:spPr>
        <a:xfrm>
          <a:off x="19900900" y="138520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165298</xdr:rowOff>
    </xdr:from>
    <xdr:ext cx="469744" cy="259045"/>
    <xdr:sp macro="" textlink="">
      <xdr:nvSpPr>
        <xdr:cNvPr id="667" name="【児童館】&#10;一人当たり面積該当値テキスト">
          <a:extLst>
            <a:ext uri="{FF2B5EF4-FFF2-40B4-BE49-F238E27FC236}">
              <a16:creationId xmlns:a16="http://schemas.microsoft.com/office/drawing/2014/main" id="{500EBEE0-8472-41A6-87B7-2DD4DCB832F6}"/>
            </a:ext>
          </a:extLst>
        </xdr:cNvPr>
        <xdr:cNvSpPr txBox="1"/>
      </xdr:nvSpPr>
      <xdr:spPr>
        <a:xfrm>
          <a:off x="19989800" y="1370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142421</xdr:rowOff>
    </xdr:from>
    <xdr:to>
      <xdr:col>112</xdr:col>
      <xdr:colOff>38100</xdr:colOff>
      <xdr:row>84</xdr:row>
      <xdr:rowOff>72571</xdr:rowOff>
    </xdr:to>
    <xdr:sp macro="" textlink="">
      <xdr:nvSpPr>
        <xdr:cNvPr id="668" name="楕円 667">
          <a:extLst>
            <a:ext uri="{FF2B5EF4-FFF2-40B4-BE49-F238E27FC236}">
              <a16:creationId xmlns:a16="http://schemas.microsoft.com/office/drawing/2014/main" id="{88083453-792F-49CD-B315-B96768CEFFFF}"/>
            </a:ext>
          </a:extLst>
        </xdr:cNvPr>
        <xdr:cNvSpPr/>
      </xdr:nvSpPr>
      <xdr:spPr>
        <a:xfrm>
          <a:off x="19157950" y="138520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21771</xdr:rowOff>
    </xdr:from>
    <xdr:to>
      <xdr:col>116</xdr:col>
      <xdr:colOff>63500</xdr:colOff>
      <xdr:row>84</xdr:row>
      <xdr:rowOff>21771</xdr:rowOff>
    </xdr:to>
    <xdr:cxnSp macro="">
      <xdr:nvCxnSpPr>
        <xdr:cNvPr id="669" name="直線コネクタ 668">
          <a:extLst>
            <a:ext uri="{FF2B5EF4-FFF2-40B4-BE49-F238E27FC236}">
              <a16:creationId xmlns:a16="http://schemas.microsoft.com/office/drawing/2014/main" id="{1A064DAA-06AC-4F1D-8C0E-53C3173E8589}"/>
            </a:ext>
          </a:extLst>
        </xdr:cNvPr>
        <xdr:cNvCxnSpPr/>
      </xdr:nvCxnSpPr>
      <xdr:spPr>
        <a:xfrm>
          <a:off x="19202400" y="13896521"/>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142421</xdr:rowOff>
    </xdr:from>
    <xdr:to>
      <xdr:col>107</xdr:col>
      <xdr:colOff>101600</xdr:colOff>
      <xdr:row>84</xdr:row>
      <xdr:rowOff>72571</xdr:rowOff>
    </xdr:to>
    <xdr:sp macro="" textlink="">
      <xdr:nvSpPr>
        <xdr:cNvPr id="670" name="楕円 669">
          <a:extLst>
            <a:ext uri="{FF2B5EF4-FFF2-40B4-BE49-F238E27FC236}">
              <a16:creationId xmlns:a16="http://schemas.microsoft.com/office/drawing/2014/main" id="{C75FC33E-B05F-4811-B83D-2CA1612D5C3F}"/>
            </a:ext>
          </a:extLst>
        </xdr:cNvPr>
        <xdr:cNvSpPr/>
      </xdr:nvSpPr>
      <xdr:spPr>
        <a:xfrm>
          <a:off x="18345150" y="138520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21771</xdr:rowOff>
    </xdr:from>
    <xdr:to>
      <xdr:col>111</xdr:col>
      <xdr:colOff>177800</xdr:colOff>
      <xdr:row>84</xdr:row>
      <xdr:rowOff>21771</xdr:rowOff>
    </xdr:to>
    <xdr:cxnSp macro="">
      <xdr:nvCxnSpPr>
        <xdr:cNvPr id="671" name="直線コネクタ 670">
          <a:extLst>
            <a:ext uri="{FF2B5EF4-FFF2-40B4-BE49-F238E27FC236}">
              <a16:creationId xmlns:a16="http://schemas.microsoft.com/office/drawing/2014/main" id="{95852CC0-176F-4CC4-9C78-1DB9A33EE923}"/>
            </a:ext>
          </a:extLst>
        </xdr:cNvPr>
        <xdr:cNvCxnSpPr/>
      </xdr:nvCxnSpPr>
      <xdr:spPr>
        <a:xfrm>
          <a:off x="18395950" y="1389652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72" name="楕円 671">
          <a:extLst>
            <a:ext uri="{FF2B5EF4-FFF2-40B4-BE49-F238E27FC236}">
              <a16:creationId xmlns:a16="http://schemas.microsoft.com/office/drawing/2014/main" id="{D2FF6DA6-1EEA-482C-986B-91D9CFE0DED5}"/>
            </a:ext>
          </a:extLst>
        </xdr:cNvPr>
        <xdr:cNvSpPr/>
      </xdr:nvSpPr>
      <xdr:spPr>
        <a:xfrm>
          <a:off x="17551400" y="13868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21771</xdr:rowOff>
    </xdr:from>
    <xdr:to>
      <xdr:col>107</xdr:col>
      <xdr:colOff>50800</xdr:colOff>
      <xdr:row>84</xdr:row>
      <xdr:rowOff>38100</xdr:rowOff>
    </xdr:to>
    <xdr:cxnSp macro="">
      <xdr:nvCxnSpPr>
        <xdr:cNvPr id="673" name="直線コネクタ 672">
          <a:extLst>
            <a:ext uri="{FF2B5EF4-FFF2-40B4-BE49-F238E27FC236}">
              <a16:creationId xmlns:a16="http://schemas.microsoft.com/office/drawing/2014/main" id="{D4C6F397-33E7-4ACC-8716-F0C7D0F5B1D5}"/>
            </a:ext>
          </a:extLst>
        </xdr:cNvPr>
        <xdr:cNvCxnSpPr/>
      </xdr:nvCxnSpPr>
      <xdr:spPr>
        <a:xfrm flipV="1">
          <a:off x="17602200" y="13896521"/>
          <a:ext cx="7937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63698</xdr:rowOff>
    </xdr:from>
    <xdr:ext cx="469744" cy="259045"/>
    <xdr:sp macro="" textlink="">
      <xdr:nvSpPr>
        <xdr:cNvPr id="674" name="n_1aveValue【児童館】&#10;一人当たり面積">
          <a:extLst>
            <a:ext uri="{FF2B5EF4-FFF2-40B4-BE49-F238E27FC236}">
              <a16:creationId xmlns:a16="http://schemas.microsoft.com/office/drawing/2014/main" id="{809D4A01-33BE-4B5C-99BD-A71EBB410ABD}"/>
            </a:ext>
          </a:extLst>
        </xdr:cNvPr>
        <xdr:cNvSpPr txBox="1"/>
      </xdr:nvSpPr>
      <xdr:spPr>
        <a:xfrm>
          <a:off x="18980227" y="1393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675" name="n_2aveValue【児童館】&#10;一人当たり面積">
          <a:extLst>
            <a:ext uri="{FF2B5EF4-FFF2-40B4-BE49-F238E27FC236}">
              <a16:creationId xmlns:a16="http://schemas.microsoft.com/office/drawing/2014/main" id="{232DDA65-7B03-447E-9239-A3BC92B05560}"/>
            </a:ext>
          </a:extLst>
        </xdr:cNvPr>
        <xdr:cNvSpPr txBox="1"/>
      </xdr:nvSpPr>
      <xdr:spPr>
        <a:xfrm>
          <a:off x="18180127" y="1397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676" name="n_3aveValue【児童館】&#10;一人当たり面積">
          <a:extLst>
            <a:ext uri="{FF2B5EF4-FFF2-40B4-BE49-F238E27FC236}">
              <a16:creationId xmlns:a16="http://schemas.microsoft.com/office/drawing/2014/main" id="{A55E7CE3-19D8-4F50-A4E5-1E8C1F6D1678}"/>
            </a:ext>
          </a:extLst>
        </xdr:cNvPr>
        <xdr:cNvSpPr txBox="1"/>
      </xdr:nvSpPr>
      <xdr:spPr>
        <a:xfrm>
          <a:off x="17386377" y="1363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89098</xdr:rowOff>
    </xdr:from>
    <xdr:ext cx="469744" cy="259045"/>
    <xdr:sp macro="" textlink="">
      <xdr:nvSpPr>
        <xdr:cNvPr id="677" name="n_1mainValue【児童館】&#10;一人当たり面積">
          <a:extLst>
            <a:ext uri="{FF2B5EF4-FFF2-40B4-BE49-F238E27FC236}">
              <a16:creationId xmlns:a16="http://schemas.microsoft.com/office/drawing/2014/main" id="{14594C3C-3833-4491-BCC0-1DC7322FD1B3}"/>
            </a:ext>
          </a:extLst>
        </xdr:cNvPr>
        <xdr:cNvSpPr txBox="1"/>
      </xdr:nvSpPr>
      <xdr:spPr>
        <a:xfrm>
          <a:off x="18980227" y="1363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89098</xdr:rowOff>
    </xdr:from>
    <xdr:ext cx="469744" cy="259045"/>
    <xdr:sp macro="" textlink="">
      <xdr:nvSpPr>
        <xdr:cNvPr id="678" name="n_2mainValue【児童館】&#10;一人当たり面積">
          <a:extLst>
            <a:ext uri="{FF2B5EF4-FFF2-40B4-BE49-F238E27FC236}">
              <a16:creationId xmlns:a16="http://schemas.microsoft.com/office/drawing/2014/main" id="{8D3D03F3-E728-408D-8260-EB096B8C47DA}"/>
            </a:ext>
          </a:extLst>
        </xdr:cNvPr>
        <xdr:cNvSpPr txBox="1"/>
      </xdr:nvSpPr>
      <xdr:spPr>
        <a:xfrm>
          <a:off x="18180127" y="1363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679" name="n_3mainValue【児童館】&#10;一人当たり面積">
          <a:extLst>
            <a:ext uri="{FF2B5EF4-FFF2-40B4-BE49-F238E27FC236}">
              <a16:creationId xmlns:a16="http://schemas.microsoft.com/office/drawing/2014/main" id="{4031EDEC-F85B-438C-BADB-B4B19E0CCE32}"/>
            </a:ext>
          </a:extLst>
        </xdr:cNvPr>
        <xdr:cNvSpPr txBox="1"/>
      </xdr:nvSpPr>
      <xdr:spPr>
        <a:xfrm>
          <a:off x="1738637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a:extLst>
            <a:ext uri="{FF2B5EF4-FFF2-40B4-BE49-F238E27FC236}">
              <a16:creationId xmlns:a16="http://schemas.microsoft.com/office/drawing/2014/main" id="{87E2729B-B2CD-487D-A09A-DDEB0CA2831E}"/>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a:extLst>
            <a:ext uri="{FF2B5EF4-FFF2-40B4-BE49-F238E27FC236}">
              <a16:creationId xmlns:a16="http://schemas.microsoft.com/office/drawing/2014/main" id="{9305744D-CF64-4D1E-B4B2-7CCF52B0A4A6}"/>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a:extLst>
            <a:ext uri="{FF2B5EF4-FFF2-40B4-BE49-F238E27FC236}">
              <a16:creationId xmlns:a16="http://schemas.microsoft.com/office/drawing/2014/main" id="{7D4DE3FC-1114-4A0E-9DAF-9125917F60C9}"/>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a:extLst>
            <a:ext uri="{FF2B5EF4-FFF2-40B4-BE49-F238E27FC236}">
              <a16:creationId xmlns:a16="http://schemas.microsoft.com/office/drawing/2014/main" id="{899F231E-AF7A-4AAC-9A4A-ECA946AC7135}"/>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a:extLst>
            <a:ext uri="{FF2B5EF4-FFF2-40B4-BE49-F238E27FC236}">
              <a16:creationId xmlns:a16="http://schemas.microsoft.com/office/drawing/2014/main" id="{6D4840F0-FB65-45DB-92D5-DDE9C800142D}"/>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a:extLst>
            <a:ext uri="{FF2B5EF4-FFF2-40B4-BE49-F238E27FC236}">
              <a16:creationId xmlns:a16="http://schemas.microsoft.com/office/drawing/2014/main" id="{8F16EF97-3AF9-43B7-9DBD-82844F0E7C33}"/>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a:extLst>
            <a:ext uri="{FF2B5EF4-FFF2-40B4-BE49-F238E27FC236}">
              <a16:creationId xmlns:a16="http://schemas.microsoft.com/office/drawing/2014/main" id="{C357D84E-5EAA-46CC-B525-73FAEB45D978}"/>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a:extLst>
            <a:ext uri="{FF2B5EF4-FFF2-40B4-BE49-F238E27FC236}">
              <a16:creationId xmlns:a16="http://schemas.microsoft.com/office/drawing/2014/main" id="{EFE8F9C3-D399-4450-A418-6F881E5330CC}"/>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a:extLst>
            <a:ext uri="{FF2B5EF4-FFF2-40B4-BE49-F238E27FC236}">
              <a16:creationId xmlns:a16="http://schemas.microsoft.com/office/drawing/2014/main" id="{D5EF2863-71C5-4008-AE53-3C78B8B97B48}"/>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a:extLst>
            <a:ext uri="{FF2B5EF4-FFF2-40B4-BE49-F238E27FC236}">
              <a16:creationId xmlns:a16="http://schemas.microsoft.com/office/drawing/2014/main" id="{FD13281E-7BA2-40BA-AF0E-042208A23DFF}"/>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a:extLst>
            <a:ext uri="{FF2B5EF4-FFF2-40B4-BE49-F238E27FC236}">
              <a16:creationId xmlns:a16="http://schemas.microsoft.com/office/drawing/2014/main" id="{9B4B556E-C057-4722-8B41-1B7235461A37}"/>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a:extLst>
            <a:ext uri="{FF2B5EF4-FFF2-40B4-BE49-F238E27FC236}">
              <a16:creationId xmlns:a16="http://schemas.microsoft.com/office/drawing/2014/main" id="{9FDC0CA0-B4EE-4918-9DEC-16006D5FCED8}"/>
            </a:ext>
          </a:extLst>
        </xdr:cNvPr>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a:extLst>
            <a:ext uri="{FF2B5EF4-FFF2-40B4-BE49-F238E27FC236}">
              <a16:creationId xmlns:a16="http://schemas.microsoft.com/office/drawing/2014/main" id="{EC0026E0-7A6C-42F6-A0BE-2DB689EC9FA1}"/>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a:extLst>
            <a:ext uri="{FF2B5EF4-FFF2-40B4-BE49-F238E27FC236}">
              <a16:creationId xmlns:a16="http://schemas.microsoft.com/office/drawing/2014/main" id="{2674C049-2639-4219-9A5A-8399821EB8BE}"/>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a:extLst>
            <a:ext uri="{FF2B5EF4-FFF2-40B4-BE49-F238E27FC236}">
              <a16:creationId xmlns:a16="http://schemas.microsoft.com/office/drawing/2014/main" id="{7732E200-0DEC-4A85-903A-61F6F10C52AE}"/>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a:extLst>
            <a:ext uri="{FF2B5EF4-FFF2-40B4-BE49-F238E27FC236}">
              <a16:creationId xmlns:a16="http://schemas.microsoft.com/office/drawing/2014/main" id="{0BFFD5BA-37B3-451B-8405-2E0350842044}"/>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a:extLst>
            <a:ext uri="{FF2B5EF4-FFF2-40B4-BE49-F238E27FC236}">
              <a16:creationId xmlns:a16="http://schemas.microsoft.com/office/drawing/2014/main" id="{DA38C6E7-C5D2-42BA-AF69-7DC5BDB617A9}"/>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a:extLst>
            <a:ext uri="{FF2B5EF4-FFF2-40B4-BE49-F238E27FC236}">
              <a16:creationId xmlns:a16="http://schemas.microsoft.com/office/drawing/2014/main" id="{9E6A623D-13A5-45CC-8F6C-98E1F4706CC1}"/>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a:extLst>
            <a:ext uri="{FF2B5EF4-FFF2-40B4-BE49-F238E27FC236}">
              <a16:creationId xmlns:a16="http://schemas.microsoft.com/office/drawing/2014/main" id="{AA9374FA-5F97-467D-9E48-6D61DDDF9C4F}"/>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a:extLst>
            <a:ext uri="{FF2B5EF4-FFF2-40B4-BE49-F238E27FC236}">
              <a16:creationId xmlns:a16="http://schemas.microsoft.com/office/drawing/2014/main" id="{84FEFA13-64CB-434D-B968-58BE07BB8919}"/>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a:extLst>
            <a:ext uri="{FF2B5EF4-FFF2-40B4-BE49-F238E27FC236}">
              <a16:creationId xmlns:a16="http://schemas.microsoft.com/office/drawing/2014/main" id="{4CE67A74-97F3-4841-97F6-8956251366F1}"/>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a:extLst>
            <a:ext uri="{FF2B5EF4-FFF2-40B4-BE49-F238E27FC236}">
              <a16:creationId xmlns:a16="http://schemas.microsoft.com/office/drawing/2014/main" id="{91588372-BD6B-43AC-ADD5-CC46AF27ED16}"/>
            </a:ext>
          </a:extLst>
        </xdr:cNvPr>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a:extLst>
            <a:ext uri="{FF2B5EF4-FFF2-40B4-BE49-F238E27FC236}">
              <a16:creationId xmlns:a16="http://schemas.microsoft.com/office/drawing/2014/main" id="{5CB75735-47B1-4AAC-B8ED-610839222D2E}"/>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id="{3C0FB566-D043-4380-948C-CB373681745B}"/>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a:extLst>
            <a:ext uri="{FF2B5EF4-FFF2-40B4-BE49-F238E27FC236}">
              <a16:creationId xmlns:a16="http://schemas.microsoft.com/office/drawing/2014/main" id="{96376A4D-2CD0-4556-9786-5D44485B52B7}"/>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05" name="直線コネクタ 704">
          <a:extLst>
            <a:ext uri="{FF2B5EF4-FFF2-40B4-BE49-F238E27FC236}">
              <a16:creationId xmlns:a16="http://schemas.microsoft.com/office/drawing/2014/main" id="{C12FC2AA-B362-4916-AEB0-8E1673969C93}"/>
            </a:ext>
          </a:extLst>
        </xdr:cNvPr>
        <xdr:cNvCxnSpPr/>
      </xdr:nvCxnSpPr>
      <xdr:spPr>
        <a:xfrm flipV="1">
          <a:off x="14699614" y="165190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6" name="【公民館】&#10;有形固定資産減価償却率最小値テキスト">
          <a:extLst>
            <a:ext uri="{FF2B5EF4-FFF2-40B4-BE49-F238E27FC236}">
              <a16:creationId xmlns:a16="http://schemas.microsoft.com/office/drawing/2014/main" id="{A9F3770C-2CE5-48F9-88A5-244847E05866}"/>
            </a:ext>
          </a:extLst>
        </xdr:cNvPr>
        <xdr:cNvSpPr txBox="1"/>
      </xdr:nvSpPr>
      <xdr:spPr>
        <a:xfrm>
          <a:off x="14738350" y="18008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7" name="直線コネクタ 706">
          <a:extLst>
            <a:ext uri="{FF2B5EF4-FFF2-40B4-BE49-F238E27FC236}">
              <a16:creationId xmlns:a16="http://schemas.microsoft.com/office/drawing/2014/main" id="{CE26A18F-A94B-4707-A491-B92341045E66}"/>
            </a:ext>
          </a:extLst>
        </xdr:cNvPr>
        <xdr:cNvCxnSpPr/>
      </xdr:nvCxnSpPr>
      <xdr:spPr>
        <a:xfrm>
          <a:off x="14611350" y="18004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8" name="【公民館】&#10;有形固定資産減価償却率最大値テキスト">
          <a:extLst>
            <a:ext uri="{FF2B5EF4-FFF2-40B4-BE49-F238E27FC236}">
              <a16:creationId xmlns:a16="http://schemas.microsoft.com/office/drawing/2014/main" id="{FD7920BF-BE56-438A-9C1E-8B1D22106B86}"/>
            </a:ext>
          </a:extLst>
        </xdr:cNvPr>
        <xdr:cNvSpPr txBox="1"/>
      </xdr:nvSpPr>
      <xdr:spPr>
        <a:xfrm>
          <a:off x="14738350" y="162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9" name="直線コネクタ 708">
          <a:extLst>
            <a:ext uri="{FF2B5EF4-FFF2-40B4-BE49-F238E27FC236}">
              <a16:creationId xmlns:a16="http://schemas.microsoft.com/office/drawing/2014/main" id="{0C4B204A-658C-4182-AA87-A685AA33D6EE}"/>
            </a:ext>
          </a:extLst>
        </xdr:cNvPr>
        <xdr:cNvCxnSpPr/>
      </xdr:nvCxnSpPr>
      <xdr:spPr>
        <a:xfrm>
          <a:off x="146113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10" name="【公民館】&#10;有形固定資産減価償却率平均値テキスト">
          <a:extLst>
            <a:ext uri="{FF2B5EF4-FFF2-40B4-BE49-F238E27FC236}">
              <a16:creationId xmlns:a16="http://schemas.microsoft.com/office/drawing/2014/main" id="{F2E0BD35-330D-4DFF-99E3-6B891EB6D77F}"/>
            </a:ext>
          </a:extLst>
        </xdr:cNvPr>
        <xdr:cNvSpPr txBox="1"/>
      </xdr:nvSpPr>
      <xdr:spPr>
        <a:xfrm>
          <a:off x="14738350" y="17036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1" name="フローチャート: 判断 710">
          <a:extLst>
            <a:ext uri="{FF2B5EF4-FFF2-40B4-BE49-F238E27FC236}">
              <a16:creationId xmlns:a16="http://schemas.microsoft.com/office/drawing/2014/main" id="{F354185D-D048-4E88-B7CA-6CB62ACB03F5}"/>
            </a:ext>
          </a:extLst>
        </xdr:cNvPr>
        <xdr:cNvSpPr/>
      </xdr:nvSpPr>
      <xdr:spPr>
        <a:xfrm>
          <a:off x="14649450" y="1705773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12" name="フローチャート: 判断 711">
          <a:extLst>
            <a:ext uri="{FF2B5EF4-FFF2-40B4-BE49-F238E27FC236}">
              <a16:creationId xmlns:a16="http://schemas.microsoft.com/office/drawing/2014/main" id="{43FBB96A-E891-4C81-9F6A-9C6FEDF59AE6}"/>
            </a:ext>
          </a:extLst>
        </xdr:cNvPr>
        <xdr:cNvSpPr/>
      </xdr:nvSpPr>
      <xdr:spPr>
        <a:xfrm>
          <a:off x="13887450" y="1704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13" name="フローチャート: 判断 712">
          <a:extLst>
            <a:ext uri="{FF2B5EF4-FFF2-40B4-BE49-F238E27FC236}">
              <a16:creationId xmlns:a16="http://schemas.microsoft.com/office/drawing/2014/main" id="{0D7420D5-4AFD-40DF-95B0-B8720B7F26D1}"/>
            </a:ext>
          </a:extLst>
        </xdr:cNvPr>
        <xdr:cNvSpPr/>
      </xdr:nvSpPr>
      <xdr:spPr>
        <a:xfrm>
          <a:off x="13093700" y="1706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14" name="フローチャート: 判断 713">
          <a:extLst>
            <a:ext uri="{FF2B5EF4-FFF2-40B4-BE49-F238E27FC236}">
              <a16:creationId xmlns:a16="http://schemas.microsoft.com/office/drawing/2014/main" id="{38DD0E3B-5EFD-4D06-A9F0-C5218851BABB}"/>
            </a:ext>
          </a:extLst>
        </xdr:cNvPr>
        <xdr:cNvSpPr/>
      </xdr:nvSpPr>
      <xdr:spPr>
        <a:xfrm>
          <a:off x="12299950" y="170642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A20E811C-F8DD-4AA5-A4F8-791CE1F39BA2}"/>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62C8DAE9-91B7-4A39-9C09-A1FFAE3F5C63}"/>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91CF84A4-40D9-4140-AFD2-92ADBFA85D60}"/>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B128D160-B2F0-4EED-820B-17F6FB686F86}"/>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7214EEC9-7EF6-4319-8201-77634B7D4FA1}"/>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72752</xdr:rowOff>
    </xdr:from>
    <xdr:to>
      <xdr:col>85</xdr:col>
      <xdr:colOff>177800</xdr:colOff>
      <xdr:row>102</xdr:row>
      <xdr:rowOff>2902</xdr:rowOff>
    </xdr:to>
    <xdr:sp macro="" textlink="">
      <xdr:nvSpPr>
        <xdr:cNvPr id="720" name="楕円 719">
          <a:extLst>
            <a:ext uri="{FF2B5EF4-FFF2-40B4-BE49-F238E27FC236}">
              <a16:creationId xmlns:a16="http://schemas.microsoft.com/office/drawing/2014/main" id="{1D314FC5-85A8-48A7-BA08-0544181697F7}"/>
            </a:ext>
          </a:extLst>
        </xdr:cNvPr>
        <xdr:cNvSpPr/>
      </xdr:nvSpPr>
      <xdr:spPr>
        <a:xfrm>
          <a:off x="14649450" y="1681770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95629</xdr:rowOff>
    </xdr:from>
    <xdr:ext cx="405111" cy="259045"/>
    <xdr:sp macro="" textlink="">
      <xdr:nvSpPr>
        <xdr:cNvPr id="721" name="【公民館】&#10;有形固定資産減価償却率該当値テキスト">
          <a:extLst>
            <a:ext uri="{FF2B5EF4-FFF2-40B4-BE49-F238E27FC236}">
              <a16:creationId xmlns:a16="http://schemas.microsoft.com/office/drawing/2014/main" id="{59C62573-DC98-4C4E-8415-309331632201}"/>
            </a:ext>
          </a:extLst>
        </xdr:cNvPr>
        <xdr:cNvSpPr txBox="1"/>
      </xdr:nvSpPr>
      <xdr:spPr>
        <a:xfrm>
          <a:off x="14738350" y="1666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105411</xdr:rowOff>
    </xdr:from>
    <xdr:to>
      <xdr:col>81</xdr:col>
      <xdr:colOff>101600</xdr:colOff>
      <xdr:row>102</xdr:row>
      <xdr:rowOff>35561</xdr:rowOff>
    </xdr:to>
    <xdr:sp macro="" textlink="">
      <xdr:nvSpPr>
        <xdr:cNvPr id="722" name="楕円 721">
          <a:extLst>
            <a:ext uri="{FF2B5EF4-FFF2-40B4-BE49-F238E27FC236}">
              <a16:creationId xmlns:a16="http://schemas.microsoft.com/office/drawing/2014/main" id="{C846967B-8CE1-4DF9-A747-73EACD2C8EAE}"/>
            </a:ext>
          </a:extLst>
        </xdr:cNvPr>
        <xdr:cNvSpPr/>
      </xdr:nvSpPr>
      <xdr:spPr>
        <a:xfrm>
          <a:off x="13887450" y="168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123552</xdr:rowOff>
    </xdr:from>
    <xdr:to>
      <xdr:col>85</xdr:col>
      <xdr:colOff>127000</xdr:colOff>
      <xdr:row>101</xdr:row>
      <xdr:rowOff>156211</xdr:rowOff>
    </xdr:to>
    <xdr:cxnSp macro="">
      <xdr:nvCxnSpPr>
        <xdr:cNvPr id="723" name="直線コネクタ 722">
          <a:extLst>
            <a:ext uri="{FF2B5EF4-FFF2-40B4-BE49-F238E27FC236}">
              <a16:creationId xmlns:a16="http://schemas.microsoft.com/office/drawing/2014/main" id="{76E9C221-C6CB-47E5-BDF3-0378D47C4E9D}"/>
            </a:ext>
          </a:extLst>
        </xdr:cNvPr>
        <xdr:cNvCxnSpPr/>
      </xdr:nvCxnSpPr>
      <xdr:spPr>
        <a:xfrm flipV="1">
          <a:off x="13938250" y="16868502"/>
          <a:ext cx="762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138068</xdr:rowOff>
    </xdr:from>
    <xdr:to>
      <xdr:col>76</xdr:col>
      <xdr:colOff>165100</xdr:colOff>
      <xdr:row>102</xdr:row>
      <xdr:rowOff>68218</xdr:rowOff>
    </xdr:to>
    <xdr:sp macro="" textlink="">
      <xdr:nvSpPr>
        <xdr:cNvPr id="724" name="楕円 723">
          <a:extLst>
            <a:ext uri="{FF2B5EF4-FFF2-40B4-BE49-F238E27FC236}">
              <a16:creationId xmlns:a16="http://schemas.microsoft.com/office/drawing/2014/main" id="{10506A7B-412E-459B-805A-6691C408CA7D}"/>
            </a:ext>
          </a:extLst>
        </xdr:cNvPr>
        <xdr:cNvSpPr/>
      </xdr:nvSpPr>
      <xdr:spPr>
        <a:xfrm>
          <a:off x="13093700" y="168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156211</xdr:rowOff>
    </xdr:from>
    <xdr:to>
      <xdr:col>81</xdr:col>
      <xdr:colOff>50800</xdr:colOff>
      <xdr:row>102</xdr:row>
      <xdr:rowOff>17418</xdr:rowOff>
    </xdr:to>
    <xdr:cxnSp macro="">
      <xdr:nvCxnSpPr>
        <xdr:cNvPr id="725" name="直線コネクタ 724">
          <a:extLst>
            <a:ext uri="{FF2B5EF4-FFF2-40B4-BE49-F238E27FC236}">
              <a16:creationId xmlns:a16="http://schemas.microsoft.com/office/drawing/2014/main" id="{69862ADC-3065-446B-AEA2-424429CF5AFA}"/>
            </a:ext>
          </a:extLst>
        </xdr:cNvPr>
        <xdr:cNvCxnSpPr/>
      </xdr:nvCxnSpPr>
      <xdr:spPr>
        <a:xfrm flipV="1">
          <a:off x="13144500" y="16901161"/>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66221</xdr:rowOff>
    </xdr:from>
    <xdr:to>
      <xdr:col>72</xdr:col>
      <xdr:colOff>38100</xdr:colOff>
      <xdr:row>102</xdr:row>
      <xdr:rowOff>167821</xdr:rowOff>
    </xdr:to>
    <xdr:sp macro="" textlink="">
      <xdr:nvSpPr>
        <xdr:cNvPr id="726" name="楕円 725">
          <a:extLst>
            <a:ext uri="{FF2B5EF4-FFF2-40B4-BE49-F238E27FC236}">
              <a16:creationId xmlns:a16="http://schemas.microsoft.com/office/drawing/2014/main" id="{2C414F64-A51B-4FE5-9C3D-A5EE5984156B}"/>
            </a:ext>
          </a:extLst>
        </xdr:cNvPr>
        <xdr:cNvSpPr/>
      </xdr:nvSpPr>
      <xdr:spPr>
        <a:xfrm>
          <a:off x="12299950" y="169826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17418</xdr:rowOff>
    </xdr:from>
    <xdr:to>
      <xdr:col>76</xdr:col>
      <xdr:colOff>114300</xdr:colOff>
      <xdr:row>102</xdr:row>
      <xdr:rowOff>117021</xdr:rowOff>
    </xdr:to>
    <xdr:cxnSp macro="">
      <xdr:nvCxnSpPr>
        <xdr:cNvPr id="727" name="直線コネクタ 726">
          <a:extLst>
            <a:ext uri="{FF2B5EF4-FFF2-40B4-BE49-F238E27FC236}">
              <a16:creationId xmlns:a16="http://schemas.microsoft.com/office/drawing/2014/main" id="{75620E73-EE14-4759-AA6F-9D237F95FC76}"/>
            </a:ext>
          </a:extLst>
        </xdr:cNvPr>
        <xdr:cNvCxnSpPr/>
      </xdr:nvCxnSpPr>
      <xdr:spPr>
        <a:xfrm flipV="1">
          <a:off x="12344400" y="16933818"/>
          <a:ext cx="800100" cy="9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728" name="n_1aveValue【公民館】&#10;有形固定資産減価償却率">
          <a:extLst>
            <a:ext uri="{FF2B5EF4-FFF2-40B4-BE49-F238E27FC236}">
              <a16:creationId xmlns:a16="http://schemas.microsoft.com/office/drawing/2014/main" id="{19418AF0-DF93-4774-9FAD-7EC8BA62736C}"/>
            </a:ext>
          </a:extLst>
        </xdr:cNvPr>
        <xdr:cNvSpPr txBox="1"/>
      </xdr:nvSpPr>
      <xdr:spPr>
        <a:xfrm>
          <a:off x="13742044" y="1713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729" name="n_2aveValue【公民館】&#10;有形固定資産減価償却率">
          <a:extLst>
            <a:ext uri="{FF2B5EF4-FFF2-40B4-BE49-F238E27FC236}">
              <a16:creationId xmlns:a16="http://schemas.microsoft.com/office/drawing/2014/main" id="{E399A5D0-850C-48CA-869E-C37FE41701E2}"/>
            </a:ext>
          </a:extLst>
        </xdr:cNvPr>
        <xdr:cNvSpPr txBox="1"/>
      </xdr:nvSpPr>
      <xdr:spPr>
        <a:xfrm>
          <a:off x="12960994" y="1715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730" name="n_3aveValue【公民館】&#10;有形固定資産減価償却率">
          <a:extLst>
            <a:ext uri="{FF2B5EF4-FFF2-40B4-BE49-F238E27FC236}">
              <a16:creationId xmlns:a16="http://schemas.microsoft.com/office/drawing/2014/main" id="{D9022D8D-248A-4F04-B375-99A96B62BB54}"/>
            </a:ext>
          </a:extLst>
        </xdr:cNvPr>
        <xdr:cNvSpPr txBox="1"/>
      </xdr:nvSpPr>
      <xdr:spPr>
        <a:xfrm>
          <a:off x="12167244" y="1715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52088</xdr:rowOff>
    </xdr:from>
    <xdr:ext cx="405111" cy="259045"/>
    <xdr:sp macro="" textlink="">
      <xdr:nvSpPr>
        <xdr:cNvPr id="731" name="n_1mainValue【公民館】&#10;有形固定資産減価償却率">
          <a:extLst>
            <a:ext uri="{FF2B5EF4-FFF2-40B4-BE49-F238E27FC236}">
              <a16:creationId xmlns:a16="http://schemas.microsoft.com/office/drawing/2014/main" id="{DB34554E-0D88-4628-BF7C-172F9D951E95}"/>
            </a:ext>
          </a:extLst>
        </xdr:cNvPr>
        <xdr:cNvSpPr txBox="1"/>
      </xdr:nvSpPr>
      <xdr:spPr>
        <a:xfrm>
          <a:off x="13742044" y="1662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84745</xdr:rowOff>
    </xdr:from>
    <xdr:ext cx="405111" cy="259045"/>
    <xdr:sp macro="" textlink="">
      <xdr:nvSpPr>
        <xdr:cNvPr id="732" name="n_2mainValue【公民館】&#10;有形固定資産減価償却率">
          <a:extLst>
            <a:ext uri="{FF2B5EF4-FFF2-40B4-BE49-F238E27FC236}">
              <a16:creationId xmlns:a16="http://schemas.microsoft.com/office/drawing/2014/main" id="{89E3757A-7360-4671-A94D-9836559960EA}"/>
            </a:ext>
          </a:extLst>
        </xdr:cNvPr>
        <xdr:cNvSpPr txBox="1"/>
      </xdr:nvSpPr>
      <xdr:spPr>
        <a:xfrm>
          <a:off x="12960994" y="16658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12898</xdr:rowOff>
    </xdr:from>
    <xdr:ext cx="405111" cy="259045"/>
    <xdr:sp macro="" textlink="">
      <xdr:nvSpPr>
        <xdr:cNvPr id="733" name="n_3mainValue【公民館】&#10;有形固定資産減価償却率">
          <a:extLst>
            <a:ext uri="{FF2B5EF4-FFF2-40B4-BE49-F238E27FC236}">
              <a16:creationId xmlns:a16="http://schemas.microsoft.com/office/drawing/2014/main" id="{7FF58DC9-9668-40A3-8B72-86F914368F9A}"/>
            </a:ext>
          </a:extLst>
        </xdr:cNvPr>
        <xdr:cNvSpPr txBox="1"/>
      </xdr:nvSpPr>
      <xdr:spPr>
        <a:xfrm>
          <a:off x="12167244" y="16757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98921310-BEF5-4602-9082-DA09793178DC}"/>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6EB3A59D-49D5-47B5-AD89-7ACC253E93F2}"/>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E71A57CC-D157-4145-9B2B-A78C748242F9}"/>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087B8A4B-6CB2-4C8D-AC2B-90CBF721AECD}"/>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3D2040B8-9AA8-4C91-9709-FBAFC9CEAA19}"/>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D167D731-5338-4A73-BEF0-48D7F88FB57B}"/>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FF6791CC-5D85-4692-8E79-98962F2E083B}"/>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215B2C7D-5467-4DA6-97C3-AA21A2512A5F}"/>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id="{47A7E560-1198-4739-BE9B-A0D4EF73607B}"/>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78CCE7CA-3BC5-4DAE-A45C-8353EE3A3DE7}"/>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a:extLst>
            <a:ext uri="{FF2B5EF4-FFF2-40B4-BE49-F238E27FC236}">
              <a16:creationId xmlns:a16="http://schemas.microsoft.com/office/drawing/2014/main" id="{82FF0779-C245-4C03-999E-04D5EEDAA45A}"/>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a:extLst>
            <a:ext uri="{FF2B5EF4-FFF2-40B4-BE49-F238E27FC236}">
              <a16:creationId xmlns:a16="http://schemas.microsoft.com/office/drawing/2014/main" id="{D020198A-170C-4B4F-B0BB-AB368E4117DC}"/>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a:extLst>
            <a:ext uri="{FF2B5EF4-FFF2-40B4-BE49-F238E27FC236}">
              <a16:creationId xmlns:a16="http://schemas.microsoft.com/office/drawing/2014/main" id="{ECD04F74-07F1-4132-BC33-1788D98082F7}"/>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a:extLst>
            <a:ext uri="{FF2B5EF4-FFF2-40B4-BE49-F238E27FC236}">
              <a16:creationId xmlns:a16="http://schemas.microsoft.com/office/drawing/2014/main" id="{F49BB34A-E909-4047-BB98-FFC9CF497C4B}"/>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a:extLst>
            <a:ext uri="{FF2B5EF4-FFF2-40B4-BE49-F238E27FC236}">
              <a16:creationId xmlns:a16="http://schemas.microsoft.com/office/drawing/2014/main" id="{71DE2160-9779-4044-8666-096F351353E9}"/>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a:extLst>
            <a:ext uri="{FF2B5EF4-FFF2-40B4-BE49-F238E27FC236}">
              <a16:creationId xmlns:a16="http://schemas.microsoft.com/office/drawing/2014/main" id="{E6A1617E-85B1-4333-8276-C57FE78BE2FE}"/>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a:extLst>
            <a:ext uri="{FF2B5EF4-FFF2-40B4-BE49-F238E27FC236}">
              <a16:creationId xmlns:a16="http://schemas.microsoft.com/office/drawing/2014/main" id="{06E79B26-FC70-40E6-A386-A6A68B185A52}"/>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a:extLst>
            <a:ext uri="{FF2B5EF4-FFF2-40B4-BE49-F238E27FC236}">
              <a16:creationId xmlns:a16="http://schemas.microsoft.com/office/drawing/2014/main" id="{D2522581-B109-490F-A4A9-751F795EA3E5}"/>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a:extLst>
            <a:ext uri="{FF2B5EF4-FFF2-40B4-BE49-F238E27FC236}">
              <a16:creationId xmlns:a16="http://schemas.microsoft.com/office/drawing/2014/main" id="{306E14AD-F174-41D7-89FF-E4E437F52926}"/>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a:extLst>
            <a:ext uri="{FF2B5EF4-FFF2-40B4-BE49-F238E27FC236}">
              <a16:creationId xmlns:a16="http://schemas.microsoft.com/office/drawing/2014/main" id="{E8041C8A-379B-48F7-A472-AAC26839F867}"/>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a:extLst>
            <a:ext uri="{FF2B5EF4-FFF2-40B4-BE49-F238E27FC236}">
              <a16:creationId xmlns:a16="http://schemas.microsoft.com/office/drawing/2014/main" id="{8F5B897E-7292-4A3D-B699-0945CCF76A5F}"/>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a:extLst>
            <a:ext uri="{FF2B5EF4-FFF2-40B4-BE49-F238E27FC236}">
              <a16:creationId xmlns:a16="http://schemas.microsoft.com/office/drawing/2014/main" id="{9D410E14-1E58-478E-9732-D82A199A7B11}"/>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id="{8C03432B-5509-4421-8C3C-433DD75566A3}"/>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a:extLst>
            <a:ext uri="{FF2B5EF4-FFF2-40B4-BE49-F238E27FC236}">
              <a16:creationId xmlns:a16="http://schemas.microsoft.com/office/drawing/2014/main" id="{46BA5917-C9ED-47B2-B139-9F7F7B78EC83}"/>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a:extLst>
            <a:ext uri="{FF2B5EF4-FFF2-40B4-BE49-F238E27FC236}">
              <a16:creationId xmlns:a16="http://schemas.microsoft.com/office/drawing/2014/main" id="{19547555-36FB-451B-9F78-0733E7F890EA}"/>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59" name="直線コネクタ 758">
          <a:extLst>
            <a:ext uri="{FF2B5EF4-FFF2-40B4-BE49-F238E27FC236}">
              <a16:creationId xmlns:a16="http://schemas.microsoft.com/office/drawing/2014/main" id="{0559644E-F87D-4CD6-8F66-7EA6E2E2E6D7}"/>
            </a:ext>
          </a:extLst>
        </xdr:cNvPr>
        <xdr:cNvCxnSpPr/>
      </xdr:nvCxnSpPr>
      <xdr:spPr>
        <a:xfrm flipV="1">
          <a:off x="19951064" y="165958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60" name="【公民館】&#10;一人当たり面積最小値テキスト">
          <a:extLst>
            <a:ext uri="{FF2B5EF4-FFF2-40B4-BE49-F238E27FC236}">
              <a16:creationId xmlns:a16="http://schemas.microsoft.com/office/drawing/2014/main" id="{E0FAA4EF-9A12-4E64-8619-8A89BE2A592F}"/>
            </a:ext>
          </a:extLst>
        </xdr:cNvPr>
        <xdr:cNvSpPr txBox="1"/>
      </xdr:nvSpPr>
      <xdr:spPr>
        <a:xfrm>
          <a:off x="19989800" y="1814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61" name="直線コネクタ 760">
          <a:extLst>
            <a:ext uri="{FF2B5EF4-FFF2-40B4-BE49-F238E27FC236}">
              <a16:creationId xmlns:a16="http://schemas.microsoft.com/office/drawing/2014/main" id="{C1F4F004-2B3C-4F9A-9EC9-768C1AE189CF}"/>
            </a:ext>
          </a:extLst>
        </xdr:cNvPr>
        <xdr:cNvCxnSpPr/>
      </xdr:nvCxnSpPr>
      <xdr:spPr>
        <a:xfrm>
          <a:off x="19881850" y="181437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62" name="【公民館】&#10;一人当たり面積最大値テキスト">
          <a:extLst>
            <a:ext uri="{FF2B5EF4-FFF2-40B4-BE49-F238E27FC236}">
              <a16:creationId xmlns:a16="http://schemas.microsoft.com/office/drawing/2014/main" id="{7EABBD7E-29D9-4B31-99EB-B9909B28363E}"/>
            </a:ext>
          </a:extLst>
        </xdr:cNvPr>
        <xdr:cNvSpPr txBox="1"/>
      </xdr:nvSpPr>
      <xdr:spPr>
        <a:xfrm>
          <a:off x="19989800" y="1637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63" name="直線コネクタ 762">
          <a:extLst>
            <a:ext uri="{FF2B5EF4-FFF2-40B4-BE49-F238E27FC236}">
              <a16:creationId xmlns:a16="http://schemas.microsoft.com/office/drawing/2014/main" id="{3C6699E6-AE37-4C01-864A-822845C221EA}"/>
            </a:ext>
          </a:extLst>
        </xdr:cNvPr>
        <xdr:cNvCxnSpPr/>
      </xdr:nvCxnSpPr>
      <xdr:spPr>
        <a:xfrm>
          <a:off x="19881850" y="165958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64" name="【公民館】&#10;一人当たり面積平均値テキスト">
          <a:extLst>
            <a:ext uri="{FF2B5EF4-FFF2-40B4-BE49-F238E27FC236}">
              <a16:creationId xmlns:a16="http://schemas.microsoft.com/office/drawing/2014/main" id="{9B6AEE9B-F7BA-4021-ABFA-481454AA8496}"/>
            </a:ext>
          </a:extLst>
        </xdr:cNvPr>
        <xdr:cNvSpPr txBox="1"/>
      </xdr:nvSpPr>
      <xdr:spPr>
        <a:xfrm>
          <a:off x="19989800" y="1772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5" name="フローチャート: 判断 764">
          <a:extLst>
            <a:ext uri="{FF2B5EF4-FFF2-40B4-BE49-F238E27FC236}">
              <a16:creationId xmlns:a16="http://schemas.microsoft.com/office/drawing/2014/main" id="{F4A3E938-7DE8-4DD3-AE50-368C7C815906}"/>
            </a:ext>
          </a:extLst>
        </xdr:cNvPr>
        <xdr:cNvSpPr/>
      </xdr:nvSpPr>
      <xdr:spPr>
        <a:xfrm>
          <a:off x="199009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6" name="フローチャート: 判断 765">
          <a:extLst>
            <a:ext uri="{FF2B5EF4-FFF2-40B4-BE49-F238E27FC236}">
              <a16:creationId xmlns:a16="http://schemas.microsoft.com/office/drawing/2014/main" id="{8BB41D91-3405-46E7-8E73-85D4E3E06503}"/>
            </a:ext>
          </a:extLst>
        </xdr:cNvPr>
        <xdr:cNvSpPr/>
      </xdr:nvSpPr>
      <xdr:spPr>
        <a:xfrm>
          <a:off x="19157950" y="177533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7" name="フローチャート: 判断 766">
          <a:extLst>
            <a:ext uri="{FF2B5EF4-FFF2-40B4-BE49-F238E27FC236}">
              <a16:creationId xmlns:a16="http://schemas.microsoft.com/office/drawing/2014/main" id="{F2849F13-5345-4D04-A0C9-5274E4822383}"/>
            </a:ext>
          </a:extLst>
        </xdr:cNvPr>
        <xdr:cNvSpPr/>
      </xdr:nvSpPr>
      <xdr:spPr>
        <a:xfrm>
          <a:off x="1834515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68" name="フローチャート: 判断 767">
          <a:extLst>
            <a:ext uri="{FF2B5EF4-FFF2-40B4-BE49-F238E27FC236}">
              <a16:creationId xmlns:a16="http://schemas.microsoft.com/office/drawing/2014/main" id="{463ECBA9-3B2A-47C3-86C2-8BB7A875273C}"/>
            </a:ext>
          </a:extLst>
        </xdr:cNvPr>
        <xdr:cNvSpPr/>
      </xdr:nvSpPr>
      <xdr:spPr>
        <a:xfrm>
          <a:off x="175514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AE11661D-1371-4251-B1E8-B21983221709}"/>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BBCD06CD-FC98-4D65-8A2D-BF12ACEDA466}"/>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611E4ADD-A1CB-436A-836A-1AA4E084A399}"/>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F2A53647-E1AF-4AF7-B4D3-FB6E5A365838}"/>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51843067-0019-44DB-9259-105E21618B1C}"/>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46627</xdr:rowOff>
    </xdr:from>
    <xdr:to>
      <xdr:col>116</xdr:col>
      <xdr:colOff>114300</xdr:colOff>
      <xdr:row>106</xdr:row>
      <xdr:rowOff>148227</xdr:rowOff>
    </xdr:to>
    <xdr:sp macro="" textlink="">
      <xdr:nvSpPr>
        <xdr:cNvPr id="774" name="楕円 773">
          <a:extLst>
            <a:ext uri="{FF2B5EF4-FFF2-40B4-BE49-F238E27FC236}">
              <a16:creationId xmlns:a16="http://schemas.microsoft.com/office/drawing/2014/main" id="{893FA96A-B58D-468D-92CB-7609DCB10DB1}"/>
            </a:ext>
          </a:extLst>
        </xdr:cNvPr>
        <xdr:cNvSpPr/>
      </xdr:nvSpPr>
      <xdr:spPr>
        <a:xfrm>
          <a:off x="19900900" y="176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69504</xdr:rowOff>
    </xdr:from>
    <xdr:ext cx="469744" cy="259045"/>
    <xdr:sp macro="" textlink="">
      <xdr:nvSpPr>
        <xdr:cNvPr id="775" name="【公民館】&#10;一人当たり面積該当値テキスト">
          <a:extLst>
            <a:ext uri="{FF2B5EF4-FFF2-40B4-BE49-F238E27FC236}">
              <a16:creationId xmlns:a16="http://schemas.microsoft.com/office/drawing/2014/main" id="{981E94F4-CE4B-43E1-A9CE-63B66D04C0AF}"/>
            </a:ext>
          </a:extLst>
        </xdr:cNvPr>
        <xdr:cNvSpPr txBox="1"/>
      </xdr:nvSpPr>
      <xdr:spPr>
        <a:xfrm>
          <a:off x="19989800" y="1750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51526</xdr:rowOff>
    </xdr:from>
    <xdr:to>
      <xdr:col>112</xdr:col>
      <xdr:colOff>38100</xdr:colOff>
      <xdr:row>106</xdr:row>
      <xdr:rowOff>153126</xdr:rowOff>
    </xdr:to>
    <xdr:sp macro="" textlink="">
      <xdr:nvSpPr>
        <xdr:cNvPr id="776" name="楕円 775">
          <a:extLst>
            <a:ext uri="{FF2B5EF4-FFF2-40B4-BE49-F238E27FC236}">
              <a16:creationId xmlns:a16="http://schemas.microsoft.com/office/drawing/2014/main" id="{0CBFE574-A1EB-414B-A82D-73CBA048FBF6}"/>
            </a:ext>
          </a:extLst>
        </xdr:cNvPr>
        <xdr:cNvSpPr/>
      </xdr:nvSpPr>
      <xdr:spPr>
        <a:xfrm>
          <a:off x="19157950" y="176537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97427</xdr:rowOff>
    </xdr:from>
    <xdr:to>
      <xdr:col>116</xdr:col>
      <xdr:colOff>63500</xdr:colOff>
      <xdr:row>106</xdr:row>
      <xdr:rowOff>102326</xdr:rowOff>
    </xdr:to>
    <xdr:cxnSp macro="">
      <xdr:nvCxnSpPr>
        <xdr:cNvPr id="777" name="直線コネクタ 776">
          <a:extLst>
            <a:ext uri="{FF2B5EF4-FFF2-40B4-BE49-F238E27FC236}">
              <a16:creationId xmlns:a16="http://schemas.microsoft.com/office/drawing/2014/main" id="{89F2FBB8-9EC9-4FD1-8C19-E4851219B40C}"/>
            </a:ext>
          </a:extLst>
        </xdr:cNvPr>
        <xdr:cNvCxnSpPr/>
      </xdr:nvCxnSpPr>
      <xdr:spPr>
        <a:xfrm flipV="1">
          <a:off x="19202400" y="17699627"/>
          <a:ext cx="7493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58057</xdr:rowOff>
    </xdr:from>
    <xdr:to>
      <xdr:col>107</xdr:col>
      <xdr:colOff>101600</xdr:colOff>
      <xdr:row>106</xdr:row>
      <xdr:rowOff>159657</xdr:rowOff>
    </xdr:to>
    <xdr:sp macro="" textlink="">
      <xdr:nvSpPr>
        <xdr:cNvPr id="778" name="楕円 777">
          <a:extLst>
            <a:ext uri="{FF2B5EF4-FFF2-40B4-BE49-F238E27FC236}">
              <a16:creationId xmlns:a16="http://schemas.microsoft.com/office/drawing/2014/main" id="{03EC4C64-C333-4712-BD32-579B6295C0D5}"/>
            </a:ext>
          </a:extLst>
        </xdr:cNvPr>
        <xdr:cNvSpPr/>
      </xdr:nvSpPr>
      <xdr:spPr>
        <a:xfrm>
          <a:off x="1834515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102326</xdr:rowOff>
    </xdr:from>
    <xdr:to>
      <xdr:col>111</xdr:col>
      <xdr:colOff>177800</xdr:colOff>
      <xdr:row>106</xdr:row>
      <xdr:rowOff>108857</xdr:rowOff>
    </xdr:to>
    <xdr:cxnSp macro="">
      <xdr:nvCxnSpPr>
        <xdr:cNvPr id="779" name="直線コネクタ 778">
          <a:extLst>
            <a:ext uri="{FF2B5EF4-FFF2-40B4-BE49-F238E27FC236}">
              <a16:creationId xmlns:a16="http://schemas.microsoft.com/office/drawing/2014/main" id="{E9FC179A-7FB0-4E69-8785-2A32CA458FAA}"/>
            </a:ext>
          </a:extLst>
        </xdr:cNvPr>
        <xdr:cNvCxnSpPr/>
      </xdr:nvCxnSpPr>
      <xdr:spPr>
        <a:xfrm flipV="1">
          <a:off x="18395950" y="17704526"/>
          <a:ext cx="8064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780" name="楕円 779">
          <a:extLst>
            <a:ext uri="{FF2B5EF4-FFF2-40B4-BE49-F238E27FC236}">
              <a16:creationId xmlns:a16="http://schemas.microsoft.com/office/drawing/2014/main" id="{045DF5D5-8E22-4EFE-BCFF-23A987366E2A}"/>
            </a:ext>
          </a:extLst>
        </xdr:cNvPr>
        <xdr:cNvSpPr/>
      </xdr:nvSpPr>
      <xdr:spPr>
        <a:xfrm>
          <a:off x="175514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108857</xdr:rowOff>
    </xdr:from>
    <xdr:to>
      <xdr:col>107</xdr:col>
      <xdr:colOff>50800</xdr:colOff>
      <xdr:row>106</xdr:row>
      <xdr:rowOff>113756</xdr:rowOff>
    </xdr:to>
    <xdr:cxnSp macro="">
      <xdr:nvCxnSpPr>
        <xdr:cNvPr id="781" name="直線コネクタ 780">
          <a:extLst>
            <a:ext uri="{FF2B5EF4-FFF2-40B4-BE49-F238E27FC236}">
              <a16:creationId xmlns:a16="http://schemas.microsoft.com/office/drawing/2014/main" id="{00BD75A9-3330-4D98-B2EB-7316D933C90F}"/>
            </a:ext>
          </a:extLst>
        </xdr:cNvPr>
        <xdr:cNvCxnSpPr/>
      </xdr:nvCxnSpPr>
      <xdr:spPr>
        <a:xfrm flipV="1">
          <a:off x="17602200" y="17711057"/>
          <a:ext cx="79375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72407</xdr:rowOff>
    </xdr:from>
    <xdr:ext cx="469744" cy="259045"/>
    <xdr:sp macro="" textlink="">
      <xdr:nvSpPr>
        <xdr:cNvPr id="782" name="n_1aveValue【公民館】&#10;一人当たり面積">
          <a:extLst>
            <a:ext uri="{FF2B5EF4-FFF2-40B4-BE49-F238E27FC236}">
              <a16:creationId xmlns:a16="http://schemas.microsoft.com/office/drawing/2014/main" id="{4A2511AF-DA8D-4450-A4B3-A2932E73C401}"/>
            </a:ext>
          </a:extLst>
        </xdr:cNvPr>
        <xdr:cNvSpPr txBox="1"/>
      </xdr:nvSpPr>
      <xdr:spPr>
        <a:xfrm>
          <a:off x="18980227" y="1784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783" name="n_2aveValue【公民館】&#10;一人当たり面積">
          <a:extLst>
            <a:ext uri="{FF2B5EF4-FFF2-40B4-BE49-F238E27FC236}">
              <a16:creationId xmlns:a16="http://schemas.microsoft.com/office/drawing/2014/main" id="{235558C6-41A4-4382-8C8D-601831CEB0A5}"/>
            </a:ext>
          </a:extLst>
        </xdr:cNvPr>
        <xdr:cNvSpPr txBox="1"/>
      </xdr:nvSpPr>
      <xdr:spPr>
        <a:xfrm>
          <a:off x="18180127" y="1785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784" name="n_3aveValue【公民館】&#10;一人当たり面積">
          <a:extLst>
            <a:ext uri="{FF2B5EF4-FFF2-40B4-BE49-F238E27FC236}">
              <a16:creationId xmlns:a16="http://schemas.microsoft.com/office/drawing/2014/main" id="{D9EC4353-36C9-49F0-A7B1-D4D5BF59AC02}"/>
            </a:ext>
          </a:extLst>
        </xdr:cNvPr>
        <xdr:cNvSpPr txBox="1"/>
      </xdr:nvSpPr>
      <xdr:spPr>
        <a:xfrm>
          <a:off x="17386377" y="1787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169653</xdr:rowOff>
    </xdr:from>
    <xdr:ext cx="469744" cy="259045"/>
    <xdr:sp macro="" textlink="">
      <xdr:nvSpPr>
        <xdr:cNvPr id="785" name="n_1mainValue【公民館】&#10;一人当たり面積">
          <a:extLst>
            <a:ext uri="{FF2B5EF4-FFF2-40B4-BE49-F238E27FC236}">
              <a16:creationId xmlns:a16="http://schemas.microsoft.com/office/drawing/2014/main" id="{9996A486-AD49-4EDC-891E-20B87D82607B}"/>
            </a:ext>
          </a:extLst>
        </xdr:cNvPr>
        <xdr:cNvSpPr txBox="1"/>
      </xdr:nvSpPr>
      <xdr:spPr>
        <a:xfrm>
          <a:off x="18980227" y="1742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4734</xdr:rowOff>
    </xdr:from>
    <xdr:ext cx="469744" cy="259045"/>
    <xdr:sp macro="" textlink="">
      <xdr:nvSpPr>
        <xdr:cNvPr id="786" name="n_2mainValue【公民館】&#10;一人当たり面積">
          <a:extLst>
            <a:ext uri="{FF2B5EF4-FFF2-40B4-BE49-F238E27FC236}">
              <a16:creationId xmlns:a16="http://schemas.microsoft.com/office/drawing/2014/main" id="{23CD2BE8-F6A4-465C-B8AA-8EEC0A43360E}"/>
            </a:ext>
          </a:extLst>
        </xdr:cNvPr>
        <xdr:cNvSpPr txBox="1"/>
      </xdr:nvSpPr>
      <xdr:spPr>
        <a:xfrm>
          <a:off x="18180127" y="1743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9633</xdr:rowOff>
    </xdr:from>
    <xdr:ext cx="469744" cy="259045"/>
    <xdr:sp macro="" textlink="">
      <xdr:nvSpPr>
        <xdr:cNvPr id="787" name="n_3mainValue【公民館】&#10;一人当たり面積">
          <a:extLst>
            <a:ext uri="{FF2B5EF4-FFF2-40B4-BE49-F238E27FC236}">
              <a16:creationId xmlns:a16="http://schemas.microsoft.com/office/drawing/2014/main" id="{5DBD2D42-A53E-4C8F-8285-9AA8943E3B65}"/>
            </a:ext>
          </a:extLst>
        </xdr:cNvPr>
        <xdr:cNvSpPr txBox="1"/>
      </xdr:nvSpPr>
      <xdr:spPr>
        <a:xfrm>
          <a:off x="17386377" y="1744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a:extLst>
            <a:ext uri="{FF2B5EF4-FFF2-40B4-BE49-F238E27FC236}">
              <a16:creationId xmlns:a16="http://schemas.microsoft.com/office/drawing/2014/main" id="{1AF45BBA-395F-4208-8438-8107CADBF815}"/>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a:extLst>
            <a:ext uri="{FF2B5EF4-FFF2-40B4-BE49-F238E27FC236}">
              <a16:creationId xmlns:a16="http://schemas.microsoft.com/office/drawing/2014/main" id="{55455DA7-BC9E-498F-AC96-9D2B3B0F0EC3}"/>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a:extLst>
            <a:ext uri="{FF2B5EF4-FFF2-40B4-BE49-F238E27FC236}">
              <a16:creationId xmlns:a16="http://schemas.microsoft.com/office/drawing/2014/main" id="{17773EA7-CEEE-4D2B-96EC-93DF34CF5E51}"/>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公民館において有形固定資産減価償却率の高さが目立ち、京都府平均や全国平均を大きく上回る数値となっている。これは、建築年度の古い施設が多く、老朽化が進んでいることが要因であり、今後は、綾部市営住宅等長寿命化計画等に基づき、施設の計画的な維持管理に努める。</a:t>
          </a:r>
        </a:p>
        <a:p>
          <a:r>
            <a:rPr kumimoji="1" lang="ja-JP" altLang="en-US" sz="1300">
              <a:latin typeface="ＭＳ Ｐゴシック" panose="020B0600070205080204" pitchFamily="50" charset="-128"/>
              <a:ea typeface="ＭＳ Ｐゴシック" panose="020B0600070205080204" pitchFamily="50" charset="-128"/>
            </a:rPr>
            <a:t>また、認定こども園・幼稚園・保育所、学校施設については、全国平均・府平均を下回る数値となっている。これは、近年物部保育園の園舎改修や、東綾小・中学校の改築・建替、綾部中学校・八田中学校の完全給食移行に伴う給食調理室の整備を実施していることが要因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C6749B9-D34B-424E-8DAD-BB61C5C58958}"/>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45410AF-7BF4-41CE-A3F1-3C02ABE829F5}"/>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44095C8-6826-4995-BFC2-CFE054D64FE6}"/>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0882501-F5EB-40E4-9B94-D1E7ED77A45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03EA042-D1A0-4C79-9791-F8EFE28C6B43}"/>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E718C8C-2C56-414B-B2AD-C967FD994931}"/>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A88ACAB-70F6-476F-BD3C-B73AB2B80FA2}"/>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A8FC985-6F60-4265-BA28-D41152052B93}"/>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8307F4A-DE46-4D08-8648-BD5CB4A24149}"/>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6E9C9D5-DAB6-4A7A-9B0B-6DF0E385442E}"/>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33,721
33,295
347.10
16,806,654
16,772,869
19,032
9,567,850
14,491,016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B4DD777-76F4-491D-A274-391F17FEE03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9BAFEA8-E6B3-4D1F-A33F-8F3B8800C407}"/>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0E9C464-95BF-40C0-884C-4AA2D8027F68}"/>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8C18534-CDCA-4BE6-884F-AAF71C634E4E}"/>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C10149E-B72B-482F-9D93-E8B32845BA6E}"/>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579794E-90E7-4D9C-831B-5504A6F84A19}"/>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455F485-F282-4108-AC8F-C6350DF10CAB}"/>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140E3C9-9A0B-4A1D-BA8B-158630BA1CEC}"/>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775B0B0-9270-4BE7-A662-7137BD6967C4}"/>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EC4391A-47A9-444B-96D3-5162FE448A9C}"/>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C6A8A77-DDDA-4266-B09F-1FCC55ACB13D}"/>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66686CB-1F84-4167-9AED-D1C238732B89}"/>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9034CD5-C2D6-4684-99A9-7024BCFFCF51}"/>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47F4CB8-88FB-4AE8-AE97-41045C7FBA8A}"/>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3E1AC4D-44DE-4EBB-BED4-42994C767DE7}"/>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164F08A-0620-4773-9E1E-EB372A040099}"/>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C3B6041-1197-4426-A012-CCFE5D0D90EF}"/>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63CA027-ABF1-4CEC-A2A2-0062FF9DF777}"/>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AB8AF57-7570-46D8-81D0-CD6A8E236085}"/>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D7055D5-AFA5-40EA-9179-B0430B41C9D3}"/>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E8FF13F-9518-4C7B-9C67-7B5EC419936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16AB24B-3169-4B62-B459-1106D965B715}"/>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16C3BFA-FA41-44D5-84BC-B60820C742C1}"/>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0DCF6A2-E70A-46FE-9EFD-23FEAB39976E}"/>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212B6ED-D74A-4DF6-A575-EA590DCD97E0}"/>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9FE7016-526E-4AD2-84EF-4CCDBE4FA03F}"/>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5CE1533-0E4E-439D-9DE4-BCF934D84EE2}"/>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0061393-F349-4C1E-99B8-9C1FF772AD87}"/>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BDF94BA-80BF-47A8-A1FE-4B2FB8D99EE9}"/>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9167798-8922-44AD-9012-F90A49BCBE75}"/>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2A4236FB-0EC5-4208-8CAB-FD4E0D2C063A}"/>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64ED02B1-EECC-49F6-99A7-BE555DFCABFB}"/>
            </a:ext>
          </a:extLst>
        </xdr:cNvPr>
        <xdr:cNvSpPr txBox="1"/>
      </xdr:nvSpPr>
      <xdr:spPr>
        <a:xfrm>
          <a:off x="384961" y="684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925FD54B-DC3A-4F21-BFC5-F2CCCC08F821}"/>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25902ACB-04D7-4AAE-89CC-20C4EF6CEA87}"/>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111F6FA5-40C8-4D94-8A02-62A46BCAA14E}"/>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744DAA66-3652-4054-88E5-7449689D44F1}"/>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20B4108E-17A9-42DD-83B9-B4D0AA105C8A}"/>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EFB58B63-2E5E-44DC-AD71-01CC80DA86EB}"/>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715EE61E-0E12-4FC0-A035-A5DAEAC6D973}"/>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A793ED8A-8406-44CD-83D2-F3662C173728}"/>
            </a:ext>
          </a:extLst>
        </xdr:cNvPr>
        <xdr:cNvSpPr txBox="1"/>
      </xdr:nvSpPr>
      <xdr:spPr>
        <a:xfrm>
          <a:off x="2757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38EECB9C-9CA0-4521-96C0-5817D2A94BBF}"/>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B76D00FB-7046-40AE-B121-7422594CA484}"/>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BE626C8E-FF30-485E-BF34-D9681F8DCA3F}"/>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D5835869-D5B7-4625-912D-2630D1A6E2EA}"/>
            </a:ext>
          </a:extLst>
        </xdr:cNvPr>
        <xdr:cNvCxnSpPr/>
      </xdr:nvCxnSpPr>
      <xdr:spPr>
        <a:xfrm flipV="1">
          <a:off x="4177665" y="57594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5F8D8941-3020-4CB2-95E7-2E4A4C996B60}"/>
            </a:ext>
          </a:extLst>
        </xdr:cNvPr>
        <xdr:cNvSpPr txBox="1"/>
      </xdr:nvSpPr>
      <xdr:spPr>
        <a:xfrm>
          <a:off x="4216400" y="69824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F2AD631E-4ACE-4148-AA0E-EB6E282C6172}"/>
            </a:ext>
          </a:extLst>
        </xdr:cNvPr>
        <xdr:cNvCxnSpPr/>
      </xdr:nvCxnSpPr>
      <xdr:spPr>
        <a:xfrm>
          <a:off x="4108450" y="6978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9BB31D16-5F1F-4391-9DED-2BE36DBA7A07}"/>
            </a:ext>
          </a:extLst>
        </xdr:cNvPr>
        <xdr:cNvSpPr txBox="1"/>
      </xdr:nvSpPr>
      <xdr:spPr>
        <a:xfrm>
          <a:off x="4216400"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B24416B2-D619-453A-8EE9-EACD73FC4273}"/>
            </a:ext>
          </a:extLst>
        </xdr:cNvPr>
        <xdr:cNvCxnSpPr/>
      </xdr:nvCxnSpPr>
      <xdr:spPr>
        <a:xfrm>
          <a:off x="4108450" y="5759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a:extLst>
            <a:ext uri="{FF2B5EF4-FFF2-40B4-BE49-F238E27FC236}">
              <a16:creationId xmlns:a16="http://schemas.microsoft.com/office/drawing/2014/main" id="{0D0B4EAC-4BE6-417B-8F2E-6A49B5CA70E1}"/>
            </a:ext>
          </a:extLst>
        </xdr:cNvPr>
        <xdr:cNvSpPr txBox="1"/>
      </xdr:nvSpPr>
      <xdr:spPr>
        <a:xfrm>
          <a:off x="4216400" y="6422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id="{C5532548-32F2-4BA5-8B39-32C1E093304B}"/>
            </a:ext>
          </a:extLst>
        </xdr:cNvPr>
        <xdr:cNvSpPr/>
      </xdr:nvSpPr>
      <xdr:spPr>
        <a:xfrm>
          <a:off x="4127500" y="6443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id="{36FF6A10-FA72-4EF0-B763-00737D177B8E}"/>
            </a:ext>
          </a:extLst>
        </xdr:cNvPr>
        <xdr:cNvSpPr/>
      </xdr:nvSpPr>
      <xdr:spPr>
        <a:xfrm>
          <a:off x="3384550" y="6426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a:extLst>
            <a:ext uri="{FF2B5EF4-FFF2-40B4-BE49-F238E27FC236}">
              <a16:creationId xmlns:a16="http://schemas.microsoft.com/office/drawing/2014/main" id="{A931C390-86B5-47DB-8743-AAF0E09AC432}"/>
            </a:ext>
          </a:extLst>
        </xdr:cNvPr>
        <xdr:cNvSpPr/>
      </xdr:nvSpPr>
      <xdr:spPr>
        <a:xfrm>
          <a:off x="2571750" y="6436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a:extLst>
            <a:ext uri="{FF2B5EF4-FFF2-40B4-BE49-F238E27FC236}">
              <a16:creationId xmlns:a16="http://schemas.microsoft.com/office/drawing/2014/main" id="{A67047DE-5DD6-4DCB-8CB7-A2594613345B}"/>
            </a:ext>
          </a:extLst>
        </xdr:cNvPr>
        <xdr:cNvSpPr/>
      </xdr:nvSpPr>
      <xdr:spPr>
        <a:xfrm>
          <a:off x="1778000" y="64223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AE149FEA-C861-4AF0-9588-6FBF1EA6D56C}"/>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86D2899-578F-4864-A9E4-CEA57F1CFEC4}"/>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14EB6D8-D42B-4A37-AF70-C2DD351AB467}"/>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13E673F-3D19-4E37-B2F7-31A4B01125AD}"/>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977FF1C-E82A-4FD8-995B-FB3EE5D74752}"/>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153670</xdr:rowOff>
    </xdr:from>
    <xdr:to>
      <xdr:col>24</xdr:col>
      <xdr:colOff>114300</xdr:colOff>
      <xdr:row>37</xdr:row>
      <xdr:rowOff>83820</xdr:rowOff>
    </xdr:to>
    <xdr:sp macro="" textlink="">
      <xdr:nvSpPr>
        <xdr:cNvPr id="70" name="楕円 69">
          <a:extLst>
            <a:ext uri="{FF2B5EF4-FFF2-40B4-BE49-F238E27FC236}">
              <a16:creationId xmlns:a16="http://schemas.microsoft.com/office/drawing/2014/main" id="{80D2FEB3-D70C-440F-91B7-BB79F1838221}"/>
            </a:ext>
          </a:extLst>
        </xdr:cNvPr>
        <xdr:cNvSpPr/>
      </xdr:nvSpPr>
      <xdr:spPr>
        <a:xfrm>
          <a:off x="4127500" y="6103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5097</xdr:rowOff>
    </xdr:from>
    <xdr:ext cx="405111" cy="259045"/>
    <xdr:sp macro="" textlink="">
      <xdr:nvSpPr>
        <xdr:cNvPr id="71" name="【図書館】&#10;有形固定資産減価償却率該当値テキスト">
          <a:extLst>
            <a:ext uri="{FF2B5EF4-FFF2-40B4-BE49-F238E27FC236}">
              <a16:creationId xmlns:a16="http://schemas.microsoft.com/office/drawing/2014/main" id="{8329C9BF-8E36-4E8B-BEC3-B425B76E9F1A}"/>
            </a:ext>
          </a:extLst>
        </xdr:cNvPr>
        <xdr:cNvSpPr txBox="1"/>
      </xdr:nvSpPr>
      <xdr:spPr>
        <a:xfrm>
          <a:off x="4216400" y="595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8890</xdr:rowOff>
    </xdr:from>
    <xdr:to>
      <xdr:col>20</xdr:col>
      <xdr:colOff>38100</xdr:colOff>
      <xdr:row>37</xdr:row>
      <xdr:rowOff>110490</xdr:rowOff>
    </xdr:to>
    <xdr:sp macro="" textlink="">
      <xdr:nvSpPr>
        <xdr:cNvPr id="72" name="楕円 71">
          <a:extLst>
            <a:ext uri="{FF2B5EF4-FFF2-40B4-BE49-F238E27FC236}">
              <a16:creationId xmlns:a16="http://schemas.microsoft.com/office/drawing/2014/main" id="{7A2461AB-C96C-4BBF-9DD5-638664982E4F}"/>
            </a:ext>
          </a:extLst>
        </xdr:cNvPr>
        <xdr:cNvSpPr/>
      </xdr:nvSpPr>
      <xdr:spPr>
        <a:xfrm>
          <a:off x="3384550" y="61239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33020</xdr:rowOff>
    </xdr:from>
    <xdr:to>
      <xdr:col>24</xdr:col>
      <xdr:colOff>63500</xdr:colOff>
      <xdr:row>37</xdr:row>
      <xdr:rowOff>59690</xdr:rowOff>
    </xdr:to>
    <xdr:cxnSp macro="">
      <xdr:nvCxnSpPr>
        <xdr:cNvPr id="73" name="直線コネクタ 72">
          <a:extLst>
            <a:ext uri="{FF2B5EF4-FFF2-40B4-BE49-F238E27FC236}">
              <a16:creationId xmlns:a16="http://schemas.microsoft.com/office/drawing/2014/main" id="{24DEFB5D-7150-4680-A093-0F11A4F179B0}"/>
            </a:ext>
          </a:extLst>
        </xdr:cNvPr>
        <xdr:cNvCxnSpPr/>
      </xdr:nvCxnSpPr>
      <xdr:spPr>
        <a:xfrm flipV="1">
          <a:off x="3429000" y="6148070"/>
          <a:ext cx="7493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35560</xdr:rowOff>
    </xdr:from>
    <xdr:to>
      <xdr:col>15</xdr:col>
      <xdr:colOff>101600</xdr:colOff>
      <xdr:row>37</xdr:row>
      <xdr:rowOff>137160</xdr:rowOff>
    </xdr:to>
    <xdr:sp macro="" textlink="">
      <xdr:nvSpPr>
        <xdr:cNvPr id="74" name="楕円 73">
          <a:extLst>
            <a:ext uri="{FF2B5EF4-FFF2-40B4-BE49-F238E27FC236}">
              <a16:creationId xmlns:a16="http://schemas.microsoft.com/office/drawing/2014/main" id="{B14A55CF-F8C7-4829-B29F-E763CC13D371}"/>
            </a:ext>
          </a:extLst>
        </xdr:cNvPr>
        <xdr:cNvSpPr/>
      </xdr:nvSpPr>
      <xdr:spPr>
        <a:xfrm>
          <a:off x="2571750" y="6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59690</xdr:rowOff>
    </xdr:from>
    <xdr:to>
      <xdr:col>19</xdr:col>
      <xdr:colOff>177800</xdr:colOff>
      <xdr:row>37</xdr:row>
      <xdr:rowOff>86360</xdr:rowOff>
    </xdr:to>
    <xdr:cxnSp macro="">
      <xdr:nvCxnSpPr>
        <xdr:cNvPr id="75" name="直線コネクタ 74">
          <a:extLst>
            <a:ext uri="{FF2B5EF4-FFF2-40B4-BE49-F238E27FC236}">
              <a16:creationId xmlns:a16="http://schemas.microsoft.com/office/drawing/2014/main" id="{B0E4C780-E9E9-46FA-954C-4F5B443F4032}"/>
            </a:ext>
          </a:extLst>
        </xdr:cNvPr>
        <xdr:cNvCxnSpPr/>
      </xdr:nvCxnSpPr>
      <xdr:spPr>
        <a:xfrm flipV="1">
          <a:off x="2622550" y="6174740"/>
          <a:ext cx="8064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40640</xdr:rowOff>
    </xdr:from>
    <xdr:to>
      <xdr:col>10</xdr:col>
      <xdr:colOff>165100</xdr:colOff>
      <xdr:row>40</xdr:row>
      <xdr:rowOff>142240</xdr:rowOff>
    </xdr:to>
    <xdr:sp macro="" textlink="">
      <xdr:nvSpPr>
        <xdr:cNvPr id="76" name="楕円 75">
          <a:extLst>
            <a:ext uri="{FF2B5EF4-FFF2-40B4-BE49-F238E27FC236}">
              <a16:creationId xmlns:a16="http://schemas.microsoft.com/office/drawing/2014/main" id="{213DF27D-33F4-4902-B624-F7609E00FB79}"/>
            </a:ext>
          </a:extLst>
        </xdr:cNvPr>
        <xdr:cNvSpPr/>
      </xdr:nvSpPr>
      <xdr:spPr>
        <a:xfrm>
          <a:off x="17780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86360</xdr:rowOff>
    </xdr:from>
    <xdr:to>
      <xdr:col>15</xdr:col>
      <xdr:colOff>50800</xdr:colOff>
      <xdr:row>40</xdr:row>
      <xdr:rowOff>91440</xdr:rowOff>
    </xdr:to>
    <xdr:cxnSp macro="">
      <xdr:nvCxnSpPr>
        <xdr:cNvPr id="77" name="直線コネクタ 76">
          <a:extLst>
            <a:ext uri="{FF2B5EF4-FFF2-40B4-BE49-F238E27FC236}">
              <a16:creationId xmlns:a16="http://schemas.microsoft.com/office/drawing/2014/main" id="{DE198767-3B68-4E83-A8BB-04E7730A1884}"/>
            </a:ext>
          </a:extLst>
        </xdr:cNvPr>
        <xdr:cNvCxnSpPr/>
      </xdr:nvCxnSpPr>
      <xdr:spPr>
        <a:xfrm flipV="1">
          <a:off x="1828800" y="6201410"/>
          <a:ext cx="793750" cy="50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a:extLst>
            <a:ext uri="{FF2B5EF4-FFF2-40B4-BE49-F238E27FC236}">
              <a16:creationId xmlns:a16="http://schemas.microsoft.com/office/drawing/2014/main" id="{714B8B6E-93EC-4A7A-A8B5-7D9EC51B8479}"/>
            </a:ext>
          </a:extLst>
        </xdr:cNvPr>
        <xdr:cNvSpPr txBox="1"/>
      </xdr:nvSpPr>
      <xdr:spPr>
        <a:xfrm>
          <a:off x="3239144" y="651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a:extLst>
            <a:ext uri="{FF2B5EF4-FFF2-40B4-BE49-F238E27FC236}">
              <a16:creationId xmlns:a16="http://schemas.microsoft.com/office/drawing/2014/main" id="{FAFB3C2D-57B5-477A-91F6-3BC327EA4B15}"/>
            </a:ext>
          </a:extLst>
        </xdr:cNvPr>
        <xdr:cNvSpPr txBox="1"/>
      </xdr:nvSpPr>
      <xdr:spPr>
        <a:xfrm>
          <a:off x="2439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80" name="n_3aveValue【図書館】&#10;有形固定資産減価償却率">
          <a:extLst>
            <a:ext uri="{FF2B5EF4-FFF2-40B4-BE49-F238E27FC236}">
              <a16:creationId xmlns:a16="http://schemas.microsoft.com/office/drawing/2014/main" id="{22022B11-5E4E-4545-9EB1-EDA076338B3C}"/>
            </a:ext>
          </a:extLst>
        </xdr:cNvPr>
        <xdr:cNvSpPr txBox="1"/>
      </xdr:nvSpPr>
      <xdr:spPr>
        <a:xfrm>
          <a:off x="164529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127017</xdr:rowOff>
    </xdr:from>
    <xdr:ext cx="405111" cy="259045"/>
    <xdr:sp macro="" textlink="">
      <xdr:nvSpPr>
        <xdr:cNvPr id="81" name="n_1mainValue【図書館】&#10;有形固定資産減価償却率">
          <a:extLst>
            <a:ext uri="{FF2B5EF4-FFF2-40B4-BE49-F238E27FC236}">
              <a16:creationId xmlns:a16="http://schemas.microsoft.com/office/drawing/2014/main" id="{DE231FAB-BF1B-4466-862B-5BEAF3943283}"/>
            </a:ext>
          </a:extLst>
        </xdr:cNvPr>
        <xdr:cNvSpPr txBox="1"/>
      </xdr:nvSpPr>
      <xdr:spPr>
        <a:xfrm>
          <a:off x="32391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153687</xdr:rowOff>
    </xdr:from>
    <xdr:ext cx="405111" cy="259045"/>
    <xdr:sp macro="" textlink="">
      <xdr:nvSpPr>
        <xdr:cNvPr id="82" name="n_2mainValue【図書館】&#10;有形固定資産減価償却率">
          <a:extLst>
            <a:ext uri="{FF2B5EF4-FFF2-40B4-BE49-F238E27FC236}">
              <a16:creationId xmlns:a16="http://schemas.microsoft.com/office/drawing/2014/main" id="{F847404D-EF92-4997-8CF9-289CBAEFDCC0}"/>
            </a:ext>
          </a:extLst>
        </xdr:cNvPr>
        <xdr:cNvSpPr txBox="1"/>
      </xdr:nvSpPr>
      <xdr:spPr>
        <a:xfrm>
          <a:off x="24390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133367</xdr:rowOff>
    </xdr:from>
    <xdr:ext cx="405111" cy="259045"/>
    <xdr:sp macro="" textlink="">
      <xdr:nvSpPr>
        <xdr:cNvPr id="83" name="n_3mainValue【図書館】&#10;有形固定資産減価償却率">
          <a:extLst>
            <a:ext uri="{FF2B5EF4-FFF2-40B4-BE49-F238E27FC236}">
              <a16:creationId xmlns:a16="http://schemas.microsoft.com/office/drawing/2014/main" id="{120534A4-E5B8-45FA-B2A6-B59406C8E4A6}"/>
            </a:ext>
          </a:extLst>
        </xdr:cNvPr>
        <xdr:cNvSpPr txBox="1"/>
      </xdr:nvSpPr>
      <xdr:spPr>
        <a:xfrm>
          <a:off x="164529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7C37F30D-5177-4C68-BF5C-797587F125F6}"/>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BD2BE326-8C69-4259-AC07-22DDD3960CD0}"/>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E52422F6-DA59-4C65-AF60-6CA4585DBEFD}"/>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1292CB4E-A206-4916-AAF1-BABD10ECE6F9}"/>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4A6A52EE-4A00-4F33-8962-E4D27DFD0DE9}"/>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6EE1CD87-5EF2-4C3B-9884-2C3D5E0E64FD}"/>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F257972D-EC40-4331-9969-E064F9B57B7B}"/>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417ECFDD-9C5B-4A43-B545-5104AB680F62}"/>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id="{431BAF78-4D8A-4C24-A12C-A2FA3FCC31AF}"/>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BCDB012A-601D-44A3-BFD6-89ABA8C3E249}"/>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a:extLst>
            <a:ext uri="{FF2B5EF4-FFF2-40B4-BE49-F238E27FC236}">
              <a16:creationId xmlns:a16="http://schemas.microsoft.com/office/drawing/2014/main" id="{584C7911-8D96-4B65-8492-87CEF15BCC16}"/>
            </a:ext>
          </a:extLst>
        </xdr:cNvPr>
        <xdr:cNvCxnSpPr/>
      </xdr:nvCxnSpPr>
      <xdr:spPr>
        <a:xfrm>
          <a:off x="5956300" y="679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a:extLst>
            <a:ext uri="{FF2B5EF4-FFF2-40B4-BE49-F238E27FC236}">
              <a16:creationId xmlns:a16="http://schemas.microsoft.com/office/drawing/2014/main" id="{FBD48A2B-F8B8-4E2E-8ABD-5731B76879D8}"/>
            </a:ext>
          </a:extLst>
        </xdr:cNvPr>
        <xdr:cNvSpPr txBox="1"/>
      </xdr:nvSpPr>
      <xdr:spPr>
        <a:xfrm>
          <a:off x="5527221" y="6658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A9EB4444-6228-440F-9F7F-594B43049F6B}"/>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a16="http://schemas.microsoft.com/office/drawing/2014/main" id="{16B6ED2C-2EF0-4C06-A6A4-51DDA80308F3}"/>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a:extLst>
            <a:ext uri="{FF2B5EF4-FFF2-40B4-BE49-F238E27FC236}">
              <a16:creationId xmlns:a16="http://schemas.microsoft.com/office/drawing/2014/main" id="{CB608F9E-7A42-4FC6-B6F5-0D91F08BCF57}"/>
            </a:ext>
          </a:extLst>
        </xdr:cNvPr>
        <xdr:cNvCxnSpPr/>
      </xdr:nvCxnSpPr>
      <xdr:spPr>
        <a:xfrm>
          <a:off x="5956300" y="569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a:extLst>
            <a:ext uri="{FF2B5EF4-FFF2-40B4-BE49-F238E27FC236}">
              <a16:creationId xmlns:a16="http://schemas.microsoft.com/office/drawing/2014/main" id="{DE44799D-9037-4DB0-81F7-C367FCA8A41F}"/>
            </a:ext>
          </a:extLst>
        </xdr:cNvPr>
        <xdr:cNvSpPr txBox="1"/>
      </xdr:nvSpPr>
      <xdr:spPr>
        <a:xfrm>
          <a:off x="5527221" y="556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9565FD3B-4B57-4F48-978A-EE5719FA8AD9}"/>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8A22B7E1-8C1F-479D-9486-67B02A95542C}"/>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CF14AA35-BD3E-4638-B184-283970AC28D2}"/>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a:extLst>
            <a:ext uri="{FF2B5EF4-FFF2-40B4-BE49-F238E27FC236}">
              <a16:creationId xmlns:a16="http://schemas.microsoft.com/office/drawing/2014/main" id="{6A45B4BD-4B43-43E0-BFE1-AA17AE4A8928}"/>
            </a:ext>
          </a:extLst>
        </xdr:cNvPr>
        <xdr:cNvCxnSpPr/>
      </xdr:nvCxnSpPr>
      <xdr:spPr>
        <a:xfrm flipV="1">
          <a:off x="9429115" y="5622290"/>
          <a:ext cx="0" cy="11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a:extLst>
            <a:ext uri="{FF2B5EF4-FFF2-40B4-BE49-F238E27FC236}">
              <a16:creationId xmlns:a16="http://schemas.microsoft.com/office/drawing/2014/main" id="{F4225936-B8A1-43B7-9B75-C616C444CC87}"/>
            </a:ext>
          </a:extLst>
        </xdr:cNvPr>
        <xdr:cNvSpPr txBox="1"/>
      </xdr:nvSpPr>
      <xdr:spPr>
        <a:xfrm>
          <a:off x="946785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a:extLst>
            <a:ext uri="{FF2B5EF4-FFF2-40B4-BE49-F238E27FC236}">
              <a16:creationId xmlns:a16="http://schemas.microsoft.com/office/drawing/2014/main" id="{3B6D5A53-55F6-4371-B37F-E4303155DD7C}"/>
            </a:ext>
          </a:extLst>
        </xdr:cNvPr>
        <xdr:cNvCxnSpPr/>
      </xdr:nvCxnSpPr>
      <xdr:spPr>
        <a:xfrm>
          <a:off x="9359900" y="6743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a:extLst>
            <a:ext uri="{FF2B5EF4-FFF2-40B4-BE49-F238E27FC236}">
              <a16:creationId xmlns:a16="http://schemas.microsoft.com/office/drawing/2014/main" id="{63356077-D160-41DA-A1B9-E9A0682F308B}"/>
            </a:ext>
          </a:extLst>
        </xdr:cNvPr>
        <xdr:cNvSpPr txBox="1"/>
      </xdr:nvSpPr>
      <xdr:spPr>
        <a:xfrm>
          <a:off x="9467850" y="540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a:extLst>
            <a:ext uri="{FF2B5EF4-FFF2-40B4-BE49-F238E27FC236}">
              <a16:creationId xmlns:a16="http://schemas.microsoft.com/office/drawing/2014/main" id="{61B471BE-4CD2-4D02-8D3A-DABDBBA7767B}"/>
            </a:ext>
          </a:extLst>
        </xdr:cNvPr>
        <xdr:cNvCxnSpPr/>
      </xdr:nvCxnSpPr>
      <xdr:spPr>
        <a:xfrm>
          <a:off x="9359900" y="56222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a:extLst>
            <a:ext uri="{FF2B5EF4-FFF2-40B4-BE49-F238E27FC236}">
              <a16:creationId xmlns:a16="http://schemas.microsoft.com/office/drawing/2014/main" id="{85C8F3DC-E81C-41C9-921F-1394F84EF3E6}"/>
            </a:ext>
          </a:extLst>
        </xdr:cNvPr>
        <xdr:cNvSpPr txBox="1"/>
      </xdr:nvSpPr>
      <xdr:spPr>
        <a:xfrm>
          <a:off x="9467850" y="6266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a:extLst>
            <a:ext uri="{FF2B5EF4-FFF2-40B4-BE49-F238E27FC236}">
              <a16:creationId xmlns:a16="http://schemas.microsoft.com/office/drawing/2014/main" id="{A9C25862-9FCF-448D-90E4-EF20B81AB61E}"/>
            </a:ext>
          </a:extLst>
        </xdr:cNvPr>
        <xdr:cNvSpPr/>
      </xdr:nvSpPr>
      <xdr:spPr>
        <a:xfrm>
          <a:off x="9398000" y="64084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a:extLst>
            <a:ext uri="{FF2B5EF4-FFF2-40B4-BE49-F238E27FC236}">
              <a16:creationId xmlns:a16="http://schemas.microsoft.com/office/drawing/2014/main" id="{03DEFC73-7E62-4C7F-8F23-B7C0BD103FC0}"/>
            </a:ext>
          </a:extLst>
        </xdr:cNvPr>
        <xdr:cNvSpPr/>
      </xdr:nvSpPr>
      <xdr:spPr>
        <a:xfrm>
          <a:off x="863600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a:extLst>
            <a:ext uri="{FF2B5EF4-FFF2-40B4-BE49-F238E27FC236}">
              <a16:creationId xmlns:a16="http://schemas.microsoft.com/office/drawing/2014/main" id="{B75662E8-714A-4D26-B437-30049D0B5ADC}"/>
            </a:ext>
          </a:extLst>
        </xdr:cNvPr>
        <xdr:cNvSpPr/>
      </xdr:nvSpPr>
      <xdr:spPr>
        <a:xfrm>
          <a:off x="7842250" y="64255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a:extLst>
            <a:ext uri="{FF2B5EF4-FFF2-40B4-BE49-F238E27FC236}">
              <a16:creationId xmlns:a16="http://schemas.microsoft.com/office/drawing/2014/main" id="{1630DA71-2CC5-4F0C-AB51-D411AE2BB913}"/>
            </a:ext>
          </a:extLst>
        </xdr:cNvPr>
        <xdr:cNvSpPr/>
      </xdr:nvSpPr>
      <xdr:spPr>
        <a:xfrm>
          <a:off x="7029450" y="64312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F1220F4D-9EF5-4A15-801F-E0392D0DABBF}"/>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3BBA3129-C7AE-4CEE-B0F1-FFE3435B3317}"/>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FE60C228-7CB3-4AB3-B3E4-DB8DA66E31AF}"/>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9A9157C3-38D5-4E88-8431-A1CD914D9C92}"/>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45882B90-429E-41F1-8F6A-81715072D2FB}"/>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42545</xdr:rowOff>
    </xdr:from>
    <xdr:to>
      <xdr:col>55</xdr:col>
      <xdr:colOff>50800</xdr:colOff>
      <xdr:row>40</xdr:row>
      <xdr:rowOff>144145</xdr:rowOff>
    </xdr:to>
    <xdr:sp macro="" textlink="">
      <xdr:nvSpPr>
        <xdr:cNvPr id="118" name="楕円 117">
          <a:extLst>
            <a:ext uri="{FF2B5EF4-FFF2-40B4-BE49-F238E27FC236}">
              <a16:creationId xmlns:a16="http://schemas.microsoft.com/office/drawing/2014/main" id="{65B1FFEE-F188-4FA1-B17F-9CA00CC17348}"/>
            </a:ext>
          </a:extLst>
        </xdr:cNvPr>
        <xdr:cNvSpPr/>
      </xdr:nvSpPr>
      <xdr:spPr>
        <a:xfrm>
          <a:off x="9398000" y="66528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128922</xdr:rowOff>
    </xdr:from>
    <xdr:ext cx="469744" cy="259045"/>
    <xdr:sp macro="" textlink="">
      <xdr:nvSpPr>
        <xdr:cNvPr id="119" name="【図書館】&#10;一人当たり面積該当値テキスト">
          <a:extLst>
            <a:ext uri="{FF2B5EF4-FFF2-40B4-BE49-F238E27FC236}">
              <a16:creationId xmlns:a16="http://schemas.microsoft.com/office/drawing/2014/main" id="{FBF6A7EE-6C95-4746-9052-4936C10E11BD}"/>
            </a:ext>
          </a:extLst>
        </xdr:cNvPr>
        <xdr:cNvSpPr txBox="1"/>
      </xdr:nvSpPr>
      <xdr:spPr>
        <a:xfrm>
          <a:off x="9467850" y="657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42545</xdr:rowOff>
    </xdr:from>
    <xdr:to>
      <xdr:col>50</xdr:col>
      <xdr:colOff>165100</xdr:colOff>
      <xdr:row>40</xdr:row>
      <xdr:rowOff>144145</xdr:rowOff>
    </xdr:to>
    <xdr:sp macro="" textlink="">
      <xdr:nvSpPr>
        <xdr:cNvPr id="120" name="楕円 119">
          <a:extLst>
            <a:ext uri="{FF2B5EF4-FFF2-40B4-BE49-F238E27FC236}">
              <a16:creationId xmlns:a16="http://schemas.microsoft.com/office/drawing/2014/main" id="{28CD11D5-82F6-49B3-AE56-177FA8C3540C}"/>
            </a:ext>
          </a:extLst>
        </xdr:cNvPr>
        <xdr:cNvSpPr/>
      </xdr:nvSpPr>
      <xdr:spPr>
        <a:xfrm>
          <a:off x="86360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93345</xdr:rowOff>
    </xdr:from>
    <xdr:to>
      <xdr:col>55</xdr:col>
      <xdr:colOff>0</xdr:colOff>
      <xdr:row>40</xdr:row>
      <xdr:rowOff>93345</xdr:rowOff>
    </xdr:to>
    <xdr:cxnSp macro="">
      <xdr:nvCxnSpPr>
        <xdr:cNvPr id="121" name="直線コネクタ 120">
          <a:extLst>
            <a:ext uri="{FF2B5EF4-FFF2-40B4-BE49-F238E27FC236}">
              <a16:creationId xmlns:a16="http://schemas.microsoft.com/office/drawing/2014/main" id="{638FAB4B-CC20-402D-BECF-4D17D029587D}"/>
            </a:ext>
          </a:extLst>
        </xdr:cNvPr>
        <xdr:cNvCxnSpPr/>
      </xdr:nvCxnSpPr>
      <xdr:spPr>
        <a:xfrm>
          <a:off x="8686800" y="670369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42545</xdr:rowOff>
    </xdr:from>
    <xdr:to>
      <xdr:col>46</xdr:col>
      <xdr:colOff>38100</xdr:colOff>
      <xdr:row>40</xdr:row>
      <xdr:rowOff>144145</xdr:rowOff>
    </xdr:to>
    <xdr:sp macro="" textlink="">
      <xdr:nvSpPr>
        <xdr:cNvPr id="122" name="楕円 121">
          <a:extLst>
            <a:ext uri="{FF2B5EF4-FFF2-40B4-BE49-F238E27FC236}">
              <a16:creationId xmlns:a16="http://schemas.microsoft.com/office/drawing/2014/main" id="{2EE2E883-8821-4007-905B-3FF8155507F1}"/>
            </a:ext>
          </a:extLst>
        </xdr:cNvPr>
        <xdr:cNvSpPr/>
      </xdr:nvSpPr>
      <xdr:spPr>
        <a:xfrm>
          <a:off x="7842250" y="66528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93345</xdr:rowOff>
    </xdr:from>
    <xdr:to>
      <xdr:col>50</xdr:col>
      <xdr:colOff>114300</xdr:colOff>
      <xdr:row>40</xdr:row>
      <xdr:rowOff>93345</xdr:rowOff>
    </xdr:to>
    <xdr:cxnSp macro="">
      <xdr:nvCxnSpPr>
        <xdr:cNvPr id="123" name="直線コネクタ 122">
          <a:extLst>
            <a:ext uri="{FF2B5EF4-FFF2-40B4-BE49-F238E27FC236}">
              <a16:creationId xmlns:a16="http://schemas.microsoft.com/office/drawing/2014/main" id="{136E077D-0440-4720-A0E5-9C540CF8CD03}"/>
            </a:ext>
          </a:extLst>
        </xdr:cNvPr>
        <xdr:cNvCxnSpPr/>
      </xdr:nvCxnSpPr>
      <xdr:spPr>
        <a:xfrm>
          <a:off x="7886700" y="670369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42545</xdr:rowOff>
    </xdr:from>
    <xdr:to>
      <xdr:col>41</xdr:col>
      <xdr:colOff>101600</xdr:colOff>
      <xdr:row>40</xdr:row>
      <xdr:rowOff>144145</xdr:rowOff>
    </xdr:to>
    <xdr:sp macro="" textlink="">
      <xdr:nvSpPr>
        <xdr:cNvPr id="124" name="楕円 123">
          <a:extLst>
            <a:ext uri="{FF2B5EF4-FFF2-40B4-BE49-F238E27FC236}">
              <a16:creationId xmlns:a16="http://schemas.microsoft.com/office/drawing/2014/main" id="{B3ED3117-7D90-4C4C-A01F-D7D388FB83A4}"/>
            </a:ext>
          </a:extLst>
        </xdr:cNvPr>
        <xdr:cNvSpPr/>
      </xdr:nvSpPr>
      <xdr:spPr>
        <a:xfrm>
          <a:off x="702945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93345</xdr:rowOff>
    </xdr:from>
    <xdr:to>
      <xdr:col>45</xdr:col>
      <xdr:colOff>177800</xdr:colOff>
      <xdr:row>40</xdr:row>
      <xdr:rowOff>93345</xdr:rowOff>
    </xdr:to>
    <xdr:cxnSp macro="">
      <xdr:nvCxnSpPr>
        <xdr:cNvPr id="125" name="直線コネクタ 124">
          <a:extLst>
            <a:ext uri="{FF2B5EF4-FFF2-40B4-BE49-F238E27FC236}">
              <a16:creationId xmlns:a16="http://schemas.microsoft.com/office/drawing/2014/main" id="{5036A203-DCFF-46E1-869C-67E4EBDEB9BA}"/>
            </a:ext>
          </a:extLst>
        </xdr:cNvPr>
        <xdr:cNvCxnSpPr/>
      </xdr:nvCxnSpPr>
      <xdr:spPr>
        <a:xfrm>
          <a:off x="7080250" y="670369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6" name="n_1aveValue【図書館】&#10;一人当たり面積">
          <a:extLst>
            <a:ext uri="{FF2B5EF4-FFF2-40B4-BE49-F238E27FC236}">
              <a16:creationId xmlns:a16="http://schemas.microsoft.com/office/drawing/2014/main" id="{F479F4C6-8A32-4F9C-9B05-376AD65708BF}"/>
            </a:ext>
          </a:extLst>
        </xdr:cNvPr>
        <xdr:cNvSpPr txBox="1"/>
      </xdr:nvSpPr>
      <xdr:spPr>
        <a:xfrm>
          <a:off x="845827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7" name="n_2aveValue【図書館】&#10;一人当たり面積">
          <a:extLst>
            <a:ext uri="{FF2B5EF4-FFF2-40B4-BE49-F238E27FC236}">
              <a16:creationId xmlns:a16="http://schemas.microsoft.com/office/drawing/2014/main" id="{CB12E00B-6340-4231-ACF3-C371BA6F1B7A}"/>
            </a:ext>
          </a:extLst>
        </xdr:cNvPr>
        <xdr:cNvSpPr txBox="1"/>
      </xdr:nvSpPr>
      <xdr:spPr>
        <a:xfrm>
          <a:off x="7677227" y="62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8" name="n_3aveValue【図書館】&#10;一人当たり面積">
          <a:extLst>
            <a:ext uri="{FF2B5EF4-FFF2-40B4-BE49-F238E27FC236}">
              <a16:creationId xmlns:a16="http://schemas.microsoft.com/office/drawing/2014/main" id="{2DFEE147-8D70-4802-A1F2-8016CA1ED6B8}"/>
            </a:ext>
          </a:extLst>
        </xdr:cNvPr>
        <xdr:cNvSpPr txBox="1"/>
      </xdr:nvSpPr>
      <xdr:spPr>
        <a:xfrm>
          <a:off x="68644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135272</xdr:rowOff>
    </xdr:from>
    <xdr:ext cx="469744" cy="259045"/>
    <xdr:sp macro="" textlink="">
      <xdr:nvSpPr>
        <xdr:cNvPr id="129" name="n_1mainValue【図書館】&#10;一人当たり面積">
          <a:extLst>
            <a:ext uri="{FF2B5EF4-FFF2-40B4-BE49-F238E27FC236}">
              <a16:creationId xmlns:a16="http://schemas.microsoft.com/office/drawing/2014/main" id="{289F585F-DD51-4403-86D8-CB78B84E1CA7}"/>
            </a:ext>
          </a:extLst>
        </xdr:cNvPr>
        <xdr:cNvSpPr txBox="1"/>
      </xdr:nvSpPr>
      <xdr:spPr>
        <a:xfrm>
          <a:off x="8458277" y="674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135272</xdr:rowOff>
    </xdr:from>
    <xdr:ext cx="469744" cy="259045"/>
    <xdr:sp macro="" textlink="">
      <xdr:nvSpPr>
        <xdr:cNvPr id="130" name="n_2mainValue【図書館】&#10;一人当たり面積">
          <a:extLst>
            <a:ext uri="{FF2B5EF4-FFF2-40B4-BE49-F238E27FC236}">
              <a16:creationId xmlns:a16="http://schemas.microsoft.com/office/drawing/2014/main" id="{A67305BB-A647-4D8D-BF92-D8D9C39F6AB6}"/>
            </a:ext>
          </a:extLst>
        </xdr:cNvPr>
        <xdr:cNvSpPr txBox="1"/>
      </xdr:nvSpPr>
      <xdr:spPr>
        <a:xfrm>
          <a:off x="7677227" y="674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135272</xdr:rowOff>
    </xdr:from>
    <xdr:ext cx="469744" cy="259045"/>
    <xdr:sp macro="" textlink="">
      <xdr:nvSpPr>
        <xdr:cNvPr id="131" name="n_3mainValue【図書館】&#10;一人当たり面積">
          <a:extLst>
            <a:ext uri="{FF2B5EF4-FFF2-40B4-BE49-F238E27FC236}">
              <a16:creationId xmlns:a16="http://schemas.microsoft.com/office/drawing/2014/main" id="{C65328CC-1CD1-425F-AA5A-9C4723C32C89}"/>
            </a:ext>
          </a:extLst>
        </xdr:cNvPr>
        <xdr:cNvSpPr txBox="1"/>
      </xdr:nvSpPr>
      <xdr:spPr>
        <a:xfrm>
          <a:off x="6864427" y="674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AB9DA939-312D-495C-BEC7-B837904FD8CF}"/>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DB106C71-79BE-4DCC-96CA-FC0EBB77D02A}"/>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A5C7B17D-4202-4CE9-8A20-4EDA5999F40F}"/>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6F14EA05-36EA-4499-B72C-728F57000C21}"/>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B7FA52F6-D116-4422-8BDC-96B419BA853F}"/>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D4D89B79-9391-47A3-A71C-59278ECB87F8}"/>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A3011B9A-F8A6-4A38-8008-44F0A2F7BA4C}"/>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55155163-0A73-4114-BF76-CD68E1802D29}"/>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A7B6D735-343E-45D2-A054-04436C472EEF}"/>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669A1C93-24BF-495A-9FAD-5AE31C2E441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00DD57ED-CADE-4E5F-9C91-28C905521257}"/>
            </a:ext>
          </a:extLst>
        </xdr:cNvPr>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1BBF3569-8BA5-419E-9B69-705CC5D3E14E}"/>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id="{A1812793-5242-4CC9-8E9C-0429E3641D72}"/>
            </a:ext>
          </a:extLst>
        </xdr:cNvPr>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BE671701-F549-42B9-86CD-8C1F5288D4D1}"/>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973ACDC9-5479-4458-A7BD-455770AEE568}"/>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6E6F3F19-A3E7-4036-92C2-5FE5D995CD67}"/>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2670AF58-EEDF-4925-A3A1-1966BFE4F1D0}"/>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F07FD05F-AEBC-41C3-92C3-883257B220BB}"/>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1E6054A2-BDFA-4CB4-8BD8-9655E93FA609}"/>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11C71C1E-3AA4-4020-9FCF-596A3792D150}"/>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id="{CAE5C954-56BE-438B-A589-9B1275E75FE3}"/>
            </a:ext>
          </a:extLst>
        </xdr:cNvPr>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7B92F2E1-592C-4440-9FF8-796C757B022E}"/>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A89673BF-44F2-459A-8ADC-93969D286C55}"/>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47439BE5-E886-45D0-A735-AB67ADE8671A}"/>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a:extLst>
            <a:ext uri="{FF2B5EF4-FFF2-40B4-BE49-F238E27FC236}">
              <a16:creationId xmlns:a16="http://schemas.microsoft.com/office/drawing/2014/main" id="{58AA8437-C555-4AE4-B782-1079B28B1A40}"/>
            </a:ext>
          </a:extLst>
        </xdr:cNvPr>
        <xdr:cNvCxnSpPr/>
      </xdr:nvCxnSpPr>
      <xdr:spPr>
        <a:xfrm flipV="1">
          <a:off x="4177665" y="9206865"/>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50685BE3-1C15-4570-955B-3D75595CFD10}"/>
            </a:ext>
          </a:extLst>
        </xdr:cNvPr>
        <xdr:cNvSpPr txBox="1"/>
      </xdr:nvSpPr>
      <xdr:spPr>
        <a:xfrm>
          <a:off x="4216400"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a:extLst>
            <a:ext uri="{FF2B5EF4-FFF2-40B4-BE49-F238E27FC236}">
              <a16:creationId xmlns:a16="http://schemas.microsoft.com/office/drawing/2014/main" id="{26968565-C0A9-42FC-8F06-C55E1C0F892C}"/>
            </a:ext>
          </a:extLst>
        </xdr:cNvPr>
        <xdr:cNvCxnSpPr/>
      </xdr:nvCxnSpPr>
      <xdr:spPr>
        <a:xfrm>
          <a:off x="4108450" y="106508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id="{26812A60-FBA4-4511-9537-E819CFF6DDE0}"/>
            </a:ext>
          </a:extLst>
        </xdr:cNvPr>
        <xdr:cNvSpPr txBox="1"/>
      </xdr:nvSpPr>
      <xdr:spPr>
        <a:xfrm>
          <a:off x="4216400" y="898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a:extLst>
            <a:ext uri="{FF2B5EF4-FFF2-40B4-BE49-F238E27FC236}">
              <a16:creationId xmlns:a16="http://schemas.microsoft.com/office/drawing/2014/main" id="{B2B4C913-CB62-4633-B41F-1E94CF212219}"/>
            </a:ext>
          </a:extLst>
        </xdr:cNvPr>
        <xdr:cNvCxnSpPr/>
      </xdr:nvCxnSpPr>
      <xdr:spPr>
        <a:xfrm>
          <a:off x="4108450" y="92068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BFB7EF27-73C8-4565-BD62-92D21E470394}"/>
            </a:ext>
          </a:extLst>
        </xdr:cNvPr>
        <xdr:cNvSpPr txBox="1"/>
      </xdr:nvSpPr>
      <xdr:spPr>
        <a:xfrm>
          <a:off x="4216400" y="9831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a:extLst>
            <a:ext uri="{FF2B5EF4-FFF2-40B4-BE49-F238E27FC236}">
              <a16:creationId xmlns:a16="http://schemas.microsoft.com/office/drawing/2014/main" id="{421EA74D-D20C-49C7-9BB7-458C2C4D5704}"/>
            </a:ext>
          </a:extLst>
        </xdr:cNvPr>
        <xdr:cNvSpPr/>
      </xdr:nvSpPr>
      <xdr:spPr>
        <a:xfrm>
          <a:off x="4127500" y="98526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a:extLst>
            <a:ext uri="{FF2B5EF4-FFF2-40B4-BE49-F238E27FC236}">
              <a16:creationId xmlns:a16="http://schemas.microsoft.com/office/drawing/2014/main" id="{0A8BBEE2-5841-429B-8999-81936B0A8EB5}"/>
            </a:ext>
          </a:extLst>
        </xdr:cNvPr>
        <xdr:cNvSpPr/>
      </xdr:nvSpPr>
      <xdr:spPr>
        <a:xfrm>
          <a:off x="3384550" y="98526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a:extLst>
            <a:ext uri="{FF2B5EF4-FFF2-40B4-BE49-F238E27FC236}">
              <a16:creationId xmlns:a16="http://schemas.microsoft.com/office/drawing/2014/main" id="{EE0F60EC-CBD1-474F-B817-D12645361DE8}"/>
            </a:ext>
          </a:extLst>
        </xdr:cNvPr>
        <xdr:cNvSpPr/>
      </xdr:nvSpPr>
      <xdr:spPr>
        <a:xfrm>
          <a:off x="2571750" y="98698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a:extLst>
            <a:ext uri="{FF2B5EF4-FFF2-40B4-BE49-F238E27FC236}">
              <a16:creationId xmlns:a16="http://schemas.microsoft.com/office/drawing/2014/main" id="{84EE6CBA-0942-4777-B9BD-A05FD875BDD2}"/>
            </a:ext>
          </a:extLst>
        </xdr:cNvPr>
        <xdr:cNvSpPr/>
      </xdr:nvSpPr>
      <xdr:spPr>
        <a:xfrm>
          <a:off x="1778000"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CF99323F-B727-4BA1-8428-28049FCB5D73}"/>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79851BA2-774C-4AC2-BA60-8E26F66D9DDF}"/>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9A9B76B8-0B2B-4D74-860D-D09CFFEA6794}"/>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B8AADCCD-A8E2-42DA-9D0D-BA3B12A6B34B}"/>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71D32A78-0F26-4B70-B652-5EFE42FA9D76}"/>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82550</xdr:rowOff>
    </xdr:from>
    <xdr:to>
      <xdr:col>24</xdr:col>
      <xdr:colOff>114300</xdr:colOff>
      <xdr:row>59</xdr:row>
      <xdr:rowOff>12700</xdr:rowOff>
    </xdr:to>
    <xdr:sp macro="" textlink="">
      <xdr:nvSpPr>
        <xdr:cNvPr id="171" name="楕円 170">
          <a:extLst>
            <a:ext uri="{FF2B5EF4-FFF2-40B4-BE49-F238E27FC236}">
              <a16:creationId xmlns:a16="http://schemas.microsoft.com/office/drawing/2014/main" id="{8EB051DE-60A9-46AA-8333-7E9D7E947188}"/>
            </a:ext>
          </a:extLst>
        </xdr:cNvPr>
        <xdr:cNvSpPr/>
      </xdr:nvSpPr>
      <xdr:spPr>
        <a:xfrm>
          <a:off x="4127500" y="9664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105427</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id="{ED36A6D0-33E2-4898-970A-3DB9FE82AE35}"/>
            </a:ext>
          </a:extLst>
        </xdr:cNvPr>
        <xdr:cNvSpPr txBox="1"/>
      </xdr:nvSpPr>
      <xdr:spPr>
        <a:xfrm>
          <a:off x="4216400" y="952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118745</xdr:rowOff>
    </xdr:from>
    <xdr:to>
      <xdr:col>20</xdr:col>
      <xdr:colOff>38100</xdr:colOff>
      <xdr:row>59</xdr:row>
      <xdr:rowOff>48895</xdr:rowOff>
    </xdr:to>
    <xdr:sp macro="" textlink="">
      <xdr:nvSpPr>
        <xdr:cNvPr id="173" name="楕円 172">
          <a:extLst>
            <a:ext uri="{FF2B5EF4-FFF2-40B4-BE49-F238E27FC236}">
              <a16:creationId xmlns:a16="http://schemas.microsoft.com/office/drawing/2014/main" id="{D3515EE3-CF4C-4ECF-9445-DF0723920F42}"/>
            </a:ext>
          </a:extLst>
        </xdr:cNvPr>
        <xdr:cNvSpPr/>
      </xdr:nvSpPr>
      <xdr:spPr>
        <a:xfrm>
          <a:off x="3384550" y="97008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133350</xdr:rowOff>
    </xdr:from>
    <xdr:to>
      <xdr:col>24</xdr:col>
      <xdr:colOff>63500</xdr:colOff>
      <xdr:row>58</xdr:row>
      <xdr:rowOff>169545</xdr:rowOff>
    </xdr:to>
    <xdr:cxnSp macro="">
      <xdr:nvCxnSpPr>
        <xdr:cNvPr id="174" name="直線コネクタ 173">
          <a:extLst>
            <a:ext uri="{FF2B5EF4-FFF2-40B4-BE49-F238E27FC236}">
              <a16:creationId xmlns:a16="http://schemas.microsoft.com/office/drawing/2014/main" id="{E715F0D1-0830-4A0E-B564-2FF63B3BC036}"/>
            </a:ext>
          </a:extLst>
        </xdr:cNvPr>
        <xdr:cNvCxnSpPr/>
      </xdr:nvCxnSpPr>
      <xdr:spPr>
        <a:xfrm flipV="1">
          <a:off x="3429000" y="9715500"/>
          <a:ext cx="7493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158750</xdr:rowOff>
    </xdr:from>
    <xdr:to>
      <xdr:col>15</xdr:col>
      <xdr:colOff>101600</xdr:colOff>
      <xdr:row>59</xdr:row>
      <xdr:rowOff>88900</xdr:rowOff>
    </xdr:to>
    <xdr:sp macro="" textlink="">
      <xdr:nvSpPr>
        <xdr:cNvPr id="175" name="楕円 174">
          <a:extLst>
            <a:ext uri="{FF2B5EF4-FFF2-40B4-BE49-F238E27FC236}">
              <a16:creationId xmlns:a16="http://schemas.microsoft.com/office/drawing/2014/main" id="{907DC4EA-2DFF-488E-9F3D-F1426AEACB80}"/>
            </a:ext>
          </a:extLst>
        </xdr:cNvPr>
        <xdr:cNvSpPr/>
      </xdr:nvSpPr>
      <xdr:spPr>
        <a:xfrm>
          <a:off x="2571750" y="9740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169545</xdr:rowOff>
    </xdr:from>
    <xdr:to>
      <xdr:col>19</xdr:col>
      <xdr:colOff>177800</xdr:colOff>
      <xdr:row>59</xdr:row>
      <xdr:rowOff>38100</xdr:rowOff>
    </xdr:to>
    <xdr:cxnSp macro="">
      <xdr:nvCxnSpPr>
        <xdr:cNvPr id="176" name="直線コネクタ 175">
          <a:extLst>
            <a:ext uri="{FF2B5EF4-FFF2-40B4-BE49-F238E27FC236}">
              <a16:creationId xmlns:a16="http://schemas.microsoft.com/office/drawing/2014/main" id="{019192AC-CE51-42CA-82D6-33822FEB5764}"/>
            </a:ext>
          </a:extLst>
        </xdr:cNvPr>
        <xdr:cNvCxnSpPr/>
      </xdr:nvCxnSpPr>
      <xdr:spPr>
        <a:xfrm flipV="1">
          <a:off x="2622550" y="9745345"/>
          <a:ext cx="8064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122555</xdr:rowOff>
    </xdr:from>
    <xdr:to>
      <xdr:col>10</xdr:col>
      <xdr:colOff>165100</xdr:colOff>
      <xdr:row>61</xdr:row>
      <xdr:rowOff>52705</xdr:rowOff>
    </xdr:to>
    <xdr:sp macro="" textlink="">
      <xdr:nvSpPr>
        <xdr:cNvPr id="177" name="楕円 176">
          <a:extLst>
            <a:ext uri="{FF2B5EF4-FFF2-40B4-BE49-F238E27FC236}">
              <a16:creationId xmlns:a16="http://schemas.microsoft.com/office/drawing/2014/main" id="{929BD3CD-5473-4EEB-B018-5F782395D686}"/>
            </a:ext>
          </a:extLst>
        </xdr:cNvPr>
        <xdr:cNvSpPr/>
      </xdr:nvSpPr>
      <xdr:spPr>
        <a:xfrm>
          <a:off x="1778000" y="100349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38100</xdr:rowOff>
    </xdr:from>
    <xdr:to>
      <xdr:col>15</xdr:col>
      <xdr:colOff>50800</xdr:colOff>
      <xdr:row>61</xdr:row>
      <xdr:rowOff>1905</xdr:rowOff>
    </xdr:to>
    <xdr:cxnSp macro="">
      <xdr:nvCxnSpPr>
        <xdr:cNvPr id="178" name="直線コネクタ 177">
          <a:extLst>
            <a:ext uri="{FF2B5EF4-FFF2-40B4-BE49-F238E27FC236}">
              <a16:creationId xmlns:a16="http://schemas.microsoft.com/office/drawing/2014/main" id="{102AD629-34E0-41C5-AE36-45DAAA969C55}"/>
            </a:ext>
          </a:extLst>
        </xdr:cNvPr>
        <xdr:cNvCxnSpPr/>
      </xdr:nvCxnSpPr>
      <xdr:spPr>
        <a:xfrm flipV="1">
          <a:off x="1828800" y="9785350"/>
          <a:ext cx="793750" cy="29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9" name="n_1aveValue【体育館・プール】&#10;有形固定資産減価償却率">
          <a:extLst>
            <a:ext uri="{FF2B5EF4-FFF2-40B4-BE49-F238E27FC236}">
              <a16:creationId xmlns:a16="http://schemas.microsoft.com/office/drawing/2014/main" id="{14B6A8BD-4B1B-4DCA-B7C6-6AA6951D398A}"/>
            </a:ext>
          </a:extLst>
        </xdr:cNvPr>
        <xdr:cNvSpPr txBox="1"/>
      </xdr:nvSpPr>
      <xdr:spPr>
        <a:xfrm>
          <a:off x="32391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0" name="n_2aveValue【体育館・プール】&#10;有形固定資産減価償却率">
          <a:extLst>
            <a:ext uri="{FF2B5EF4-FFF2-40B4-BE49-F238E27FC236}">
              <a16:creationId xmlns:a16="http://schemas.microsoft.com/office/drawing/2014/main" id="{9DB260DE-1EEE-4D8D-AE3D-1442E150E2C4}"/>
            </a:ext>
          </a:extLst>
        </xdr:cNvPr>
        <xdr:cNvSpPr txBox="1"/>
      </xdr:nvSpPr>
      <xdr:spPr>
        <a:xfrm>
          <a:off x="24390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81" name="n_3aveValue【体育館・プール】&#10;有形固定資産減価償却率">
          <a:extLst>
            <a:ext uri="{FF2B5EF4-FFF2-40B4-BE49-F238E27FC236}">
              <a16:creationId xmlns:a16="http://schemas.microsoft.com/office/drawing/2014/main" id="{94BFE615-7C18-4FFC-9278-3363FB957591}"/>
            </a:ext>
          </a:extLst>
        </xdr:cNvPr>
        <xdr:cNvSpPr txBox="1"/>
      </xdr:nvSpPr>
      <xdr:spPr>
        <a:xfrm>
          <a:off x="1645294"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65422</xdr:rowOff>
    </xdr:from>
    <xdr:ext cx="405111" cy="259045"/>
    <xdr:sp macro="" textlink="">
      <xdr:nvSpPr>
        <xdr:cNvPr id="182" name="n_1mainValue【体育館・プール】&#10;有形固定資産減価償却率">
          <a:extLst>
            <a:ext uri="{FF2B5EF4-FFF2-40B4-BE49-F238E27FC236}">
              <a16:creationId xmlns:a16="http://schemas.microsoft.com/office/drawing/2014/main" id="{C2264AD2-5AF7-4067-BCC3-087838AF63AB}"/>
            </a:ext>
          </a:extLst>
        </xdr:cNvPr>
        <xdr:cNvSpPr txBox="1"/>
      </xdr:nvSpPr>
      <xdr:spPr>
        <a:xfrm>
          <a:off x="3239144" y="9482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105427</xdr:rowOff>
    </xdr:from>
    <xdr:ext cx="405111" cy="259045"/>
    <xdr:sp macro="" textlink="">
      <xdr:nvSpPr>
        <xdr:cNvPr id="183" name="n_2mainValue【体育館・プール】&#10;有形固定資産減価償却率">
          <a:extLst>
            <a:ext uri="{FF2B5EF4-FFF2-40B4-BE49-F238E27FC236}">
              <a16:creationId xmlns:a16="http://schemas.microsoft.com/office/drawing/2014/main" id="{A65CA944-2F13-406C-9AC8-6D2661821634}"/>
            </a:ext>
          </a:extLst>
        </xdr:cNvPr>
        <xdr:cNvSpPr txBox="1"/>
      </xdr:nvSpPr>
      <xdr:spPr>
        <a:xfrm>
          <a:off x="2439044" y="952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43832</xdr:rowOff>
    </xdr:from>
    <xdr:ext cx="405111" cy="259045"/>
    <xdr:sp macro="" textlink="">
      <xdr:nvSpPr>
        <xdr:cNvPr id="184" name="n_3mainValue【体育館・プール】&#10;有形固定資産減価償却率">
          <a:extLst>
            <a:ext uri="{FF2B5EF4-FFF2-40B4-BE49-F238E27FC236}">
              <a16:creationId xmlns:a16="http://schemas.microsoft.com/office/drawing/2014/main" id="{9A58B2D3-B447-4D32-B669-CA32E49BA25F}"/>
            </a:ext>
          </a:extLst>
        </xdr:cNvPr>
        <xdr:cNvSpPr txBox="1"/>
      </xdr:nvSpPr>
      <xdr:spPr>
        <a:xfrm>
          <a:off x="1645294" y="1012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a:extLst>
            <a:ext uri="{FF2B5EF4-FFF2-40B4-BE49-F238E27FC236}">
              <a16:creationId xmlns:a16="http://schemas.microsoft.com/office/drawing/2014/main" id="{79BCAFBD-7C21-4F2A-8D5A-3AC5F9E9AAEF}"/>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a:extLst>
            <a:ext uri="{FF2B5EF4-FFF2-40B4-BE49-F238E27FC236}">
              <a16:creationId xmlns:a16="http://schemas.microsoft.com/office/drawing/2014/main" id="{2368B6E6-15EE-45AA-B664-40D97C52FE38}"/>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a:extLst>
            <a:ext uri="{FF2B5EF4-FFF2-40B4-BE49-F238E27FC236}">
              <a16:creationId xmlns:a16="http://schemas.microsoft.com/office/drawing/2014/main" id="{D8062B8B-956C-47F5-82B3-E590922F6E55}"/>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a:extLst>
            <a:ext uri="{FF2B5EF4-FFF2-40B4-BE49-F238E27FC236}">
              <a16:creationId xmlns:a16="http://schemas.microsoft.com/office/drawing/2014/main" id="{A27BE669-83E9-4FE1-A21C-BA0C3021AD01}"/>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a:extLst>
            <a:ext uri="{FF2B5EF4-FFF2-40B4-BE49-F238E27FC236}">
              <a16:creationId xmlns:a16="http://schemas.microsoft.com/office/drawing/2014/main" id="{DFF4C6E5-8EE1-40D8-84DC-78C4701B84CC}"/>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a:extLst>
            <a:ext uri="{FF2B5EF4-FFF2-40B4-BE49-F238E27FC236}">
              <a16:creationId xmlns:a16="http://schemas.microsoft.com/office/drawing/2014/main" id="{BE983018-AF58-4576-A2AD-D92CFEC1D345}"/>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a:extLst>
            <a:ext uri="{FF2B5EF4-FFF2-40B4-BE49-F238E27FC236}">
              <a16:creationId xmlns:a16="http://schemas.microsoft.com/office/drawing/2014/main" id="{54F3AB34-4CA6-4392-98DD-FB37BE10E467}"/>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id="{15C27D1F-095E-4EE8-B8F5-096D621B27F6}"/>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id="{39F68C66-25F8-4C4E-BF05-51AD1326FC11}"/>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id="{17A2A80D-06D3-40E0-935C-BC5C54048306}"/>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a:extLst>
            <a:ext uri="{FF2B5EF4-FFF2-40B4-BE49-F238E27FC236}">
              <a16:creationId xmlns:a16="http://schemas.microsoft.com/office/drawing/2014/main" id="{8FC3FD54-826A-4C57-89C4-7D3431F5E8AA}"/>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a:extLst>
            <a:ext uri="{FF2B5EF4-FFF2-40B4-BE49-F238E27FC236}">
              <a16:creationId xmlns:a16="http://schemas.microsoft.com/office/drawing/2014/main" id="{1F3B7936-3DFE-42C8-9181-6D76CCF8C873}"/>
            </a:ext>
          </a:extLst>
        </xdr:cNvPr>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a:extLst>
            <a:ext uri="{FF2B5EF4-FFF2-40B4-BE49-F238E27FC236}">
              <a16:creationId xmlns:a16="http://schemas.microsoft.com/office/drawing/2014/main" id="{3248BCD0-AA6D-4E6A-8F16-3D479C820080}"/>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a:extLst>
            <a:ext uri="{FF2B5EF4-FFF2-40B4-BE49-F238E27FC236}">
              <a16:creationId xmlns:a16="http://schemas.microsoft.com/office/drawing/2014/main" id="{5EC963A7-0AEA-469C-96FC-6A3218FB65BA}"/>
            </a:ext>
          </a:extLst>
        </xdr:cNvPr>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a:extLst>
            <a:ext uri="{FF2B5EF4-FFF2-40B4-BE49-F238E27FC236}">
              <a16:creationId xmlns:a16="http://schemas.microsoft.com/office/drawing/2014/main" id="{BA4E9FB3-E6B3-4635-9E72-9F86ED1702FE}"/>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a:extLst>
            <a:ext uri="{FF2B5EF4-FFF2-40B4-BE49-F238E27FC236}">
              <a16:creationId xmlns:a16="http://schemas.microsoft.com/office/drawing/2014/main" id="{16B5B510-82CD-44B9-9728-6B85DF3A2B42}"/>
            </a:ext>
          </a:extLst>
        </xdr:cNvPr>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a:extLst>
            <a:ext uri="{FF2B5EF4-FFF2-40B4-BE49-F238E27FC236}">
              <a16:creationId xmlns:a16="http://schemas.microsoft.com/office/drawing/2014/main" id="{FC772EAE-3A08-4E3F-BB58-FEC33AA2D587}"/>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a:extLst>
            <a:ext uri="{FF2B5EF4-FFF2-40B4-BE49-F238E27FC236}">
              <a16:creationId xmlns:a16="http://schemas.microsoft.com/office/drawing/2014/main" id="{DCB084DA-A859-4510-B4F4-CF3C260CDFF1}"/>
            </a:ext>
          </a:extLst>
        </xdr:cNvPr>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67FE9CB5-7E8D-4CD0-9A94-616403989929}"/>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a:extLst>
            <a:ext uri="{FF2B5EF4-FFF2-40B4-BE49-F238E27FC236}">
              <a16:creationId xmlns:a16="http://schemas.microsoft.com/office/drawing/2014/main" id="{546D7892-BFC3-4279-9AEA-60659E0F7AD3}"/>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id="{1ABF3651-FA9A-420B-B8CA-AD484DD3CEFF}"/>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a:extLst>
            <a:ext uri="{FF2B5EF4-FFF2-40B4-BE49-F238E27FC236}">
              <a16:creationId xmlns:a16="http://schemas.microsoft.com/office/drawing/2014/main" id="{C83759F5-0C14-4A78-8872-18CB0BAC1EDC}"/>
            </a:ext>
          </a:extLst>
        </xdr:cNvPr>
        <xdr:cNvCxnSpPr/>
      </xdr:nvCxnSpPr>
      <xdr:spPr>
        <a:xfrm flipV="1">
          <a:off x="9429115" y="9540951"/>
          <a:ext cx="0" cy="1029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a:extLst>
            <a:ext uri="{FF2B5EF4-FFF2-40B4-BE49-F238E27FC236}">
              <a16:creationId xmlns:a16="http://schemas.microsoft.com/office/drawing/2014/main" id="{97974505-1001-40FA-AE11-9EB4E771686C}"/>
            </a:ext>
          </a:extLst>
        </xdr:cNvPr>
        <xdr:cNvSpPr txBox="1"/>
      </xdr:nvSpPr>
      <xdr:spPr>
        <a:xfrm>
          <a:off x="9467850"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a:extLst>
            <a:ext uri="{FF2B5EF4-FFF2-40B4-BE49-F238E27FC236}">
              <a16:creationId xmlns:a16="http://schemas.microsoft.com/office/drawing/2014/main" id="{91BDF2D5-AA9A-4A8C-81F1-C7BEDBE572C3}"/>
            </a:ext>
          </a:extLst>
        </xdr:cNvPr>
        <xdr:cNvCxnSpPr/>
      </xdr:nvCxnSpPr>
      <xdr:spPr>
        <a:xfrm>
          <a:off x="9359900" y="10570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a:extLst>
            <a:ext uri="{FF2B5EF4-FFF2-40B4-BE49-F238E27FC236}">
              <a16:creationId xmlns:a16="http://schemas.microsoft.com/office/drawing/2014/main" id="{981CB35F-2D06-442E-94C8-B14EE0C63E2D}"/>
            </a:ext>
          </a:extLst>
        </xdr:cNvPr>
        <xdr:cNvSpPr txBox="1"/>
      </xdr:nvSpPr>
      <xdr:spPr>
        <a:xfrm>
          <a:off x="9467850" y="932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a:extLst>
            <a:ext uri="{FF2B5EF4-FFF2-40B4-BE49-F238E27FC236}">
              <a16:creationId xmlns:a16="http://schemas.microsoft.com/office/drawing/2014/main" id="{F22A2F35-7690-4FBF-9082-D93BB7931E53}"/>
            </a:ext>
          </a:extLst>
        </xdr:cNvPr>
        <xdr:cNvCxnSpPr/>
      </xdr:nvCxnSpPr>
      <xdr:spPr>
        <a:xfrm>
          <a:off x="9359900" y="95409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11" name="【体育館・プール】&#10;一人当たり面積平均値テキスト">
          <a:extLst>
            <a:ext uri="{FF2B5EF4-FFF2-40B4-BE49-F238E27FC236}">
              <a16:creationId xmlns:a16="http://schemas.microsoft.com/office/drawing/2014/main" id="{953AC46E-43A6-4E75-AA3B-75C4A543B5C0}"/>
            </a:ext>
          </a:extLst>
        </xdr:cNvPr>
        <xdr:cNvSpPr txBox="1"/>
      </xdr:nvSpPr>
      <xdr:spPr>
        <a:xfrm>
          <a:off x="9467850" y="1035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a:extLst>
            <a:ext uri="{FF2B5EF4-FFF2-40B4-BE49-F238E27FC236}">
              <a16:creationId xmlns:a16="http://schemas.microsoft.com/office/drawing/2014/main" id="{E3F2BE6E-1F84-48D5-8A3B-F2D6F2E240B7}"/>
            </a:ext>
          </a:extLst>
        </xdr:cNvPr>
        <xdr:cNvSpPr/>
      </xdr:nvSpPr>
      <xdr:spPr>
        <a:xfrm>
          <a:off x="9398000" y="103773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a:extLst>
            <a:ext uri="{FF2B5EF4-FFF2-40B4-BE49-F238E27FC236}">
              <a16:creationId xmlns:a16="http://schemas.microsoft.com/office/drawing/2014/main" id="{0426F29C-45ED-4F3A-B5C2-325B015A3AEB}"/>
            </a:ext>
          </a:extLst>
        </xdr:cNvPr>
        <xdr:cNvSpPr/>
      </xdr:nvSpPr>
      <xdr:spPr>
        <a:xfrm>
          <a:off x="8636000" y="103856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a:extLst>
            <a:ext uri="{FF2B5EF4-FFF2-40B4-BE49-F238E27FC236}">
              <a16:creationId xmlns:a16="http://schemas.microsoft.com/office/drawing/2014/main" id="{027A4A90-C508-4AF6-B150-EEDCB91E3FC4}"/>
            </a:ext>
          </a:extLst>
        </xdr:cNvPr>
        <xdr:cNvSpPr/>
      </xdr:nvSpPr>
      <xdr:spPr>
        <a:xfrm>
          <a:off x="7842250" y="103856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a:extLst>
            <a:ext uri="{FF2B5EF4-FFF2-40B4-BE49-F238E27FC236}">
              <a16:creationId xmlns:a16="http://schemas.microsoft.com/office/drawing/2014/main" id="{980A616B-8865-4FFD-9670-A4708359573A}"/>
            </a:ext>
          </a:extLst>
        </xdr:cNvPr>
        <xdr:cNvSpPr/>
      </xdr:nvSpPr>
      <xdr:spPr>
        <a:xfrm>
          <a:off x="7029450" y="1040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C8C7960E-F218-44FD-A7A8-56D8464EA817}"/>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A267C4CD-5EA5-428D-A003-0D507E4E7B8F}"/>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BF8A5A83-C091-4C5E-AAA6-EB3F159EC6D6}"/>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6AEE16BB-8722-4350-A906-0527A7345E0A}"/>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8C49BA68-413F-4E72-9839-7359A467D5A8}"/>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124764</xdr:rowOff>
    </xdr:from>
    <xdr:to>
      <xdr:col>55</xdr:col>
      <xdr:colOff>50800</xdr:colOff>
      <xdr:row>63</xdr:row>
      <xdr:rowOff>54914</xdr:rowOff>
    </xdr:to>
    <xdr:sp macro="" textlink="">
      <xdr:nvSpPr>
        <xdr:cNvPr id="221" name="楕円 220">
          <a:extLst>
            <a:ext uri="{FF2B5EF4-FFF2-40B4-BE49-F238E27FC236}">
              <a16:creationId xmlns:a16="http://schemas.microsoft.com/office/drawing/2014/main" id="{0F211CB2-610B-4D72-8B20-0AFDA3C5515B}"/>
            </a:ext>
          </a:extLst>
        </xdr:cNvPr>
        <xdr:cNvSpPr/>
      </xdr:nvSpPr>
      <xdr:spPr>
        <a:xfrm>
          <a:off x="9398000" y="103673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147641</xdr:rowOff>
    </xdr:from>
    <xdr:ext cx="469744" cy="259045"/>
    <xdr:sp macro="" textlink="">
      <xdr:nvSpPr>
        <xdr:cNvPr id="222" name="【体育館・プール】&#10;一人当たり面積該当値テキスト">
          <a:extLst>
            <a:ext uri="{FF2B5EF4-FFF2-40B4-BE49-F238E27FC236}">
              <a16:creationId xmlns:a16="http://schemas.microsoft.com/office/drawing/2014/main" id="{6870B62D-8313-43FF-AA50-90C4AF8DB193}"/>
            </a:ext>
          </a:extLst>
        </xdr:cNvPr>
        <xdr:cNvSpPr txBox="1"/>
      </xdr:nvSpPr>
      <xdr:spPr>
        <a:xfrm>
          <a:off x="9467850" y="1022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126594</xdr:rowOff>
    </xdr:from>
    <xdr:to>
      <xdr:col>50</xdr:col>
      <xdr:colOff>165100</xdr:colOff>
      <xdr:row>63</xdr:row>
      <xdr:rowOff>56744</xdr:rowOff>
    </xdr:to>
    <xdr:sp macro="" textlink="">
      <xdr:nvSpPr>
        <xdr:cNvPr id="223" name="楕円 222">
          <a:extLst>
            <a:ext uri="{FF2B5EF4-FFF2-40B4-BE49-F238E27FC236}">
              <a16:creationId xmlns:a16="http://schemas.microsoft.com/office/drawing/2014/main" id="{4C842A0C-AB86-468F-9B0D-EF337B8715B9}"/>
            </a:ext>
          </a:extLst>
        </xdr:cNvPr>
        <xdr:cNvSpPr/>
      </xdr:nvSpPr>
      <xdr:spPr>
        <a:xfrm>
          <a:off x="8636000" y="103691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4114</xdr:rowOff>
    </xdr:from>
    <xdr:to>
      <xdr:col>55</xdr:col>
      <xdr:colOff>0</xdr:colOff>
      <xdr:row>63</xdr:row>
      <xdr:rowOff>5944</xdr:rowOff>
    </xdr:to>
    <xdr:cxnSp macro="">
      <xdr:nvCxnSpPr>
        <xdr:cNvPr id="224" name="直線コネクタ 223">
          <a:extLst>
            <a:ext uri="{FF2B5EF4-FFF2-40B4-BE49-F238E27FC236}">
              <a16:creationId xmlns:a16="http://schemas.microsoft.com/office/drawing/2014/main" id="{D810ADFF-6015-41F3-BAD2-5C6B9C0EB96A}"/>
            </a:ext>
          </a:extLst>
        </xdr:cNvPr>
        <xdr:cNvCxnSpPr/>
      </xdr:nvCxnSpPr>
      <xdr:spPr>
        <a:xfrm flipV="1">
          <a:off x="8686800" y="10411764"/>
          <a:ext cx="74295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128422</xdr:rowOff>
    </xdr:from>
    <xdr:to>
      <xdr:col>46</xdr:col>
      <xdr:colOff>38100</xdr:colOff>
      <xdr:row>63</xdr:row>
      <xdr:rowOff>58572</xdr:rowOff>
    </xdr:to>
    <xdr:sp macro="" textlink="">
      <xdr:nvSpPr>
        <xdr:cNvPr id="225" name="楕円 224">
          <a:extLst>
            <a:ext uri="{FF2B5EF4-FFF2-40B4-BE49-F238E27FC236}">
              <a16:creationId xmlns:a16="http://schemas.microsoft.com/office/drawing/2014/main" id="{C5D0CB5F-3189-4C9E-B447-25BA164E4FFE}"/>
            </a:ext>
          </a:extLst>
        </xdr:cNvPr>
        <xdr:cNvSpPr/>
      </xdr:nvSpPr>
      <xdr:spPr>
        <a:xfrm>
          <a:off x="7842250" y="103709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5944</xdr:rowOff>
    </xdr:from>
    <xdr:to>
      <xdr:col>50</xdr:col>
      <xdr:colOff>114300</xdr:colOff>
      <xdr:row>63</xdr:row>
      <xdr:rowOff>7772</xdr:rowOff>
    </xdr:to>
    <xdr:cxnSp macro="">
      <xdr:nvCxnSpPr>
        <xdr:cNvPr id="226" name="直線コネクタ 225">
          <a:extLst>
            <a:ext uri="{FF2B5EF4-FFF2-40B4-BE49-F238E27FC236}">
              <a16:creationId xmlns:a16="http://schemas.microsoft.com/office/drawing/2014/main" id="{5CFA8869-CBF0-46C6-8037-C2B2D76760F4}"/>
            </a:ext>
          </a:extLst>
        </xdr:cNvPr>
        <xdr:cNvCxnSpPr/>
      </xdr:nvCxnSpPr>
      <xdr:spPr>
        <a:xfrm flipV="1">
          <a:off x="7886700" y="10413594"/>
          <a:ext cx="8001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130708</xdr:rowOff>
    </xdr:from>
    <xdr:to>
      <xdr:col>41</xdr:col>
      <xdr:colOff>101600</xdr:colOff>
      <xdr:row>63</xdr:row>
      <xdr:rowOff>60858</xdr:rowOff>
    </xdr:to>
    <xdr:sp macro="" textlink="">
      <xdr:nvSpPr>
        <xdr:cNvPr id="227" name="楕円 226">
          <a:extLst>
            <a:ext uri="{FF2B5EF4-FFF2-40B4-BE49-F238E27FC236}">
              <a16:creationId xmlns:a16="http://schemas.microsoft.com/office/drawing/2014/main" id="{FC9225C7-8FA3-4127-81AD-3B490C13D592}"/>
            </a:ext>
          </a:extLst>
        </xdr:cNvPr>
        <xdr:cNvSpPr/>
      </xdr:nvSpPr>
      <xdr:spPr>
        <a:xfrm>
          <a:off x="7029450" y="103732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7772</xdr:rowOff>
    </xdr:from>
    <xdr:to>
      <xdr:col>45</xdr:col>
      <xdr:colOff>177800</xdr:colOff>
      <xdr:row>63</xdr:row>
      <xdr:rowOff>10058</xdr:rowOff>
    </xdr:to>
    <xdr:cxnSp macro="">
      <xdr:nvCxnSpPr>
        <xdr:cNvPr id="228" name="直線コネクタ 227">
          <a:extLst>
            <a:ext uri="{FF2B5EF4-FFF2-40B4-BE49-F238E27FC236}">
              <a16:creationId xmlns:a16="http://schemas.microsoft.com/office/drawing/2014/main" id="{028D7BFB-AE89-4DD1-AD59-A54884E82A0E}"/>
            </a:ext>
          </a:extLst>
        </xdr:cNvPr>
        <xdr:cNvCxnSpPr/>
      </xdr:nvCxnSpPr>
      <xdr:spPr>
        <a:xfrm flipV="1">
          <a:off x="7080250" y="10415422"/>
          <a:ext cx="8064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29" name="n_1aveValue【体育館・プール】&#10;一人当たり面積">
          <a:extLst>
            <a:ext uri="{FF2B5EF4-FFF2-40B4-BE49-F238E27FC236}">
              <a16:creationId xmlns:a16="http://schemas.microsoft.com/office/drawing/2014/main" id="{DEBF79A2-38ED-4158-8264-6DE39C21B775}"/>
            </a:ext>
          </a:extLst>
        </xdr:cNvPr>
        <xdr:cNvSpPr txBox="1"/>
      </xdr:nvSpPr>
      <xdr:spPr>
        <a:xfrm>
          <a:off x="8458277" y="1047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30" name="n_2aveValue【体育館・プール】&#10;一人当たり面積">
          <a:extLst>
            <a:ext uri="{FF2B5EF4-FFF2-40B4-BE49-F238E27FC236}">
              <a16:creationId xmlns:a16="http://schemas.microsoft.com/office/drawing/2014/main" id="{462E7035-9065-493B-A13F-DB7B94F97753}"/>
            </a:ext>
          </a:extLst>
        </xdr:cNvPr>
        <xdr:cNvSpPr txBox="1"/>
      </xdr:nvSpPr>
      <xdr:spPr>
        <a:xfrm>
          <a:off x="7677227" y="1047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93591</xdr:rowOff>
    </xdr:from>
    <xdr:ext cx="469744" cy="259045"/>
    <xdr:sp macro="" textlink="">
      <xdr:nvSpPr>
        <xdr:cNvPr id="231" name="n_3aveValue【体育館・プール】&#10;一人当たり面積">
          <a:extLst>
            <a:ext uri="{FF2B5EF4-FFF2-40B4-BE49-F238E27FC236}">
              <a16:creationId xmlns:a16="http://schemas.microsoft.com/office/drawing/2014/main" id="{B6E2F029-1CD6-48B5-A63F-9236D4AB3986}"/>
            </a:ext>
          </a:extLst>
        </xdr:cNvPr>
        <xdr:cNvSpPr txBox="1"/>
      </xdr:nvSpPr>
      <xdr:spPr>
        <a:xfrm>
          <a:off x="6864427" y="1050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73271</xdr:rowOff>
    </xdr:from>
    <xdr:ext cx="469744" cy="259045"/>
    <xdr:sp macro="" textlink="">
      <xdr:nvSpPr>
        <xdr:cNvPr id="232" name="n_1mainValue【体育館・プール】&#10;一人当たり面積">
          <a:extLst>
            <a:ext uri="{FF2B5EF4-FFF2-40B4-BE49-F238E27FC236}">
              <a16:creationId xmlns:a16="http://schemas.microsoft.com/office/drawing/2014/main" id="{9C251862-2E5F-4322-8CF9-79499F99719A}"/>
            </a:ext>
          </a:extLst>
        </xdr:cNvPr>
        <xdr:cNvSpPr txBox="1"/>
      </xdr:nvSpPr>
      <xdr:spPr>
        <a:xfrm>
          <a:off x="8458277" y="1015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75099</xdr:rowOff>
    </xdr:from>
    <xdr:ext cx="469744" cy="259045"/>
    <xdr:sp macro="" textlink="">
      <xdr:nvSpPr>
        <xdr:cNvPr id="233" name="n_2mainValue【体育館・プール】&#10;一人当たり面積">
          <a:extLst>
            <a:ext uri="{FF2B5EF4-FFF2-40B4-BE49-F238E27FC236}">
              <a16:creationId xmlns:a16="http://schemas.microsoft.com/office/drawing/2014/main" id="{9A55A992-1BCE-40D6-9B6B-659533E5F7B9}"/>
            </a:ext>
          </a:extLst>
        </xdr:cNvPr>
        <xdr:cNvSpPr txBox="1"/>
      </xdr:nvSpPr>
      <xdr:spPr>
        <a:xfrm>
          <a:off x="7677227" y="1015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77385</xdr:rowOff>
    </xdr:from>
    <xdr:ext cx="469744" cy="259045"/>
    <xdr:sp macro="" textlink="">
      <xdr:nvSpPr>
        <xdr:cNvPr id="234" name="n_3mainValue【体育館・プール】&#10;一人当たり面積">
          <a:extLst>
            <a:ext uri="{FF2B5EF4-FFF2-40B4-BE49-F238E27FC236}">
              <a16:creationId xmlns:a16="http://schemas.microsoft.com/office/drawing/2014/main" id="{24C85229-AD09-4B34-A70A-E73F78A24E62}"/>
            </a:ext>
          </a:extLst>
        </xdr:cNvPr>
        <xdr:cNvSpPr txBox="1"/>
      </xdr:nvSpPr>
      <xdr:spPr>
        <a:xfrm>
          <a:off x="6864427" y="1015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63CCD29E-D61B-44E9-8779-37578E0B68B3}"/>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C6BD60C9-6DF2-4751-9E4C-8B5DF5BA103E}"/>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A6D68372-843F-4032-8FAA-B942688FBEE9}"/>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DAE7F7B2-BEA6-4309-89B5-D9BB762F9BB2}"/>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2B52A8A5-E38D-4370-B889-D7130BD21404}"/>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FF0A2E6B-3777-4D87-B37E-2E2E529550DA}"/>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5772AEE6-8DC8-48F7-A4A7-9A7D386E0C2C}"/>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5D1CD7EE-C2FF-4492-8B26-79B6BFFC5318}"/>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a16="http://schemas.microsoft.com/office/drawing/2014/main" id="{221F76EE-80B6-4EDB-88AB-C5DEE588E7EE}"/>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id="{BB8015E2-6D95-4E4C-8347-3E21653F038F}"/>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a:extLst>
            <a:ext uri="{FF2B5EF4-FFF2-40B4-BE49-F238E27FC236}">
              <a16:creationId xmlns:a16="http://schemas.microsoft.com/office/drawing/2014/main" id="{1C68E5A6-93CA-4EBA-84EB-072D096FD03F}"/>
            </a:ext>
          </a:extLst>
        </xdr:cNvPr>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a:extLst>
            <a:ext uri="{FF2B5EF4-FFF2-40B4-BE49-F238E27FC236}">
              <a16:creationId xmlns:a16="http://schemas.microsoft.com/office/drawing/2014/main" id="{5EF7B7C5-DABD-4F66-ABAD-B69A58D624C8}"/>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a:extLst>
            <a:ext uri="{FF2B5EF4-FFF2-40B4-BE49-F238E27FC236}">
              <a16:creationId xmlns:a16="http://schemas.microsoft.com/office/drawing/2014/main" id="{AB8495BE-1CE5-47CA-BB13-5085EC1BC74F}"/>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a:extLst>
            <a:ext uri="{FF2B5EF4-FFF2-40B4-BE49-F238E27FC236}">
              <a16:creationId xmlns:a16="http://schemas.microsoft.com/office/drawing/2014/main" id="{967B820D-0AE2-4FF3-BE2B-81E974106693}"/>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a:extLst>
            <a:ext uri="{FF2B5EF4-FFF2-40B4-BE49-F238E27FC236}">
              <a16:creationId xmlns:a16="http://schemas.microsoft.com/office/drawing/2014/main" id="{5ADB5BC9-8F9E-4737-9D0E-BD90199D77E0}"/>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a:extLst>
            <a:ext uri="{FF2B5EF4-FFF2-40B4-BE49-F238E27FC236}">
              <a16:creationId xmlns:a16="http://schemas.microsoft.com/office/drawing/2014/main" id="{72A1CA7E-DC98-42DE-83A1-C21A99EB1C09}"/>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a:extLst>
            <a:ext uri="{FF2B5EF4-FFF2-40B4-BE49-F238E27FC236}">
              <a16:creationId xmlns:a16="http://schemas.microsoft.com/office/drawing/2014/main" id="{E7BE2E8C-8635-47E1-9169-5857C529CE34}"/>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a:extLst>
            <a:ext uri="{FF2B5EF4-FFF2-40B4-BE49-F238E27FC236}">
              <a16:creationId xmlns:a16="http://schemas.microsoft.com/office/drawing/2014/main" id="{F2B5FAD1-12BA-47E9-9708-58727AC5B189}"/>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a:extLst>
            <a:ext uri="{FF2B5EF4-FFF2-40B4-BE49-F238E27FC236}">
              <a16:creationId xmlns:a16="http://schemas.microsoft.com/office/drawing/2014/main" id="{7FCEAA12-89FA-4D8E-89D0-1640A5706FB1}"/>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a:extLst>
            <a:ext uri="{FF2B5EF4-FFF2-40B4-BE49-F238E27FC236}">
              <a16:creationId xmlns:a16="http://schemas.microsoft.com/office/drawing/2014/main" id="{196B10D8-C2E8-4512-8495-7E566EC02A6C}"/>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a:extLst>
            <a:ext uri="{FF2B5EF4-FFF2-40B4-BE49-F238E27FC236}">
              <a16:creationId xmlns:a16="http://schemas.microsoft.com/office/drawing/2014/main" id="{AA697C8C-5913-46D7-9D42-11BF5666A92F}"/>
            </a:ext>
          </a:extLst>
        </xdr:cNvPr>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B954407F-0994-4070-9C7F-4149ED0A81F6}"/>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a:extLst>
            <a:ext uri="{FF2B5EF4-FFF2-40B4-BE49-F238E27FC236}">
              <a16:creationId xmlns:a16="http://schemas.microsoft.com/office/drawing/2014/main" id="{E4F54B63-8949-44B0-8422-4EC0183E79E3}"/>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a:extLst>
            <a:ext uri="{FF2B5EF4-FFF2-40B4-BE49-F238E27FC236}">
              <a16:creationId xmlns:a16="http://schemas.microsoft.com/office/drawing/2014/main" id="{1C6CFA63-C241-49BD-AEB5-427CF595449B}"/>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a:extLst>
            <a:ext uri="{FF2B5EF4-FFF2-40B4-BE49-F238E27FC236}">
              <a16:creationId xmlns:a16="http://schemas.microsoft.com/office/drawing/2014/main" id="{2C6F390F-6E04-4F5C-B0D5-B34718785762}"/>
            </a:ext>
          </a:extLst>
        </xdr:cNvPr>
        <xdr:cNvCxnSpPr/>
      </xdr:nvCxnSpPr>
      <xdr:spPr>
        <a:xfrm flipV="1">
          <a:off x="4177665" y="1285240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a:extLst>
            <a:ext uri="{FF2B5EF4-FFF2-40B4-BE49-F238E27FC236}">
              <a16:creationId xmlns:a16="http://schemas.microsoft.com/office/drawing/2014/main" id="{CC84307F-C747-4316-9AE2-A7CB23C33212}"/>
            </a:ext>
          </a:extLst>
        </xdr:cNvPr>
        <xdr:cNvSpPr txBox="1"/>
      </xdr:nvSpPr>
      <xdr:spPr>
        <a:xfrm>
          <a:off x="4216400" y="1432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a:extLst>
            <a:ext uri="{FF2B5EF4-FFF2-40B4-BE49-F238E27FC236}">
              <a16:creationId xmlns:a16="http://schemas.microsoft.com/office/drawing/2014/main" id="{4667CDCC-DC29-423B-9D63-2920EDEB6F5D}"/>
            </a:ext>
          </a:extLst>
        </xdr:cNvPr>
        <xdr:cNvCxnSpPr/>
      </xdr:nvCxnSpPr>
      <xdr:spPr>
        <a:xfrm>
          <a:off x="4108450" y="14324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a:extLst>
            <a:ext uri="{FF2B5EF4-FFF2-40B4-BE49-F238E27FC236}">
              <a16:creationId xmlns:a16="http://schemas.microsoft.com/office/drawing/2014/main" id="{CC1C0CD3-2297-40AF-B7BC-0B82AB6F59B1}"/>
            </a:ext>
          </a:extLst>
        </xdr:cNvPr>
        <xdr:cNvSpPr txBox="1"/>
      </xdr:nvSpPr>
      <xdr:spPr>
        <a:xfrm>
          <a:off x="42164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a:extLst>
            <a:ext uri="{FF2B5EF4-FFF2-40B4-BE49-F238E27FC236}">
              <a16:creationId xmlns:a16="http://schemas.microsoft.com/office/drawing/2014/main" id="{4A6479F6-833F-4287-9167-CCE7D276358D}"/>
            </a:ext>
          </a:extLst>
        </xdr:cNvPr>
        <xdr:cNvCxnSpPr/>
      </xdr:nvCxnSpPr>
      <xdr:spPr>
        <a:xfrm>
          <a:off x="41084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64" name="【福祉施設】&#10;有形固定資産減価償却率平均値テキスト">
          <a:extLst>
            <a:ext uri="{FF2B5EF4-FFF2-40B4-BE49-F238E27FC236}">
              <a16:creationId xmlns:a16="http://schemas.microsoft.com/office/drawing/2014/main" id="{CD1632EA-4BE3-45F0-BC78-386117ECAA7C}"/>
            </a:ext>
          </a:extLst>
        </xdr:cNvPr>
        <xdr:cNvSpPr txBox="1"/>
      </xdr:nvSpPr>
      <xdr:spPr>
        <a:xfrm>
          <a:off x="4216400" y="13590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a:extLst>
            <a:ext uri="{FF2B5EF4-FFF2-40B4-BE49-F238E27FC236}">
              <a16:creationId xmlns:a16="http://schemas.microsoft.com/office/drawing/2014/main" id="{7426D9FD-C8BF-479F-8432-20F2842F8B8B}"/>
            </a:ext>
          </a:extLst>
        </xdr:cNvPr>
        <xdr:cNvSpPr/>
      </xdr:nvSpPr>
      <xdr:spPr>
        <a:xfrm>
          <a:off x="4127500" y="136118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a:extLst>
            <a:ext uri="{FF2B5EF4-FFF2-40B4-BE49-F238E27FC236}">
              <a16:creationId xmlns:a16="http://schemas.microsoft.com/office/drawing/2014/main" id="{D210A90A-1F17-44D8-9105-4260CE042087}"/>
            </a:ext>
          </a:extLst>
        </xdr:cNvPr>
        <xdr:cNvSpPr/>
      </xdr:nvSpPr>
      <xdr:spPr>
        <a:xfrm>
          <a:off x="3384550" y="136347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a:extLst>
            <a:ext uri="{FF2B5EF4-FFF2-40B4-BE49-F238E27FC236}">
              <a16:creationId xmlns:a16="http://schemas.microsoft.com/office/drawing/2014/main" id="{82E1C899-8F50-4890-BC69-D4DE4E933C12}"/>
            </a:ext>
          </a:extLst>
        </xdr:cNvPr>
        <xdr:cNvSpPr/>
      </xdr:nvSpPr>
      <xdr:spPr>
        <a:xfrm>
          <a:off x="2571750" y="13638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a:extLst>
            <a:ext uri="{FF2B5EF4-FFF2-40B4-BE49-F238E27FC236}">
              <a16:creationId xmlns:a16="http://schemas.microsoft.com/office/drawing/2014/main" id="{9C8019B8-88CE-4976-ADC3-EF31622DD5E3}"/>
            </a:ext>
          </a:extLst>
        </xdr:cNvPr>
        <xdr:cNvSpPr/>
      </xdr:nvSpPr>
      <xdr:spPr>
        <a:xfrm>
          <a:off x="1778000" y="13638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11F1612E-5964-4554-940B-318EFA146FA6}"/>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FEFCD545-5954-4D66-8CDB-C4ADF82B3F69}"/>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B56CFAD8-AE3B-417D-8CA6-4E2812EE5EBC}"/>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D6F2EAAB-F566-4D5E-B20D-CA0A738B4D4C}"/>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1B36F4F5-1C50-4D3D-9D74-E69A8639E4BF}"/>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99695</xdr:rowOff>
    </xdr:from>
    <xdr:to>
      <xdr:col>24</xdr:col>
      <xdr:colOff>114300</xdr:colOff>
      <xdr:row>80</xdr:row>
      <xdr:rowOff>29845</xdr:rowOff>
    </xdr:to>
    <xdr:sp macro="" textlink="">
      <xdr:nvSpPr>
        <xdr:cNvPr id="274" name="楕円 273">
          <a:extLst>
            <a:ext uri="{FF2B5EF4-FFF2-40B4-BE49-F238E27FC236}">
              <a16:creationId xmlns:a16="http://schemas.microsoft.com/office/drawing/2014/main" id="{E6E90F31-AFEC-42E1-81FE-B9E157E40548}"/>
            </a:ext>
          </a:extLst>
        </xdr:cNvPr>
        <xdr:cNvSpPr/>
      </xdr:nvSpPr>
      <xdr:spPr>
        <a:xfrm>
          <a:off x="4127500" y="131489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122572</xdr:rowOff>
    </xdr:from>
    <xdr:ext cx="405111" cy="259045"/>
    <xdr:sp macro="" textlink="">
      <xdr:nvSpPr>
        <xdr:cNvPr id="275" name="【福祉施設】&#10;有形固定資産減価償却率該当値テキスト">
          <a:extLst>
            <a:ext uri="{FF2B5EF4-FFF2-40B4-BE49-F238E27FC236}">
              <a16:creationId xmlns:a16="http://schemas.microsoft.com/office/drawing/2014/main" id="{F26E5D0B-3232-4D8C-8E34-3FA593E7A929}"/>
            </a:ext>
          </a:extLst>
        </xdr:cNvPr>
        <xdr:cNvSpPr txBox="1"/>
      </xdr:nvSpPr>
      <xdr:spPr>
        <a:xfrm>
          <a:off x="4216400" y="13006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135889</xdr:rowOff>
    </xdr:from>
    <xdr:to>
      <xdr:col>20</xdr:col>
      <xdr:colOff>38100</xdr:colOff>
      <xdr:row>80</xdr:row>
      <xdr:rowOff>66039</xdr:rowOff>
    </xdr:to>
    <xdr:sp macro="" textlink="">
      <xdr:nvSpPr>
        <xdr:cNvPr id="276" name="楕円 275">
          <a:extLst>
            <a:ext uri="{FF2B5EF4-FFF2-40B4-BE49-F238E27FC236}">
              <a16:creationId xmlns:a16="http://schemas.microsoft.com/office/drawing/2014/main" id="{C3E09671-4A03-4F49-B8E9-54012FF20D36}"/>
            </a:ext>
          </a:extLst>
        </xdr:cNvPr>
        <xdr:cNvSpPr/>
      </xdr:nvSpPr>
      <xdr:spPr>
        <a:xfrm>
          <a:off x="3384550" y="131851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150495</xdr:rowOff>
    </xdr:from>
    <xdr:to>
      <xdr:col>24</xdr:col>
      <xdr:colOff>63500</xdr:colOff>
      <xdr:row>80</xdr:row>
      <xdr:rowOff>15239</xdr:rowOff>
    </xdr:to>
    <xdr:cxnSp macro="">
      <xdr:nvCxnSpPr>
        <xdr:cNvPr id="277" name="直線コネクタ 276">
          <a:extLst>
            <a:ext uri="{FF2B5EF4-FFF2-40B4-BE49-F238E27FC236}">
              <a16:creationId xmlns:a16="http://schemas.microsoft.com/office/drawing/2014/main" id="{83CC85AE-DB24-4618-A84F-6E5907887FBE}"/>
            </a:ext>
          </a:extLst>
        </xdr:cNvPr>
        <xdr:cNvCxnSpPr/>
      </xdr:nvCxnSpPr>
      <xdr:spPr>
        <a:xfrm flipV="1">
          <a:off x="3429000" y="13199745"/>
          <a:ext cx="749300" cy="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2539</xdr:rowOff>
    </xdr:from>
    <xdr:to>
      <xdr:col>15</xdr:col>
      <xdr:colOff>101600</xdr:colOff>
      <xdr:row>80</xdr:row>
      <xdr:rowOff>104139</xdr:rowOff>
    </xdr:to>
    <xdr:sp macro="" textlink="">
      <xdr:nvSpPr>
        <xdr:cNvPr id="278" name="楕円 277">
          <a:extLst>
            <a:ext uri="{FF2B5EF4-FFF2-40B4-BE49-F238E27FC236}">
              <a16:creationId xmlns:a16="http://schemas.microsoft.com/office/drawing/2014/main" id="{74C9B788-3109-4C2B-9506-167D8E69A76F}"/>
            </a:ext>
          </a:extLst>
        </xdr:cNvPr>
        <xdr:cNvSpPr/>
      </xdr:nvSpPr>
      <xdr:spPr>
        <a:xfrm>
          <a:off x="257175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15239</xdr:rowOff>
    </xdr:from>
    <xdr:to>
      <xdr:col>19</xdr:col>
      <xdr:colOff>177800</xdr:colOff>
      <xdr:row>80</xdr:row>
      <xdr:rowOff>53339</xdr:rowOff>
    </xdr:to>
    <xdr:cxnSp macro="">
      <xdr:nvCxnSpPr>
        <xdr:cNvPr id="279" name="直線コネクタ 278">
          <a:extLst>
            <a:ext uri="{FF2B5EF4-FFF2-40B4-BE49-F238E27FC236}">
              <a16:creationId xmlns:a16="http://schemas.microsoft.com/office/drawing/2014/main" id="{6C072BCA-E9E5-4013-83B8-0DC1BB98B404}"/>
            </a:ext>
          </a:extLst>
        </xdr:cNvPr>
        <xdr:cNvCxnSpPr/>
      </xdr:nvCxnSpPr>
      <xdr:spPr>
        <a:xfrm flipV="1">
          <a:off x="2622550" y="13229589"/>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82550</xdr:rowOff>
    </xdr:from>
    <xdr:to>
      <xdr:col>10</xdr:col>
      <xdr:colOff>165100</xdr:colOff>
      <xdr:row>82</xdr:row>
      <xdr:rowOff>12700</xdr:rowOff>
    </xdr:to>
    <xdr:sp macro="" textlink="">
      <xdr:nvSpPr>
        <xdr:cNvPr id="280" name="楕円 279">
          <a:extLst>
            <a:ext uri="{FF2B5EF4-FFF2-40B4-BE49-F238E27FC236}">
              <a16:creationId xmlns:a16="http://schemas.microsoft.com/office/drawing/2014/main" id="{3355A97E-D532-4EE4-8523-387609A29006}"/>
            </a:ext>
          </a:extLst>
        </xdr:cNvPr>
        <xdr:cNvSpPr/>
      </xdr:nvSpPr>
      <xdr:spPr>
        <a:xfrm>
          <a:off x="1778000" y="13462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53339</xdr:rowOff>
    </xdr:from>
    <xdr:to>
      <xdr:col>15</xdr:col>
      <xdr:colOff>50800</xdr:colOff>
      <xdr:row>81</xdr:row>
      <xdr:rowOff>133350</xdr:rowOff>
    </xdr:to>
    <xdr:cxnSp macro="">
      <xdr:nvCxnSpPr>
        <xdr:cNvPr id="281" name="直線コネクタ 280">
          <a:extLst>
            <a:ext uri="{FF2B5EF4-FFF2-40B4-BE49-F238E27FC236}">
              <a16:creationId xmlns:a16="http://schemas.microsoft.com/office/drawing/2014/main" id="{8544F2E5-EC55-4B99-B51F-5E7BAF1C00A3}"/>
            </a:ext>
          </a:extLst>
        </xdr:cNvPr>
        <xdr:cNvCxnSpPr/>
      </xdr:nvCxnSpPr>
      <xdr:spPr>
        <a:xfrm flipV="1">
          <a:off x="1828800" y="13267689"/>
          <a:ext cx="793750" cy="24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82" name="n_1aveValue【福祉施設】&#10;有形固定資産減価償却率">
          <a:extLst>
            <a:ext uri="{FF2B5EF4-FFF2-40B4-BE49-F238E27FC236}">
              <a16:creationId xmlns:a16="http://schemas.microsoft.com/office/drawing/2014/main" id="{D976BCCA-0994-4C88-BCA6-C91ACE095EBA}"/>
            </a:ext>
          </a:extLst>
        </xdr:cNvPr>
        <xdr:cNvSpPr txBox="1"/>
      </xdr:nvSpPr>
      <xdr:spPr>
        <a:xfrm>
          <a:off x="32391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83" name="n_2aveValue【福祉施設】&#10;有形固定資産減価償却率">
          <a:extLst>
            <a:ext uri="{FF2B5EF4-FFF2-40B4-BE49-F238E27FC236}">
              <a16:creationId xmlns:a16="http://schemas.microsoft.com/office/drawing/2014/main" id="{FEC8CAA4-CCAD-4810-9A2C-DA041CA1D976}"/>
            </a:ext>
          </a:extLst>
        </xdr:cNvPr>
        <xdr:cNvSpPr txBox="1"/>
      </xdr:nvSpPr>
      <xdr:spPr>
        <a:xfrm>
          <a:off x="2439044" y="13724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84" name="n_3aveValue【福祉施設】&#10;有形固定資産減価償却率">
          <a:extLst>
            <a:ext uri="{FF2B5EF4-FFF2-40B4-BE49-F238E27FC236}">
              <a16:creationId xmlns:a16="http://schemas.microsoft.com/office/drawing/2014/main" id="{0D9F304F-0C9C-4208-A32D-C4C518F2080C}"/>
            </a:ext>
          </a:extLst>
        </xdr:cNvPr>
        <xdr:cNvSpPr txBox="1"/>
      </xdr:nvSpPr>
      <xdr:spPr>
        <a:xfrm>
          <a:off x="1645294" y="13724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82566</xdr:rowOff>
    </xdr:from>
    <xdr:ext cx="405111" cy="259045"/>
    <xdr:sp macro="" textlink="">
      <xdr:nvSpPr>
        <xdr:cNvPr id="285" name="n_1mainValue【福祉施設】&#10;有形固定資産減価償却率">
          <a:extLst>
            <a:ext uri="{FF2B5EF4-FFF2-40B4-BE49-F238E27FC236}">
              <a16:creationId xmlns:a16="http://schemas.microsoft.com/office/drawing/2014/main" id="{532DA812-3AE6-4BAD-9D66-A78BFE97F340}"/>
            </a:ext>
          </a:extLst>
        </xdr:cNvPr>
        <xdr:cNvSpPr txBox="1"/>
      </xdr:nvSpPr>
      <xdr:spPr>
        <a:xfrm>
          <a:off x="3239144" y="1296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120666</xdr:rowOff>
    </xdr:from>
    <xdr:ext cx="405111" cy="259045"/>
    <xdr:sp macro="" textlink="">
      <xdr:nvSpPr>
        <xdr:cNvPr id="286" name="n_2mainValue【福祉施設】&#10;有形固定資産減価償却率">
          <a:extLst>
            <a:ext uri="{FF2B5EF4-FFF2-40B4-BE49-F238E27FC236}">
              <a16:creationId xmlns:a16="http://schemas.microsoft.com/office/drawing/2014/main" id="{919625DE-D759-4576-9AB5-D3CF3C983F31}"/>
            </a:ext>
          </a:extLst>
        </xdr:cNvPr>
        <xdr:cNvSpPr txBox="1"/>
      </xdr:nvSpPr>
      <xdr:spPr>
        <a:xfrm>
          <a:off x="2439044" y="1300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29227</xdr:rowOff>
    </xdr:from>
    <xdr:ext cx="405111" cy="259045"/>
    <xdr:sp macro="" textlink="">
      <xdr:nvSpPr>
        <xdr:cNvPr id="287" name="n_3mainValue【福祉施設】&#10;有形固定資産減価償却率">
          <a:extLst>
            <a:ext uri="{FF2B5EF4-FFF2-40B4-BE49-F238E27FC236}">
              <a16:creationId xmlns:a16="http://schemas.microsoft.com/office/drawing/2014/main" id="{E400FDCA-C2E3-47CD-A2FE-526366A52D43}"/>
            </a:ext>
          </a:extLst>
        </xdr:cNvPr>
        <xdr:cNvSpPr txBox="1"/>
      </xdr:nvSpPr>
      <xdr:spPr>
        <a:xfrm>
          <a:off x="1645294" y="1324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a:extLst>
            <a:ext uri="{FF2B5EF4-FFF2-40B4-BE49-F238E27FC236}">
              <a16:creationId xmlns:a16="http://schemas.microsoft.com/office/drawing/2014/main" id="{A0FAEA1E-A5AD-457A-8D49-00FE420C157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a:extLst>
            <a:ext uri="{FF2B5EF4-FFF2-40B4-BE49-F238E27FC236}">
              <a16:creationId xmlns:a16="http://schemas.microsoft.com/office/drawing/2014/main" id="{46FE180F-72B1-47D1-A425-F009C96856B5}"/>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a:extLst>
            <a:ext uri="{FF2B5EF4-FFF2-40B4-BE49-F238E27FC236}">
              <a16:creationId xmlns:a16="http://schemas.microsoft.com/office/drawing/2014/main" id="{B45F2033-9EC3-495C-83D8-C7115171D1C6}"/>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a:extLst>
            <a:ext uri="{FF2B5EF4-FFF2-40B4-BE49-F238E27FC236}">
              <a16:creationId xmlns:a16="http://schemas.microsoft.com/office/drawing/2014/main" id="{33310BA7-2AD5-4DBF-A780-2E51AAB79FCE}"/>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a:extLst>
            <a:ext uri="{FF2B5EF4-FFF2-40B4-BE49-F238E27FC236}">
              <a16:creationId xmlns:a16="http://schemas.microsoft.com/office/drawing/2014/main" id="{89B132A2-FC6D-4B93-8077-210AFC52B0F4}"/>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a:extLst>
            <a:ext uri="{FF2B5EF4-FFF2-40B4-BE49-F238E27FC236}">
              <a16:creationId xmlns:a16="http://schemas.microsoft.com/office/drawing/2014/main" id="{B0C0D7BE-6ED3-431E-98F2-D0A4448B1B24}"/>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a:extLst>
            <a:ext uri="{FF2B5EF4-FFF2-40B4-BE49-F238E27FC236}">
              <a16:creationId xmlns:a16="http://schemas.microsoft.com/office/drawing/2014/main" id="{9B243CA4-0C6F-45CE-8844-90C17C2E8D65}"/>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a:extLst>
            <a:ext uri="{FF2B5EF4-FFF2-40B4-BE49-F238E27FC236}">
              <a16:creationId xmlns:a16="http://schemas.microsoft.com/office/drawing/2014/main" id="{7CB13340-849B-490C-8FBE-A5669D3648B3}"/>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a:extLst>
            <a:ext uri="{FF2B5EF4-FFF2-40B4-BE49-F238E27FC236}">
              <a16:creationId xmlns:a16="http://schemas.microsoft.com/office/drawing/2014/main" id="{72B12A26-7595-4DCC-8F85-C9194BBA24D9}"/>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a:extLst>
            <a:ext uri="{FF2B5EF4-FFF2-40B4-BE49-F238E27FC236}">
              <a16:creationId xmlns:a16="http://schemas.microsoft.com/office/drawing/2014/main" id="{02EB7FFC-6AC0-4875-B3B1-7A5FCEAB007A}"/>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a:extLst>
            <a:ext uri="{FF2B5EF4-FFF2-40B4-BE49-F238E27FC236}">
              <a16:creationId xmlns:a16="http://schemas.microsoft.com/office/drawing/2014/main" id="{194A77F7-BFE5-42BE-9207-2A271C4E29AD}"/>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a:extLst>
            <a:ext uri="{FF2B5EF4-FFF2-40B4-BE49-F238E27FC236}">
              <a16:creationId xmlns:a16="http://schemas.microsoft.com/office/drawing/2014/main" id="{DD27666D-256C-40DF-A5C0-F0E574737E03}"/>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a:extLst>
            <a:ext uri="{FF2B5EF4-FFF2-40B4-BE49-F238E27FC236}">
              <a16:creationId xmlns:a16="http://schemas.microsoft.com/office/drawing/2014/main" id="{B5E752D4-E341-4431-B7D5-F40EB136607F}"/>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a:extLst>
            <a:ext uri="{FF2B5EF4-FFF2-40B4-BE49-F238E27FC236}">
              <a16:creationId xmlns:a16="http://schemas.microsoft.com/office/drawing/2014/main" id="{5578C708-89C4-464F-9C8F-5AA2457FAEAB}"/>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a:extLst>
            <a:ext uri="{FF2B5EF4-FFF2-40B4-BE49-F238E27FC236}">
              <a16:creationId xmlns:a16="http://schemas.microsoft.com/office/drawing/2014/main" id="{EB2A2E6F-A2BF-4CEC-9EC2-474D91980B8D}"/>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a:extLst>
            <a:ext uri="{FF2B5EF4-FFF2-40B4-BE49-F238E27FC236}">
              <a16:creationId xmlns:a16="http://schemas.microsoft.com/office/drawing/2014/main" id="{961F901A-52B9-4F43-BC9C-9E0FB65F39D4}"/>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a:extLst>
            <a:ext uri="{FF2B5EF4-FFF2-40B4-BE49-F238E27FC236}">
              <a16:creationId xmlns:a16="http://schemas.microsoft.com/office/drawing/2014/main" id="{BD3D3B6D-C08D-4EB2-9F30-892D3EF8FA80}"/>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a:extLst>
            <a:ext uri="{FF2B5EF4-FFF2-40B4-BE49-F238E27FC236}">
              <a16:creationId xmlns:a16="http://schemas.microsoft.com/office/drawing/2014/main" id="{60F3FEC1-CCF7-4CFF-8539-29A85042E9F1}"/>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a:extLst>
            <a:ext uri="{FF2B5EF4-FFF2-40B4-BE49-F238E27FC236}">
              <a16:creationId xmlns:a16="http://schemas.microsoft.com/office/drawing/2014/main" id="{A47EAB48-10F2-4C4E-A21D-8A6A239BAB5A}"/>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a:extLst>
            <a:ext uri="{FF2B5EF4-FFF2-40B4-BE49-F238E27FC236}">
              <a16:creationId xmlns:a16="http://schemas.microsoft.com/office/drawing/2014/main" id="{B2720A7D-A84E-4009-9529-9C5E7CF240F5}"/>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A06D1D53-6E33-4249-8533-B0BAA6AE116F}"/>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id="{A9CBFDAA-1A02-48FC-AF25-6A3F4A1FD5F8}"/>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a:extLst>
            <a:ext uri="{FF2B5EF4-FFF2-40B4-BE49-F238E27FC236}">
              <a16:creationId xmlns:a16="http://schemas.microsoft.com/office/drawing/2014/main" id="{CB76FB2F-33E9-487A-888B-1BED48C7137A}"/>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a:extLst>
            <a:ext uri="{FF2B5EF4-FFF2-40B4-BE49-F238E27FC236}">
              <a16:creationId xmlns:a16="http://schemas.microsoft.com/office/drawing/2014/main" id="{276E0B7A-A506-48D5-BE03-9733D4D030BF}"/>
            </a:ext>
          </a:extLst>
        </xdr:cNvPr>
        <xdr:cNvCxnSpPr/>
      </xdr:nvCxnSpPr>
      <xdr:spPr>
        <a:xfrm flipV="1">
          <a:off x="9429115" y="13051789"/>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a:extLst>
            <a:ext uri="{FF2B5EF4-FFF2-40B4-BE49-F238E27FC236}">
              <a16:creationId xmlns:a16="http://schemas.microsoft.com/office/drawing/2014/main" id="{38E52379-D12B-48FE-9072-DF943BF44CF0}"/>
            </a:ext>
          </a:extLst>
        </xdr:cNvPr>
        <xdr:cNvSpPr txBox="1"/>
      </xdr:nvSpPr>
      <xdr:spPr>
        <a:xfrm>
          <a:off x="9467850"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a:extLst>
            <a:ext uri="{FF2B5EF4-FFF2-40B4-BE49-F238E27FC236}">
              <a16:creationId xmlns:a16="http://schemas.microsoft.com/office/drawing/2014/main" id="{21D2C13D-73F3-44C1-A9C8-4F2FAD8FBDC4}"/>
            </a:ext>
          </a:extLst>
        </xdr:cNvPr>
        <xdr:cNvCxnSpPr/>
      </xdr:nvCxnSpPr>
      <xdr:spPr>
        <a:xfrm>
          <a:off x="9359900" y="14312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a:extLst>
            <a:ext uri="{FF2B5EF4-FFF2-40B4-BE49-F238E27FC236}">
              <a16:creationId xmlns:a16="http://schemas.microsoft.com/office/drawing/2014/main" id="{F11BA4FF-397C-4849-B68F-B3CFA8A45CAB}"/>
            </a:ext>
          </a:extLst>
        </xdr:cNvPr>
        <xdr:cNvSpPr txBox="1"/>
      </xdr:nvSpPr>
      <xdr:spPr>
        <a:xfrm>
          <a:off x="9467850" y="1283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a:extLst>
            <a:ext uri="{FF2B5EF4-FFF2-40B4-BE49-F238E27FC236}">
              <a16:creationId xmlns:a16="http://schemas.microsoft.com/office/drawing/2014/main" id="{5B42E075-CC7B-4FA4-A9B1-7230022BD42F}"/>
            </a:ext>
          </a:extLst>
        </xdr:cNvPr>
        <xdr:cNvCxnSpPr/>
      </xdr:nvCxnSpPr>
      <xdr:spPr>
        <a:xfrm>
          <a:off x="9359900" y="130517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16" name="【福祉施設】&#10;一人当たり面積平均値テキスト">
          <a:extLst>
            <a:ext uri="{FF2B5EF4-FFF2-40B4-BE49-F238E27FC236}">
              <a16:creationId xmlns:a16="http://schemas.microsoft.com/office/drawing/2014/main" id="{A7B092DF-047C-49E8-847D-2725E9FD0D56}"/>
            </a:ext>
          </a:extLst>
        </xdr:cNvPr>
        <xdr:cNvSpPr txBox="1"/>
      </xdr:nvSpPr>
      <xdr:spPr>
        <a:xfrm>
          <a:off x="9467850" y="13930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a:extLst>
            <a:ext uri="{FF2B5EF4-FFF2-40B4-BE49-F238E27FC236}">
              <a16:creationId xmlns:a16="http://schemas.microsoft.com/office/drawing/2014/main" id="{14E5CEB2-2A1C-4457-9365-ED3D42BD184F}"/>
            </a:ext>
          </a:extLst>
        </xdr:cNvPr>
        <xdr:cNvSpPr/>
      </xdr:nvSpPr>
      <xdr:spPr>
        <a:xfrm>
          <a:off x="9398000" y="140728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a:extLst>
            <a:ext uri="{FF2B5EF4-FFF2-40B4-BE49-F238E27FC236}">
              <a16:creationId xmlns:a16="http://schemas.microsoft.com/office/drawing/2014/main" id="{5EA9E636-1961-40B1-B27D-A7AEB813FD56}"/>
            </a:ext>
          </a:extLst>
        </xdr:cNvPr>
        <xdr:cNvSpPr/>
      </xdr:nvSpPr>
      <xdr:spPr>
        <a:xfrm>
          <a:off x="8636000" y="1408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a:extLst>
            <a:ext uri="{FF2B5EF4-FFF2-40B4-BE49-F238E27FC236}">
              <a16:creationId xmlns:a16="http://schemas.microsoft.com/office/drawing/2014/main" id="{26324202-BE2E-4FA0-8DD2-3301B3CBF37F}"/>
            </a:ext>
          </a:extLst>
        </xdr:cNvPr>
        <xdr:cNvSpPr/>
      </xdr:nvSpPr>
      <xdr:spPr>
        <a:xfrm>
          <a:off x="7842250" y="1407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a:extLst>
            <a:ext uri="{FF2B5EF4-FFF2-40B4-BE49-F238E27FC236}">
              <a16:creationId xmlns:a16="http://schemas.microsoft.com/office/drawing/2014/main" id="{FFBB06EE-9B64-4537-AED9-481E56217CB0}"/>
            </a:ext>
          </a:extLst>
        </xdr:cNvPr>
        <xdr:cNvSpPr/>
      </xdr:nvSpPr>
      <xdr:spPr>
        <a:xfrm>
          <a:off x="7029450" y="14121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FC6FBC1D-B6CA-468E-B5FE-97E256027CD8}"/>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2BF11EE8-6269-4DCF-86CC-F788743E2D9A}"/>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4C738001-81F8-4600-8569-6F68EFBC9151}"/>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CAC086BF-982A-43BD-8264-641D839C74DC}"/>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6948CD7F-7A5C-4FEB-8592-738A72E80FFE}"/>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151130</xdr:rowOff>
    </xdr:from>
    <xdr:to>
      <xdr:col>55</xdr:col>
      <xdr:colOff>50800</xdr:colOff>
      <xdr:row>86</xdr:row>
      <xdr:rowOff>81280</xdr:rowOff>
    </xdr:to>
    <xdr:sp macro="" textlink="">
      <xdr:nvSpPr>
        <xdr:cNvPr id="326" name="楕円 325">
          <a:extLst>
            <a:ext uri="{FF2B5EF4-FFF2-40B4-BE49-F238E27FC236}">
              <a16:creationId xmlns:a16="http://schemas.microsoft.com/office/drawing/2014/main" id="{F1C782E8-D1FA-42B5-AC7A-9E9281023B1B}"/>
            </a:ext>
          </a:extLst>
        </xdr:cNvPr>
        <xdr:cNvSpPr/>
      </xdr:nvSpPr>
      <xdr:spPr>
        <a:xfrm>
          <a:off x="9398000" y="141909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66057</xdr:rowOff>
    </xdr:from>
    <xdr:ext cx="469744" cy="259045"/>
    <xdr:sp macro="" textlink="">
      <xdr:nvSpPr>
        <xdr:cNvPr id="327" name="【福祉施設】&#10;一人当たり面積該当値テキスト">
          <a:extLst>
            <a:ext uri="{FF2B5EF4-FFF2-40B4-BE49-F238E27FC236}">
              <a16:creationId xmlns:a16="http://schemas.microsoft.com/office/drawing/2014/main" id="{2A2DC063-F126-4AD0-A53C-893F4307F972}"/>
            </a:ext>
          </a:extLst>
        </xdr:cNvPr>
        <xdr:cNvSpPr txBox="1"/>
      </xdr:nvSpPr>
      <xdr:spPr>
        <a:xfrm>
          <a:off x="9467850" y="1410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152400</xdr:rowOff>
    </xdr:from>
    <xdr:to>
      <xdr:col>50</xdr:col>
      <xdr:colOff>165100</xdr:colOff>
      <xdr:row>86</xdr:row>
      <xdr:rowOff>82550</xdr:rowOff>
    </xdr:to>
    <xdr:sp macro="" textlink="">
      <xdr:nvSpPr>
        <xdr:cNvPr id="328" name="楕円 327">
          <a:extLst>
            <a:ext uri="{FF2B5EF4-FFF2-40B4-BE49-F238E27FC236}">
              <a16:creationId xmlns:a16="http://schemas.microsoft.com/office/drawing/2014/main" id="{BF68BF24-4CE8-4DE4-8C1B-E39EF096DED9}"/>
            </a:ext>
          </a:extLst>
        </xdr:cNvPr>
        <xdr:cNvSpPr/>
      </xdr:nvSpPr>
      <xdr:spPr>
        <a:xfrm>
          <a:off x="8636000" y="14192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30480</xdr:rowOff>
    </xdr:from>
    <xdr:to>
      <xdr:col>55</xdr:col>
      <xdr:colOff>0</xdr:colOff>
      <xdr:row>86</xdr:row>
      <xdr:rowOff>31750</xdr:rowOff>
    </xdr:to>
    <xdr:cxnSp macro="">
      <xdr:nvCxnSpPr>
        <xdr:cNvPr id="329" name="直線コネクタ 328">
          <a:extLst>
            <a:ext uri="{FF2B5EF4-FFF2-40B4-BE49-F238E27FC236}">
              <a16:creationId xmlns:a16="http://schemas.microsoft.com/office/drawing/2014/main" id="{D4B7D562-E58A-4559-9A0B-79AD4C30B9A0}"/>
            </a:ext>
          </a:extLst>
        </xdr:cNvPr>
        <xdr:cNvCxnSpPr/>
      </xdr:nvCxnSpPr>
      <xdr:spPr>
        <a:xfrm flipV="1">
          <a:off x="8686800" y="14235430"/>
          <a:ext cx="74295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153670</xdr:rowOff>
    </xdr:from>
    <xdr:to>
      <xdr:col>46</xdr:col>
      <xdr:colOff>38100</xdr:colOff>
      <xdr:row>86</xdr:row>
      <xdr:rowOff>83820</xdr:rowOff>
    </xdr:to>
    <xdr:sp macro="" textlink="">
      <xdr:nvSpPr>
        <xdr:cNvPr id="330" name="楕円 329">
          <a:extLst>
            <a:ext uri="{FF2B5EF4-FFF2-40B4-BE49-F238E27FC236}">
              <a16:creationId xmlns:a16="http://schemas.microsoft.com/office/drawing/2014/main" id="{C1C2D94F-47DF-4CDD-8089-28AC6FB38DC8}"/>
            </a:ext>
          </a:extLst>
        </xdr:cNvPr>
        <xdr:cNvSpPr/>
      </xdr:nvSpPr>
      <xdr:spPr>
        <a:xfrm>
          <a:off x="7842250" y="141935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31750</xdr:rowOff>
    </xdr:from>
    <xdr:to>
      <xdr:col>50</xdr:col>
      <xdr:colOff>114300</xdr:colOff>
      <xdr:row>86</xdr:row>
      <xdr:rowOff>33020</xdr:rowOff>
    </xdr:to>
    <xdr:cxnSp macro="">
      <xdr:nvCxnSpPr>
        <xdr:cNvPr id="331" name="直線コネクタ 330">
          <a:extLst>
            <a:ext uri="{FF2B5EF4-FFF2-40B4-BE49-F238E27FC236}">
              <a16:creationId xmlns:a16="http://schemas.microsoft.com/office/drawing/2014/main" id="{6C58FBBC-4C05-4D4A-A677-722C1D34139C}"/>
            </a:ext>
          </a:extLst>
        </xdr:cNvPr>
        <xdr:cNvCxnSpPr/>
      </xdr:nvCxnSpPr>
      <xdr:spPr>
        <a:xfrm flipV="1">
          <a:off x="7886700" y="14236700"/>
          <a:ext cx="8001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154939</xdr:rowOff>
    </xdr:from>
    <xdr:to>
      <xdr:col>41</xdr:col>
      <xdr:colOff>101600</xdr:colOff>
      <xdr:row>86</xdr:row>
      <xdr:rowOff>85089</xdr:rowOff>
    </xdr:to>
    <xdr:sp macro="" textlink="">
      <xdr:nvSpPr>
        <xdr:cNvPr id="332" name="楕円 331">
          <a:extLst>
            <a:ext uri="{FF2B5EF4-FFF2-40B4-BE49-F238E27FC236}">
              <a16:creationId xmlns:a16="http://schemas.microsoft.com/office/drawing/2014/main" id="{7D33EFC5-2D4A-44C8-B8E3-BC0F49EBFAE6}"/>
            </a:ext>
          </a:extLst>
        </xdr:cNvPr>
        <xdr:cNvSpPr/>
      </xdr:nvSpPr>
      <xdr:spPr>
        <a:xfrm>
          <a:off x="7029450" y="141947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33020</xdr:rowOff>
    </xdr:from>
    <xdr:to>
      <xdr:col>45</xdr:col>
      <xdr:colOff>177800</xdr:colOff>
      <xdr:row>86</xdr:row>
      <xdr:rowOff>34289</xdr:rowOff>
    </xdr:to>
    <xdr:cxnSp macro="">
      <xdr:nvCxnSpPr>
        <xdr:cNvPr id="333" name="直線コネクタ 332">
          <a:extLst>
            <a:ext uri="{FF2B5EF4-FFF2-40B4-BE49-F238E27FC236}">
              <a16:creationId xmlns:a16="http://schemas.microsoft.com/office/drawing/2014/main" id="{E260292E-1C5B-41E1-ABC3-063A92399796}"/>
            </a:ext>
          </a:extLst>
        </xdr:cNvPr>
        <xdr:cNvCxnSpPr/>
      </xdr:nvCxnSpPr>
      <xdr:spPr>
        <a:xfrm flipV="1">
          <a:off x="7080250" y="14237970"/>
          <a:ext cx="80645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34" name="n_1aveValue【福祉施設】&#10;一人当たり面積">
          <a:extLst>
            <a:ext uri="{FF2B5EF4-FFF2-40B4-BE49-F238E27FC236}">
              <a16:creationId xmlns:a16="http://schemas.microsoft.com/office/drawing/2014/main" id="{9D1D8121-D35C-434F-B0A0-B9AD393A5286}"/>
            </a:ext>
          </a:extLst>
        </xdr:cNvPr>
        <xdr:cNvSpPr txBox="1"/>
      </xdr:nvSpPr>
      <xdr:spPr>
        <a:xfrm>
          <a:off x="8458277" y="1387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35" name="n_2aveValue【福祉施設】&#10;一人当たり面積">
          <a:extLst>
            <a:ext uri="{FF2B5EF4-FFF2-40B4-BE49-F238E27FC236}">
              <a16:creationId xmlns:a16="http://schemas.microsoft.com/office/drawing/2014/main" id="{BAE90D03-9E96-4DD6-BA1C-4F4EE408ED36}"/>
            </a:ext>
          </a:extLst>
        </xdr:cNvPr>
        <xdr:cNvSpPr txBox="1"/>
      </xdr:nvSpPr>
      <xdr:spPr>
        <a:xfrm>
          <a:off x="76772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36" name="n_3aveValue【福祉施設】&#10;一人当たり面積">
          <a:extLst>
            <a:ext uri="{FF2B5EF4-FFF2-40B4-BE49-F238E27FC236}">
              <a16:creationId xmlns:a16="http://schemas.microsoft.com/office/drawing/2014/main" id="{FF5054A6-B99C-4D31-8250-711D41633CDE}"/>
            </a:ext>
          </a:extLst>
        </xdr:cNvPr>
        <xdr:cNvSpPr txBox="1"/>
      </xdr:nvSpPr>
      <xdr:spPr>
        <a:xfrm>
          <a:off x="6864427" y="1390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73677</xdr:rowOff>
    </xdr:from>
    <xdr:ext cx="469744" cy="259045"/>
    <xdr:sp macro="" textlink="">
      <xdr:nvSpPr>
        <xdr:cNvPr id="337" name="n_1mainValue【福祉施設】&#10;一人当たり面積">
          <a:extLst>
            <a:ext uri="{FF2B5EF4-FFF2-40B4-BE49-F238E27FC236}">
              <a16:creationId xmlns:a16="http://schemas.microsoft.com/office/drawing/2014/main" id="{F3C72E70-7141-42CB-832B-330F5C888B09}"/>
            </a:ext>
          </a:extLst>
        </xdr:cNvPr>
        <xdr:cNvSpPr txBox="1"/>
      </xdr:nvSpPr>
      <xdr:spPr>
        <a:xfrm>
          <a:off x="845827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74947</xdr:rowOff>
    </xdr:from>
    <xdr:ext cx="469744" cy="259045"/>
    <xdr:sp macro="" textlink="">
      <xdr:nvSpPr>
        <xdr:cNvPr id="338" name="n_2mainValue【福祉施設】&#10;一人当たり面積">
          <a:extLst>
            <a:ext uri="{FF2B5EF4-FFF2-40B4-BE49-F238E27FC236}">
              <a16:creationId xmlns:a16="http://schemas.microsoft.com/office/drawing/2014/main" id="{C38FF9D2-0380-4EBF-A227-7244A444565E}"/>
            </a:ext>
          </a:extLst>
        </xdr:cNvPr>
        <xdr:cNvSpPr txBox="1"/>
      </xdr:nvSpPr>
      <xdr:spPr>
        <a:xfrm>
          <a:off x="7677227" y="1427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76216</xdr:rowOff>
    </xdr:from>
    <xdr:ext cx="469744" cy="259045"/>
    <xdr:sp macro="" textlink="">
      <xdr:nvSpPr>
        <xdr:cNvPr id="339" name="n_3mainValue【福祉施設】&#10;一人当たり面積">
          <a:extLst>
            <a:ext uri="{FF2B5EF4-FFF2-40B4-BE49-F238E27FC236}">
              <a16:creationId xmlns:a16="http://schemas.microsoft.com/office/drawing/2014/main" id="{5495244D-F8D5-4C7F-ACF5-6F3CF2F186F4}"/>
            </a:ext>
          </a:extLst>
        </xdr:cNvPr>
        <xdr:cNvSpPr txBox="1"/>
      </xdr:nvSpPr>
      <xdr:spPr>
        <a:xfrm>
          <a:off x="6864427" y="1428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a16="http://schemas.microsoft.com/office/drawing/2014/main" id="{C2BD1B85-4BC6-4EE7-89E8-396EC70C7304}"/>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a:extLst>
            <a:ext uri="{FF2B5EF4-FFF2-40B4-BE49-F238E27FC236}">
              <a16:creationId xmlns:a16="http://schemas.microsoft.com/office/drawing/2014/main" id="{3168DDDE-C4F0-4E8E-919D-80F2D05D3C2D}"/>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a:extLst>
            <a:ext uri="{FF2B5EF4-FFF2-40B4-BE49-F238E27FC236}">
              <a16:creationId xmlns:a16="http://schemas.microsoft.com/office/drawing/2014/main" id="{595A5957-CBB3-4345-9495-122E1D005B04}"/>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a:extLst>
            <a:ext uri="{FF2B5EF4-FFF2-40B4-BE49-F238E27FC236}">
              <a16:creationId xmlns:a16="http://schemas.microsoft.com/office/drawing/2014/main" id="{0890EC74-ACE9-4465-B241-3E124FAED6DC}"/>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a:extLst>
            <a:ext uri="{FF2B5EF4-FFF2-40B4-BE49-F238E27FC236}">
              <a16:creationId xmlns:a16="http://schemas.microsoft.com/office/drawing/2014/main" id="{12DEECFA-4D81-48AC-8DF5-06B18C24CB24}"/>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a:extLst>
            <a:ext uri="{FF2B5EF4-FFF2-40B4-BE49-F238E27FC236}">
              <a16:creationId xmlns:a16="http://schemas.microsoft.com/office/drawing/2014/main" id="{A3251C1D-C3AC-4309-839C-E5BEE4D3DBB0}"/>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a:extLst>
            <a:ext uri="{FF2B5EF4-FFF2-40B4-BE49-F238E27FC236}">
              <a16:creationId xmlns:a16="http://schemas.microsoft.com/office/drawing/2014/main" id="{01FA21B6-6F01-4E76-A7BF-6A0C7759C6E1}"/>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a:extLst>
            <a:ext uri="{FF2B5EF4-FFF2-40B4-BE49-F238E27FC236}">
              <a16:creationId xmlns:a16="http://schemas.microsoft.com/office/drawing/2014/main" id="{FCB4B2A8-0EE3-476E-AD8C-A7CCE3E527C9}"/>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a:extLst>
            <a:ext uri="{FF2B5EF4-FFF2-40B4-BE49-F238E27FC236}">
              <a16:creationId xmlns:a16="http://schemas.microsoft.com/office/drawing/2014/main" id="{7EED5FB1-8322-4368-8FA1-23105BF99603}"/>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a:extLst>
            <a:ext uri="{FF2B5EF4-FFF2-40B4-BE49-F238E27FC236}">
              <a16:creationId xmlns:a16="http://schemas.microsoft.com/office/drawing/2014/main" id="{2903FB15-8E1A-4203-9D6C-5A409DE59A66}"/>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a:extLst>
            <a:ext uri="{FF2B5EF4-FFF2-40B4-BE49-F238E27FC236}">
              <a16:creationId xmlns:a16="http://schemas.microsoft.com/office/drawing/2014/main" id="{474D2B87-25D9-425A-B1C7-1A6A1F728D22}"/>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a:extLst>
            <a:ext uri="{FF2B5EF4-FFF2-40B4-BE49-F238E27FC236}">
              <a16:creationId xmlns:a16="http://schemas.microsoft.com/office/drawing/2014/main" id="{C452B29D-882E-451C-A074-3A242E02157C}"/>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a:extLst>
            <a:ext uri="{FF2B5EF4-FFF2-40B4-BE49-F238E27FC236}">
              <a16:creationId xmlns:a16="http://schemas.microsoft.com/office/drawing/2014/main" id="{08B52E4F-BE16-42BB-86B1-5A93C46FED79}"/>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a:extLst>
            <a:ext uri="{FF2B5EF4-FFF2-40B4-BE49-F238E27FC236}">
              <a16:creationId xmlns:a16="http://schemas.microsoft.com/office/drawing/2014/main" id="{DA30DA52-E9C9-4C3A-AC06-87376F71586D}"/>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a:extLst>
            <a:ext uri="{FF2B5EF4-FFF2-40B4-BE49-F238E27FC236}">
              <a16:creationId xmlns:a16="http://schemas.microsoft.com/office/drawing/2014/main" id="{0DB1597D-6153-4B59-9A6B-7A08D914D26F}"/>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a:extLst>
            <a:ext uri="{FF2B5EF4-FFF2-40B4-BE49-F238E27FC236}">
              <a16:creationId xmlns:a16="http://schemas.microsoft.com/office/drawing/2014/main" id="{30386A87-025F-4B01-8295-7AAA69F5A0B7}"/>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a:extLst>
            <a:ext uri="{FF2B5EF4-FFF2-40B4-BE49-F238E27FC236}">
              <a16:creationId xmlns:a16="http://schemas.microsoft.com/office/drawing/2014/main" id="{7AC1407D-BCB5-4AED-9EB4-D1F023004604}"/>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a:extLst>
            <a:ext uri="{FF2B5EF4-FFF2-40B4-BE49-F238E27FC236}">
              <a16:creationId xmlns:a16="http://schemas.microsoft.com/office/drawing/2014/main" id="{A41F38F9-7D04-4FF7-B46D-C7383D9127C4}"/>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a:extLst>
            <a:ext uri="{FF2B5EF4-FFF2-40B4-BE49-F238E27FC236}">
              <a16:creationId xmlns:a16="http://schemas.microsoft.com/office/drawing/2014/main" id="{B6B0C690-F05E-4209-8A15-F521DABA8985}"/>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a:extLst>
            <a:ext uri="{FF2B5EF4-FFF2-40B4-BE49-F238E27FC236}">
              <a16:creationId xmlns:a16="http://schemas.microsoft.com/office/drawing/2014/main" id="{62E9DFBF-7B32-45D1-9E06-70D9D85EAD22}"/>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a:extLst>
            <a:ext uri="{FF2B5EF4-FFF2-40B4-BE49-F238E27FC236}">
              <a16:creationId xmlns:a16="http://schemas.microsoft.com/office/drawing/2014/main" id="{E5E7E789-5FD6-43B0-8499-38CC91E59068}"/>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a:extLst>
            <a:ext uri="{FF2B5EF4-FFF2-40B4-BE49-F238E27FC236}">
              <a16:creationId xmlns:a16="http://schemas.microsoft.com/office/drawing/2014/main" id="{F9DE7E69-0D35-491A-A9B8-88C78C61A4D7}"/>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a:extLst>
            <a:ext uri="{FF2B5EF4-FFF2-40B4-BE49-F238E27FC236}">
              <a16:creationId xmlns:a16="http://schemas.microsoft.com/office/drawing/2014/main" id="{425A67B8-52A9-4366-90C4-A20BCDB449D8}"/>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a:extLst>
            <a:ext uri="{FF2B5EF4-FFF2-40B4-BE49-F238E27FC236}">
              <a16:creationId xmlns:a16="http://schemas.microsoft.com/office/drawing/2014/main" id="{FDB87AE4-521A-49A2-96D4-DBAC9AC38129}"/>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a:extLst>
            <a:ext uri="{FF2B5EF4-FFF2-40B4-BE49-F238E27FC236}">
              <a16:creationId xmlns:a16="http://schemas.microsoft.com/office/drawing/2014/main" id="{829DAD54-3B42-4AEA-A946-A94DF64D0801}"/>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a:extLst>
            <a:ext uri="{FF2B5EF4-FFF2-40B4-BE49-F238E27FC236}">
              <a16:creationId xmlns:a16="http://schemas.microsoft.com/office/drawing/2014/main" id="{E0263A70-C542-4135-8ABC-F83079C4E4B3}"/>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6" name="直線コネクタ 365">
          <a:extLst>
            <a:ext uri="{FF2B5EF4-FFF2-40B4-BE49-F238E27FC236}">
              <a16:creationId xmlns:a16="http://schemas.microsoft.com/office/drawing/2014/main" id="{0AAB8377-C00C-496A-8C66-138206E3942E}"/>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7" name="テキスト ボックス 366">
          <a:extLst>
            <a:ext uri="{FF2B5EF4-FFF2-40B4-BE49-F238E27FC236}">
              <a16:creationId xmlns:a16="http://schemas.microsoft.com/office/drawing/2014/main" id="{7815D004-C0C8-43F5-A5E1-5D1F7C9192F2}"/>
            </a:ext>
          </a:extLst>
        </xdr:cNvPr>
        <xdr:cNvSpPr txBox="1"/>
      </xdr:nvSpPr>
      <xdr:spPr>
        <a:xfrm>
          <a:off x="1090691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8" name="直線コネクタ 367">
          <a:extLst>
            <a:ext uri="{FF2B5EF4-FFF2-40B4-BE49-F238E27FC236}">
              <a16:creationId xmlns:a16="http://schemas.microsoft.com/office/drawing/2014/main" id="{815B049F-B8A9-4BE8-A562-C9CE534E27FE}"/>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9" name="テキスト ボックス 368">
          <a:extLst>
            <a:ext uri="{FF2B5EF4-FFF2-40B4-BE49-F238E27FC236}">
              <a16:creationId xmlns:a16="http://schemas.microsoft.com/office/drawing/2014/main" id="{B5ECA2A0-CF0B-4AE7-BA88-B360BED265DA}"/>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0" name="直線コネクタ 369">
          <a:extLst>
            <a:ext uri="{FF2B5EF4-FFF2-40B4-BE49-F238E27FC236}">
              <a16:creationId xmlns:a16="http://schemas.microsoft.com/office/drawing/2014/main" id="{21901D2D-CAC3-44F6-88FA-5F785E4AC44F}"/>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1" name="テキスト ボックス 370">
          <a:extLst>
            <a:ext uri="{FF2B5EF4-FFF2-40B4-BE49-F238E27FC236}">
              <a16:creationId xmlns:a16="http://schemas.microsoft.com/office/drawing/2014/main" id="{3696545E-DF0D-48DB-A2CA-E714632F1886}"/>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2" name="直線コネクタ 371">
          <a:extLst>
            <a:ext uri="{FF2B5EF4-FFF2-40B4-BE49-F238E27FC236}">
              <a16:creationId xmlns:a16="http://schemas.microsoft.com/office/drawing/2014/main" id="{9D85C487-8760-4834-B64A-31DDA419FDF3}"/>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3" name="テキスト ボックス 372">
          <a:extLst>
            <a:ext uri="{FF2B5EF4-FFF2-40B4-BE49-F238E27FC236}">
              <a16:creationId xmlns:a16="http://schemas.microsoft.com/office/drawing/2014/main" id="{C5C44AFD-5A4E-47FD-AA8E-ADE9C27D42B4}"/>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4" name="直線コネクタ 373">
          <a:extLst>
            <a:ext uri="{FF2B5EF4-FFF2-40B4-BE49-F238E27FC236}">
              <a16:creationId xmlns:a16="http://schemas.microsoft.com/office/drawing/2014/main" id="{494EDFD5-B867-40C7-B0EE-340E6ED9BB5F}"/>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5" name="テキスト ボックス 374">
          <a:extLst>
            <a:ext uri="{FF2B5EF4-FFF2-40B4-BE49-F238E27FC236}">
              <a16:creationId xmlns:a16="http://schemas.microsoft.com/office/drawing/2014/main" id="{73BF5E6F-01A4-481B-91BA-E85D34860763}"/>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6" name="直線コネクタ 375">
          <a:extLst>
            <a:ext uri="{FF2B5EF4-FFF2-40B4-BE49-F238E27FC236}">
              <a16:creationId xmlns:a16="http://schemas.microsoft.com/office/drawing/2014/main" id="{81B15DC4-08D6-4A8E-9695-A7C32A4E5419}"/>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7" name="テキスト ボックス 376">
          <a:extLst>
            <a:ext uri="{FF2B5EF4-FFF2-40B4-BE49-F238E27FC236}">
              <a16:creationId xmlns:a16="http://schemas.microsoft.com/office/drawing/2014/main" id="{45AD54A2-EFC4-42E2-86C1-7B99A0B02D9D}"/>
            </a:ext>
          </a:extLst>
        </xdr:cNvPr>
        <xdr:cNvSpPr txBox="1"/>
      </xdr:nvSpPr>
      <xdr:spPr>
        <a:xfrm>
          <a:off x="107977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a:extLst>
            <a:ext uri="{FF2B5EF4-FFF2-40B4-BE49-F238E27FC236}">
              <a16:creationId xmlns:a16="http://schemas.microsoft.com/office/drawing/2014/main" id="{6AD693D6-78FE-48D1-80E8-DA196EF71C13}"/>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9" name="テキスト ボックス 378">
          <a:extLst>
            <a:ext uri="{FF2B5EF4-FFF2-40B4-BE49-F238E27FC236}">
              <a16:creationId xmlns:a16="http://schemas.microsoft.com/office/drawing/2014/main" id="{D6FC7764-48A9-456B-8CF9-86FB174EA66A}"/>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0" name="【一般廃棄物処理施設】&#10;有形固定資産減価償却率グラフ枠">
          <a:extLst>
            <a:ext uri="{FF2B5EF4-FFF2-40B4-BE49-F238E27FC236}">
              <a16:creationId xmlns:a16="http://schemas.microsoft.com/office/drawing/2014/main" id="{500682E8-3E30-41DD-95F4-5CEA90366378}"/>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81" name="直線コネクタ 380">
          <a:extLst>
            <a:ext uri="{FF2B5EF4-FFF2-40B4-BE49-F238E27FC236}">
              <a16:creationId xmlns:a16="http://schemas.microsoft.com/office/drawing/2014/main" id="{80E552E5-6014-41B6-9ABF-32CA60D6CB5D}"/>
            </a:ext>
          </a:extLst>
        </xdr:cNvPr>
        <xdr:cNvCxnSpPr/>
      </xdr:nvCxnSpPr>
      <xdr:spPr>
        <a:xfrm flipV="1">
          <a:off x="14699614" y="5584734"/>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382" name="【一般廃棄物処理施設】&#10;有形固定資産減価償却率最小値テキスト">
          <a:extLst>
            <a:ext uri="{FF2B5EF4-FFF2-40B4-BE49-F238E27FC236}">
              <a16:creationId xmlns:a16="http://schemas.microsoft.com/office/drawing/2014/main" id="{04C604C9-6722-4DC2-86E7-6213D643E4F9}"/>
            </a:ext>
          </a:extLst>
        </xdr:cNvPr>
        <xdr:cNvSpPr txBox="1"/>
      </xdr:nvSpPr>
      <xdr:spPr>
        <a:xfrm>
          <a:off x="14738350" y="6996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383" name="直線コネクタ 382">
          <a:extLst>
            <a:ext uri="{FF2B5EF4-FFF2-40B4-BE49-F238E27FC236}">
              <a16:creationId xmlns:a16="http://schemas.microsoft.com/office/drawing/2014/main" id="{21F86983-EF90-4B4E-8CAD-E12EE1A51EFE}"/>
            </a:ext>
          </a:extLst>
        </xdr:cNvPr>
        <xdr:cNvCxnSpPr/>
      </xdr:nvCxnSpPr>
      <xdr:spPr>
        <a:xfrm>
          <a:off x="14611350" y="69922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384" name="【一般廃棄物処理施設】&#10;有形固定資産減価償却率最大値テキスト">
          <a:extLst>
            <a:ext uri="{FF2B5EF4-FFF2-40B4-BE49-F238E27FC236}">
              <a16:creationId xmlns:a16="http://schemas.microsoft.com/office/drawing/2014/main" id="{B686E042-5FC3-4BD1-9DC4-F482DC7F4534}"/>
            </a:ext>
          </a:extLst>
        </xdr:cNvPr>
        <xdr:cNvSpPr txBox="1"/>
      </xdr:nvSpPr>
      <xdr:spPr>
        <a:xfrm>
          <a:off x="14738350" y="536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385" name="直線コネクタ 384">
          <a:extLst>
            <a:ext uri="{FF2B5EF4-FFF2-40B4-BE49-F238E27FC236}">
              <a16:creationId xmlns:a16="http://schemas.microsoft.com/office/drawing/2014/main" id="{B59684EC-CAE0-4A73-BD91-F0FBA0FECA2F}"/>
            </a:ext>
          </a:extLst>
        </xdr:cNvPr>
        <xdr:cNvCxnSpPr/>
      </xdr:nvCxnSpPr>
      <xdr:spPr>
        <a:xfrm>
          <a:off x="14611350" y="5584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386" name="【一般廃棄物処理施設】&#10;有形固定資産減価償却率平均値テキスト">
          <a:extLst>
            <a:ext uri="{FF2B5EF4-FFF2-40B4-BE49-F238E27FC236}">
              <a16:creationId xmlns:a16="http://schemas.microsoft.com/office/drawing/2014/main" id="{F08F067E-DD46-4429-9E5E-30673B9A6D9D}"/>
            </a:ext>
          </a:extLst>
        </xdr:cNvPr>
        <xdr:cNvSpPr txBox="1"/>
      </xdr:nvSpPr>
      <xdr:spPr>
        <a:xfrm>
          <a:off x="1473835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87" name="フローチャート: 判断 386">
          <a:extLst>
            <a:ext uri="{FF2B5EF4-FFF2-40B4-BE49-F238E27FC236}">
              <a16:creationId xmlns:a16="http://schemas.microsoft.com/office/drawing/2014/main" id="{D50D47C4-9CEF-444F-AB98-5E38642534D3}"/>
            </a:ext>
          </a:extLst>
        </xdr:cNvPr>
        <xdr:cNvSpPr/>
      </xdr:nvSpPr>
      <xdr:spPr>
        <a:xfrm>
          <a:off x="14649450" y="654086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388" name="フローチャート: 判断 387">
          <a:extLst>
            <a:ext uri="{FF2B5EF4-FFF2-40B4-BE49-F238E27FC236}">
              <a16:creationId xmlns:a16="http://schemas.microsoft.com/office/drawing/2014/main" id="{8791958C-EC4F-4861-9D37-253799DE8F58}"/>
            </a:ext>
          </a:extLst>
        </xdr:cNvPr>
        <xdr:cNvSpPr/>
      </xdr:nvSpPr>
      <xdr:spPr>
        <a:xfrm>
          <a:off x="13887450" y="663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389" name="フローチャート: 判断 388">
          <a:extLst>
            <a:ext uri="{FF2B5EF4-FFF2-40B4-BE49-F238E27FC236}">
              <a16:creationId xmlns:a16="http://schemas.microsoft.com/office/drawing/2014/main" id="{372A2320-9840-4827-B47D-711988B212F5}"/>
            </a:ext>
          </a:extLst>
        </xdr:cNvPr>
        <xdr:cNvSpPr/>
      </xdr:nvSpPr>
      <xdr:spPr>
        <a:xfrm>
          <a:off x="13093700" y="60880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390" name="フローチャート: 判断 389">
          <a:extLst>
            <a:ext uri="{FF2B5EF4-FFF2-40B4-BE49-F238E27FC236}">
              <a16:creationId xmlns:a16="http://schemas.microsoft.com/office/drawing/2014/main" id="{37642C04-047C-484A-A175-B3A3D06089A7}"/>
            </a:ext>
          </a:extLst>
        </xdr:cNvPr>
        <xdr:cNvSpPr/>
      </xdr:nvSpPr>
      <xdr:spPr>
        <a:xfrm>
          <a:off x="12299950" y="60765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9038F385-D348-4CF3-8CCA-06A3226224FE}"/>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79E490E5-232D-493A-8F44-9C7AFCCC01F1}"/>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25EF577F-611F-4857-9BFC-2DD9418AD6F8}"/>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2B1DC85D-61CE-4AE2-9D57-08FB0E2DA1A3}"/>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C798B576-93A1-4591-BA48-E3F5F49AA418}"/>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43361</xdr:rowOff>
    </xdr:from>
    <xdr:to>
      <xdr:col>85</xdr:col>
      <xdr:colOff>177800</xdr:colOff>
      <xdr:row>35</xdr:row>
      <xdr:rowOff>144961</xdr:rowOff>
    </xdr:to>
    <xdr:sp macro="" textlink="">
      <xdr:nvSpPr>
        <xdr:cNvPr id="396" name="楕円 395">
          <a:extLst>
            <a:ext uri="{FF2B5EF4-FFF2-40B4-BE49-F238E27FC236}">
              <a16:creationId xmlns:a16="http://schemas.microsoft.com/office/drawing/2014/main" id="{AAA3E2CD-A332-4F5C-BB14-93D4FE6EACDF}"/>
            </a:ext>
          </a:extLst>
        </xdr:cNvPr>
        <xdr:cNvSpPr/>
      </xdr:nvSpPr>
      <xdr:spPr>
        <a:xfrm>
          <a:off x="14649450" y="582821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66238</xdr:rowOff>
    </xdr:from>
    <xdr:ext cx="405111" cy="259045"/>
    <xdr:sp macro="" textlink="">
      <xdr:nvSpPr>
        <xdr:cNvPr id="397" name="【一般廃棄物処理施設】&#10;有形固定資産減価償却率該当値テキスト">
          <a:extLst>
            <a:ext uri="{FF2B5EF4-FFF2-40B4-BE49-F238E27FC236}">
              <a16:creationId xmlns:a16="http://schemas.microsoft.com/office/drawing/2014/main" id="{5A37AF4C-292F-4FC0-9EAF-DE9E6CEEBFC3}"/>
            </a:ext>
          </a:extLst>
        </xdr:cNvPr>
        <xdr:cNvSpPr txBox="1"/>
      </xdr:nvSpPr>
      <xdr:spPr>
        <a:xfrm>
          <a:off x="14738350" y="568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66222</xdr:rowOff>
    </xdr:from>
    <xdr:to>
      <xdr:col>81</xdr:col>
      <xdr:colOff>101600</xdr:colOff>
      <xdr:row>35</xdr:row>
      <xdr:rowOff>167822</xdr:rowOff>
    </xdr:to>
    <xdr:sp macro="" textlink="">
      <xdr:nvSpPr>
        <xdr:cNvPr id="398" name="楕円 397">
          <a:extLst>
            <a:ext uri="{FF2B5EF4-FFF2-40B4-BE49-F238E27FC236}">
              <a16:creationId xmlns:a16="http://schemas.microsoft.com/office/drawing/2014/main" id="{5DF85619-B363-4D64-BD98-F85C9BEBECE1}"/>
            </a:ext>
          </a:extLst>
        </xdr:cNvPr>
        <xdr:cNvSpPr/>
      </xdr:nvSpPr>
      <xdr:spPr>
        <a:xfrm>
          <a:off x="1388745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94161</xdr:rowOff>
    </xdr:from>
    <xdr:to>
      <xdr:col>85</xdr:col>
      <xdr:colOff>127000</xdr:colOff>
      <xdr:row>35</xdr:row>
      <xdr:rowOff>117022</xdr:rowOff>
    </xdr:to>
    <xdr:cxnSp macro="">
      <xdr:nvCxnSpPr>
        <xdr:cNvPr id="399" name="直線コネクタ 398">
          <a:extLst>
            <a:ext uri="{FF2B5EF4-FFF2-40B4-BE49-F238E27FC236}">
              <a16:creationId xmlns:a16="http://schemas.microsoft.com/office/drawing/2014/main" id="{28EC42F3-5893-4402-A175-0F6C7D0DC307}"/>
            </a:ext>
          </a:extLst>
        </xdr:cNvPr>
        <xdr:cNvCxnSpPr/>
      </xdr:nvCxnSpPr>
      <xdr:spPr>
        <a:xfrm flipV="1">
          <a:off x="13938250" y="5879011"/>
          <a:ext cx="762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116840</xdr:rowOff>
    </xdr:from>
    <xdr:to>
      <xdr:col>76</xdr:col>
      <xdr:colOff>165100</xdr:colOff>
      <xdr:row>36</xdr:row>
      <xdr:rowOff>46990</xdr:rowOff>
    </xdr:to>
    <xdr:sp macro="" textlink="">
      <xdr:nvSpPr>
        <xdr:cNvPr id="400" name="楕円 399">
          <a:extLst>
            <a:ext uri="{FF2B5EF4-FFF2-40B4-BE49-F238E27FC236}">
              <a16:creationId xmlns:a16="http://schemas.microsoft.com/office/drawing/2014/main" id="{6720C315-819C-4F18-8FA4-DC5F23E3055D}"/>
            </a:ext>
          </a:extLst>
        </xdr:cNvPr>
        <xdr:cNvSpPr/>
      </xdr:nvSpPr>
      <xdr:spPr>
        <a:xfrm>
          <a:off x="13093700" y="59016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117022</xdr:rowOff>
    </xdr:from>
    <xdr:to>
      <xdr:col>81</xdr:col>
      <xdr:colOff>50800</xdr:colOff>
      <xdr:row>35</xdr:row>
      <xdr:rowOff>167640</xdr:rowOff>
    </xdr:to>
    <xdr:cxnSp macro="">
      <xdr:nvCxnSpPr>
        <xdr:cNvPr id="401" name="直線コネクタ 400">
          <a:extLst>
            <a:ext uri="{FF2B5EF4-FFF2-40B4-BE49-F238E27FC236}">
              <a16:creationId xmlns:a16="http://schemas.microsoft.com/office/drawing/2014/main" id="{E20EDBD3-9900-4138-969F-FA9E4F1DA02E}"/>
            </a:ext>
          </a:extLst>
        </xdr:cNvPr>
        <xdr:cNvCxnSpPr/>
      </xdr:nvCxnSpPr>
      <xdr:spPr>
        <a:xfrm flipV="1">
          <a:off x="13144500" y="5901872"/>
          <a:ext cx="79375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10704</xdr:rowOff>
    </xdr:from>
    <xdr:to>
      <xdr:col>72</xdr:col>
      <xdr:colOff>38100</xdr:colOff>
      <xdr:row>37</xdr:row>
      <xdr:rowOff>112304</xdr:rowOff>
    </xdr:to>
    <xdr:sp macro="" textlink="">
      <xdr:nvSpPr>
        <xdr:cNvPr id="402" name="楕円 401">
          <a:extLst>
            <a:ext uri="{FF2B5EF4-FFF2-40B4-BE49-F238E27FC236}">
              <a16:creationId xmlns:a16="http://schemas.microsoft.com/office/drawing/2014/main" id="{FB38C934-7C07-4F23-B9DB-E4426816B5E6}"/>
            </a:ext>
          </a:extLst>
        </xdr:cNvPr>
        <xdr:cNvSpPr/>
      </xdr:nvSpPr>
      <xdr:spPr>
        <a:xfrm>
          <a:off x="12299950" y="61257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167640</xdr:rowOff>
    </xdr:from>
    <xdr:to>
      <xdr:col>76</xdr:col>
      <xdr:colOff>114300</xdr:colOff>
      <xdr:row>37</xdr:row>
      <xdr:rowOff>61504</xdr:rowOff>
    </xdr:to>
    <xdr:cxnSp macro="">
      <xdr:nvCxnSpPr>
        <xdr:cNvPr id="403" name="直線コネクタ 402">
          <a:extLst>
            <a:ext uri="{FF2B5EF4-FFF2-40B4-BE49-F238E27FC236}">
              <a16:creationId xmlns:a16="http://schemas.microsoft.com/office/drawing/2014/main" id="{A0A0D58B-49F7-4C7A-A012-C766067D9388}"/>
            </a:ext>
          </a:extLst>
        </xdr:cNvPr>
        <xdr:cNvCxnSpPr/>
      </xdr:nvCxnSpPr>
      <xdr:spPr>
        <a:xfrm flipV="1">
          <a:off x="12344400" y="5952490"/>
          <a:ext cx="8001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04" name="n_1aveValue【一般廃棄物処理施設】&#10;有形固定資産減価償却率">
          <a:extLst>
            <a:ext uri="{FF2B5EF4-FFF2-40B4-BE49-F238E27FC236}">
              <a16:creationId xmlns:a16="http://schemas.microsoft.com/office/drawing/2014/main" id="{72C8B3CB-0B8B-4C8F-89B9-88D642FC23D6}"/>
            </a:ext>
          </a:extLst>
        </xdr:cNvPr>
        <xdr:cNvSpPr txBox="1"/>
      </xdr:nvSpPr>
      <xdr:spPr>
        <a:xfrm>
          <a:off x="13742044" y="6730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59344</xdr:rowOff>
    </xdr:from>
    <xdr:ext cx="405111" cy="259045"/>
    <xdr:sp macro="" textlink="">
      <xdr:nvSpPr>
        <xdr:cNvPr id="405" name="n_2aveValue【一般廃棄物処理施設】&#10;有形固定資産減価償却率">
          <a:extLst>
            <a:ext uri="{FF2B5EF4-FFF2-40B4-BE49-F238E27FC236}">
              <a16:creationId xmlns:a16="http://schemas.microsoft.com/office/drawing/2014/main" id="{803F2600-6114-4DE1-87C3-BE883B7845D9}"/>
            </a:ext>
          </a:extLst>
        </xdr:cNvPr>
        <xdr:cNvSpPr txBox="1"/>
      </xdr:nvSpPr>
      <xdr:spPr>
        <a:xfrm>
          <a:off x="12960994" y="6174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06" name="n_3aveValue【一般廃棄物処理施設】&#10;有形固定資産減価償却率">
          <a:extLst>
            <a:ext uri="{FF2B5EF4-FFF2-40B4-BE49-F238E27FC236}">
              <a16:creationId xmlns:a16="http://schemas.microsoft.com/office/drawing/2014/main" id="{E8CD93EF-AAE1-49FD-94F4-AE66F98C03E9}"/>
            </a:ext>
          </a:extLst>
        </xdr:cNvPr>
        <xdr:cNvSpPr txBox="1"/>
      </xdr:nvSpPr>
      <xdr:spPr>
        <a:xfrm>
          <a:off x="12167244" y="5858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12899</xdr:rowOff>
    </xdr:from>
    <xdr:ext cx="405111" cy="259045"/>
    <xdr:sp macro="" textlink="">
      <xdr:nvSpPr>
        <xdr:cNvPr id="407" name="n_1mainValue【一般廃棄物処理施設】&#10;有形固定資産減価償却率">
          <a:extLst>
            <a:ext uri="{FF2B5EF4-FFF2-40B4-BE49-F238E27FC236}">
              <a16:creationId xmlns:a16="http://schemas.microsoft.com/office/drawing/2014/main" id="{A15F45F7-6F9C-4E17-B84C-45A0124FCF3F}"/>
            </a:ext>
          </a:extLst>
        </xdr:cNvPr>
        <xdr:cNvSpPr txBox="1"/>
      </xdr:nvSpPr>
      <xdr:spPr>
        <a:xfrm>
          <a:off x="13742044" y="563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63517</xdr:rowOff>
    </xdr:from>
    <xdr:ext cx="405111" cy="259045"/>
    <xdr:sp macro="" textlink="">
      <xdr:nvSpPr>
        <xdr:cNvPr id="408" name="n_2mainValue【一般廃棄物処理施設】&#10;有形固定資産減価償却率">
          <a:extLst>
            <a:ext uri="{FF2B5EF4-FFF2-40B4-BE49-F238E27FC236}">
              <a16:creationId xmlns:a16="http://schemas.microsoft.com/office/drawing/2014/main" id="{10FB6DF8-17FD-4F5A-9494-1EAD5D58DB29}"/>
            </a:ext>
          </a:extLst>
        </xdr:cNvPr>
        <xdr:cNvSpPr txBox="1"/>
      </xdr:nvSpPr>
      <xdr:spPr>
        <a:xfrm>
          <a:off x="1296099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103431</xdr:rowOff>
    </xdr:from>
    <xdr:ext cx="405111" cy="259045"/>
    <xdr:sp macro="" textlink="">
      <xdr:nvSpPr>
        <xdr:cNvPr id="409" name="n_3mainValue【一般廃棄物処理施設】&#10;有形固定資産減価償却率">
          <a:extLst>
            <a:ext uri="{FF2B5EF4-FFF2-40B4-BE49-F238E27FC236}">
              <a16:creationId xmlns:a16="http://schemas.microsoft.com/office/drawing/2014/main" id="{D5EAB711-69FF-40D6-88E7-F41AE7A4BCBF}"/>
            </a:ext>
          </a:extLst>
        </xdr:cNvPr>
        <xdr:cNvSpPr txBox="1"/>
      </xdr:nvSpPr>
      <xdr:spPr>
        <a:xfrm>
          <a:off x="12167244" y="6218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a:extLst>
            <a:ext uri="{FF2B5EF4-FFF2-40B4-BE49-F238E27FC236}">
              <a16:creationId xmlns:a16="http://schemas.microsoft.com/office/drawing/2014/main" id="{4447129F-26CA-4549-8251-B3B768EA5ABE}"/>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a:extLst>
            <a:ext uri="{FF2B5EF4-FFF2-40B4-BE49-F238E27FC236}">
              <a16:creationId xmlns:a16="http://schemas.microsoft.com/office/drawing/2014/main" id="{A6BB714B-83E4-477F-AB53-A813C7CCBA5E}"/>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a:extLst>
            <a:ext uri="{FF2B5EF4-FFF2-40B4-BE49-F238E27FC236}">
              <a16:creationId xmlns:a16="http://schemas.microsoft.com/office/drawing/2014/main" id="{1BD2C220-EFFD-4CA8-AD80-7E3055FF6B79}"/>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a:extLst>
            <a:ext uri="{FF2B5EF4-FFF2-40B4-BE49-F238E27FC236}">
              <a16:creationId xmlns:a16="http://schemas.microsoft.com/office/drawing/2014/main" id="{0C8A5AC8-8EF3-4538-A848-FBD99E7CB969}"/>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a:extLst>
            <a:ext uri="{FF2B5EF4-FFF2-40B4-BE49-F238E27FC236}">
              <a16:creationId xmlns:a16="http://schemas.microsoft.com/office/drawing/2014/main" id="{BA115B8B-82CD-41B2-801D-211959EE45E5}"/>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a:extLst>
            <a:ext uri="{FF2B5EF4-FFF2-40B4-BE49-F238E27FC236}">
              <a16:creationId xmlns:a16="http://schemas.microsoft.com/office/drawing/2014/main" id="{8E0C9BF4-E9A2-4946-8244-E0A1EECAB2CA}"/>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a:extLst>
            <a:ext uri="{FF2B5EF4-FFF2-40B4-BE49-F238E27FC236}">
              <a16:creationId xmlns:a16="http://schemas.microsoft.com/office/drawing/2014/main" id="{88C9523F-99B7-4635-B075-74783F94AF74}"/>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a:extLst>
            <a:ext uri="{FF2B5EF4-FFF2-40B4-BE49-F238E27FC236}">
              <a16:creationId xmlns:a16="http://schemas.microsoft.com/office/drawing/2014/main" id="{2BCB6668-32D6-4E16-B097-9F8E265701DC}"/>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a:extLst>
            <a:ext uri="{FF2B5EF4-FFF2-40B4-BE49-F238E27FC236}">
              <a16:creationId xmlns:a16="http://schemas.microsoft.com/office/drawing/2014/main" id="{1360E6DA-A194-40AF-836D-52414310F884}"/>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a:extLst>
            <a:ext uri="{FF2B5EF4-FFF2-40B4-BE49-F238E27FC236}">
              <a16:creationId xmlns:a16="http://schemas.microsoft.com/office/drawing/2014/main" id="{9C7D2ED4-C874-4316-AF53-1C30408435B8}"/>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0" name="直線コネクタ 419">
          <a:extLst>
            <a:ext uri="{FF2B5EF4-FFF2-40B4-BE49-F238E27FC236}">
              <a16:creationId xmlns:a16="http://schemas.microsoft.com/office/drawing/2014/main" id="{C7AD31B3-3B8C-482F-BBAA-E8E70411FF29}"/>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1" name="テキスト ボックス 420">
          <a:extLst>
            <a:ext uri="{FF2B5EF4-FFF2-40B4-BE49-F238E27FC236}">
              <a16:creationId xmlns:a16="http://schemas.microsoft.com/office/drawing/2014/main" id="{794C4A39-BB41-48C2-914F-F45C8059FD42}"/>
            </a:ext>
          </a:extLst>
        </xdr:cNvPr>
        <xdr:cNvSpPr txBox="1"/>
      </xdr:nvSpPr>
      <xdr:spPr>
        <a:xfrm>
          <a:off x="16248514"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2" name="直線コネクタ 421">
          <a:extLst>
            <a:ext uri="{FF2B5EF4-FFF2-40B4-BE49-F238E27FC236}">
              <a16:creationId xmlns:a16="http://schemas.microsoft.com/office/drawing/2014/main" id="{0BA9692A-1839-4919-B042-C1A4628D9D48}"/>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23" name="テキスト ボックス 422">
          <a:extLst>
            <a:ext uri="{FF2B5EF4-FFF2-40B4-BE49-F238E27FC236}">
              <a16:creationId xmlns:a16="http://schemas.microsoft.com/office/drawing/2014/main" id="{269D84B1-3559-42A8-9ADA-67F683568F71}"/>
            </a:ext>
          </a:extLst>
        </xdr:cNvPr>
        <xdr:cNvSpPr txBox="1"/>
      </xdr:nvSpPr>
      <xdr:spPr>
        <a:xfrm>
          <a:off x="15849828" y="65833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4" name="直線コネクタ 423">
          <a:extLst>
            <a:ext uri="{FF2B5EF4-FFF2-40B4-BE49-F238E27FC236}">
              <a16:creationId xmlns:a16="http://schemas.microsoft.com/office/drawing/2014/main" id="{319C69AD-27AA-4C8E-9FF2-9B45566D75D9}"/>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25" name="テキスト ボックス 424">
          <a:extLst>
            <a:ext uri="{FF2B5EF4-FFF2-40B4-BE49-F238E27FC236}">
              <a16:creationId xmlns:a16="http://schemas.microsoft.com/office/drawing/2014/main" id="{9BD31319-11D6-4130-98D9-42650D176E62}"/>
            </a:ext>
          </a:extLst>
        </xdr:cNvPr>
        <xdr:cNvSpPr txBox="1"/>
      </xdr:nvSpPr>
      <xdr:spPr>
        <a:xfrm>
          <a:off x="15849828" y="626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6" name="直線コネクタ 425">
          <a:extLst>
            <a:ext uri="{FF2B5EF4-FFF2-40B4-BE49-F238E27FC236}">
              <a16:creationId xmlns:a16="http://schemas.microsoft.com/office/drawing/2014/main" id="{1BD7A1C8-5695-41A5-A79B-BB7AFED4B454}"/>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27" name="テキスト ボックス 426">
          <a:extLst>
            <a:ext uri="{FF2B5EF4-FFF2-40B4-BE49-F238E27FC236}">
              <a16:creationId xmlns:a16="http://schemas.microsoft.com/office/drawing/2014/main" id="{835432CC-88D2-417F-ACFA-CABB44D9BE94}"/>
            </a:ext>
          </a:extLst>
        </xdr:cNvPr>
        <xdr:cNvSpPr txBox="1"/>
      </xdr:nvSpPr>
      <xdr:spPr>
        <a:xfrm>
          <a:off x="15849828" y="594924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8" name="直線コネクタ 427">
          <a:extLst>
            <a:ext uri="{FF2B5EF4-FFF2-40B4-BE49-F238E27FC236}">
              <a16:creationId xmlns:a16="http://schemas.microsoft.com/office/drawing/2014/main" id="{D4123041-022F-4DA0-8707-526B93B444FF}"/>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29" name="テキスト ボックス 428">
          <a:extLst>
            <a:ext uri="{FF2B5EF4-FFF2-40B4-BE49-F238E27FC236}">
              <a16:creationId xmlns:a16="http://schemas.microsoft.com/office/drawing/2014/main" id="{C284BD36-6438-4594-96D5-BED696C744CE}"/>
            </a:ext>
          </a:extLst>
        </xdr:cNvPr>
        <xdr:cNvSpPr txBox="1"/>
      </xdr:nvSpPr>
      <xdr:spPr>
        <a:xfrm>
          <a:off x="15849828" y="563537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0" name="直線コネクタ 429">
          <a:extLst>
            <a:ext uri="{FF2B5EF4-FFF2-40B4-BE49-F238E27FC236}">
              <a16:creationId xmlns:a16="http://schemas.microsoft.com/office/drawing/2014/main" id="{D1B081EB-B647-4027-B193-2DEF7D6AFAC3}"/>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31" name="テキスト ボックス 430">
          <a:extLst>
            <a:ext uri="{FF2B5EF4-FFF2-40B4-BE49-F238E27FC236}">
              <a16:creationId xmlns:a16="http://schemas.microsoft.com/office/drawing/2014/main" id="{F4871015-D3CC-4C0A-B9D1-0DB56F567315}"/>
            </a:ext>
          </a:extLst>
        </xdr:cNvPr>
        <xdr:cNvSpPr txBox="1"/>
      </xdr:nvSpPr>
      <xdr:spPr>
        <a:xfrm>
          <a:off x="15785708" y="532149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a:extLst>
            <a:ext uri="{FF2B5EF4-FFF2-40B4-BE49-F238E27FC236}">
              <a16:creationId xmlns:a16="http://schemas.microsoft.com/office/drawing/2014/main" id="{EA61480D-E41B-440A-94F5-54C18EE99927}"/>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33" name="テキスト ボックス 432">
          <a:extLst>
            <a:ext uri="{FF2B5EF4-FFF2-40B4-BE49-F238E27FC236}">
              <a16:creationId xmlns:a16="http://schemas.microsoft.com/office/drawing/2014/main" id="{B0A9D207-6399-47D0-A2F6-A0D5578E6A4D}"/>
            </a:ext>
          </a:extLst>
        </xdr:cNvPr>
        <xdr:cNvSpPr txBox="1"/>
      </xdr:nvSpPr>
      <xdr:spPr>
        <a:xfrm>
          <a:off x="15785708" y="500762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一般廃棄物処理施設】&#10;一人当たり有形固定資産（償却資産）額グラフ枠">
          <a:extLst>
            <a:ext uri="{FF2B5EF4-FFF2-40B4-BE49-F238E27FC236}">
              <a16:creationId xmlns:a16="http://schemas.microsoft.com/office/drawing/2014/main" id="{EB808F87-8CD8-4EB3-8B06-A03C4F275886}"/>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35" name="直線コネクタ 434">
          <a:extLst>
            <a:ext uri="{FF2B5EF4-FFF2-40B4-BE49-F238E27FC236}">
              <a16:creationId xmlns:a16="http://schemas.microsoft.com/office/drawing/2014/main" id="{0F5D3074-4182-4D75-B60E-15FF7328BF79}"/>
            </a:ext>
          </a:extLst>
        </xdr:cNvPr>
        <xdr:cNvCxnSpPr/>
      </xdr:nvCxnSpPr>
      <xdr:spPr>
        <a:xfrm flipV="1">
          <a:off x="19951064" y="5602263"/>
          <a:ext cx="0" cy="143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36" name="【一般廃棄物処理施設】&#10;一人当たり有形固定資産（償却資産）額最小値テキスト">
          <a:extLst>
            <a:ext uri="{FF2B5EF4-FFF2-40B4-BE49-F238E27FC236}">
              <a16:creationId xmlns:a16="http://schemas.microsoft.com/office/drawing/2014/main" id="{1C12D3BC-66D2-40D4-8596-4769E5123299}"/>
            </a:ext>
          </a:extLst>
        </xdr:cNvPr>
        <xdr:cNvSpPr txBox="1"/>
      </xdr:nvSpPr>
      <xdr:spPr>
        <a:xfrm>
          <a:off x="19989800" y="7048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37" name="直線コネクタ 436">
          <a:extLst>
            <a:ext uri="{FF2B5EF4-FFF2-40B4-BE49-F238E27FC236}">
              <a16:creationId xmlns:a16="http://schemas.microsoft.com/office/drawing/2014/main" id="{7104A716-FB85-4D81-B0B8-AAADF69682CA}"/>
            </a:ext>
          </a:extLst>
        </xdr:cNvPr>
        <xdr:cNvCxnSpPr/>
      </xdr:nvCxnSpPr>
      <xdr:spPr>
        <a:xfrm>
          <a:off x="19881850" y="7033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38" name="【一般廃棄物処理施設】&#10;一人当たり有形固定資産（償却資産）額最大値テキスト">
          <a:extLst>
            <a:ext uri="{FF2B5EF4-FFF2-40B4-BE49-F238E27FC236}">
              <a16:creationId xmlns:a16="http://schemas.microsoft.com/office/drawing/2014/main" id="{36E60183-6A20-48E4-8B12-15FA2B5DBFC9}"/>
            </a:ext>
          </a:extLst>
        </xdr:cNvPr>
        <xdr:cNvSpPr txBox="1"/>
      </xdr:nvSpPr>
      <xdr:spPr>
        <a:xfrm>
          <a:off x="19989800" y="5383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39" name="直線コネクタ 438">
          <a:extLst>
            <a:ext uri="{FF2B5EF4-FFF2-40B4-BE49-F238E27FC236}">
              <a16:creationId xmlns:a16="http://schemas.microsoft.com/office/drawing/2014/main" id="{CDD957A0-D515-4112-9D19-461F3B4B9D5A}"/>
            </a:ext>
          </a:extLst>
        </xdr:cNvPr>
        <xdr:cNvCxnSpPr/>
      </xdr:nvCxnSpPr>
      <xdr:spPr>
        <a:xfrm>
          <a:off x="19881850" y="56022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440" name="【一般廃棄物処理施設】&#10;一人当たり有形固定資産（償却資産）額平均値テキスト">
          <a:extLst>
            <a:ext uri="{FF2B5EF4-FFF2-40B4-BE49-F238E27FC236}">
              <a16:creationId xmlns:a16="http://schemas.microsoft.com/office/drawing/2014/main" id="{FC631CA1-A432-45F4-BB04-AAC99BF0BE77}"/>
            </a:ext>
          </a:extLst>
        </xdr:cNvPr>
        <xdr:cNvSpPr txBox="1"/>
      </xdr:nvSpPr>
      <xdr:spPr>
        <a:xfrm>
          <a:off x="19989800" y="6800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41" name="フローチャート: 判断 440">
          <a:extLst>
            <a:ext uri="{FF2B5EF4-FFF2-40B4-BE49-F238E27FC236}">
              <a16:creationId xmlns:a16="http://schemas.microsoft.com/office/drawing/2014/main" id="{0A5CF8E9-D2FD-4FA4-A7C4-81F06C9EFD3C}"/>
            </a:ext>
          </a:extLst>
        </xdr:cNvPr>
        <xdr:cNvSpPr/>
      </xdr:nvSpPr>
      <xdr:spPr>
        <a:xfrm>
          <a:off x="19900900" y="694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42" name="フローチャート: 判断 441">
          <a:extLst>
            <a:ext uri="{FF2B5EF4-FFF2-40B4-BE49-F238E27FC236}">
              <a16:creationId xmlns:a16="http://schemas.microsoft.com/office/drawing/2014/main" id="{C11A7FB2-1882-4094-B40D-969370812359}"/>
            </a:ext>
          </a:extLst>
        </xdr:cNvPr>
        <xdr:cNvSpPr/>
      </xdr:nvSpPr>
      <xdr:spPr>
        <a:xfrm>
          <a:off x="19157950" y="69421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443" name="フローチャート: 判断 442">
          <a:extLst>
            <a:ext uri="{FF2B5EF4-FFF2-40B4-BE49-F238E27FC236}">
              <a16:creationId xmlns:a16="http://schemas.microsoft.com/office/drawing/2014/main" id="{5006C35F-EC50-4CE6-B797-BDAF3732AEF0}"/>
            </a:ext>
          </a:extLst>
        </xdr:cNvPr>
        <xdr:cNvSpPr/>
      </xdr:nvSpPr>
      <xdr:spPr>
        <a:xfrm>
          <a:off x="18345150" y="696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444" name="フローチャート: 判断 443">
          <a:extLst>
            <a:ext uri="{FF2B5EF4-FFF2-40B4-BE49-F238E27FC236}">
              <a16:creationId xmlns:a16="http://schemas.microsoft.com/office/drawing/2014/main" id="{F47DCBE7-5795-4150-B076-D74D8F92E289}"/>
            </a:ext>
          </a:extLst>
        </xdr:cNvPr>
        <xdr:cNvSpPr/>
      </xdr:nvSpPr>
      <xdr:spPr>
        <a:xfrm>
          <a:off x="17551400" y="697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FD033CD9-4BDC-4345-8C63-B17BE1687742}"/>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A199B221-54D3-42C3-96EF-26CB3E6C30A6}"/>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B36BA1B5-3F63-4D7F-B846-5C0F1B759FE5}"/>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806A2FA5-0054-4F1A-8A78-F4E8625E80C9}"/>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9729C615-8743-4F22-82F6-E6B45402358A}"/>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18325</xdr:rowOff>
    </xdr:from>
    <xdr:to>
      <xdr:col>116</xdr:col>
      <xdr:colOff>114300</xdr:colOff>
      <xdr:row>42</xdr:row>
      <xdr:rowOff>119925</xdr:rowOff>
    </xdr:to>
    <xdr:sp macro="" textlink="">
      <xdr:nvSpPr>
        <xdr:cNvPr id="450" name="楕円 449">
          <a:extLst>
            <a:ext uri="{FF2B5EF4-FFF2-40B4-BE49-F238E27FC236}">
              <a16:creationId xmlns:a16="http://schemas.microsoft.com/office/drawing/2014/main" id="{48186C17-F457-4B17-8A4F-637F9BF88ABA}"/>
            </a:ext>
          </a:extLst>
        </xdr:cNvPr>
        <xdr:cNvSpPr/>
      </xdr:nvSpPr>
      <xdr:spPr>
        <a:xfrm>
          <a:off x="19900900" y="695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99010" cy="259045"/>
    <xdr:sp macro="" textlink="">
      <xdr:nvSpPr>
        <xdr:cNvPr id="451" name="【一般廃棄物処理施設】&#10;一人当たり有形固定資産（償却資産）額該当値テキスト">
          <a:extLst>
            <a:ext uri="{FF2B5EF4-FFF2-40B4-BE49-F238E27FC236}">
              <a16:creationId xmlns:a16="http://schemas.microsoft.com/office/drawing/2014/main" id="{EFDE273F-803B-4701-ABC6-E59FEB39B61D}"/>
            </a:ext>
          </a:extLst>
        </xdr:cNvPr>
        <xdr:cNvSpPr txBox="1"/>
      </xdr:nvSpPr>
      <xdr:spPr>
        <a:xfrm>
          <a:off x="19989800" y="692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18563</xdr:rowOff>
    </xdr:from>
    <xdr:to>
      <xdr:col>112</xdr:col>
      <xdr:colOff>38100</xdr:colOff>
      <xdr:row>42</xdr:row>
      <xdr:rowOff>120163</xdr:rowOff>
    </xdr:to>
    <xdr:sp macro="" textlink="">
      <xdr:nvSpPr>
        <xdr:cNvPr id="452" name="楕円 451">
          <a:extLst>
            <a:ext uri="{FF2B5EF4-FFF2-40B4-BE49-F238E27FC236}">
              <a16:creationId xmlns:a16="http://schemas.microsoft.com/office/drawing/2014/main" id="{FE8321E9-D55C-4D5C-8DE3-45524FF3031D}"/>
            </a:ext>
          </a:extLst>
        </xdr:cNvPr>
        <xdr:cNvSpPr/>
      </xdr:nvSpPr>
      <xdr:spPr>
        <a:xfrm>
          <a:off x="19157950" y="69591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69125</xdr:rowOff>
    </xdr:from>
    <xdr:to>
      <xdr:col>116</xdr:col>
      <xdr:colOff>63500</xdr:colOff>
      <xdr:row>42</xdr:row>
      <xdr:rowOff>69363</xdr:rowOff>
    </xdr:to>
    <xdr:cxnSp macro="">
      <xdr:nvCxnSpPr>
        <xdr:cNvPr id="453" name="直線コネクタ 452">
          <a:extLst>
            <a:ext uri="{FF2B5EF4-FFF2-40B4-BE49-F238E27FC236}">
              <a16:creationId xmlns:a16="http://schemas.microsoft.com/office/drawing/2014/main" id="{F2CCF567-AB39-4F03-9FC1-1C782566D4BD}"/>
            </a:ext>
          </a:extLst>
        </xdr:cNvPr>
        <xdr:cNvCxnSpPr/>
      </xdr:nvCxnSpPr>
      <xdr:spPr>
        <a:xfrm flipV="1">
          <a:off x="19202400" y="7009675"/>
          <a:ext cx="7493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19184</xdr:rowOff>
    </xdr:from>
    <xdr:to>
      <xdr:col>107</xdr:col>
      <xdr:colOff>101600</xdr:colOff>
      <xdr:row>42</xdr:row>
      <xdr:rowOff>120784</xdr:rowOff>
    </xdr:to>
    <xdr:sp macro="" textlink="">
      <xdr:nvSpPr>
        <xdr:cNvPr id="454" name="楕円 453">
          <a:extLst>
            <a:ext uri="{FF2B5EF4-FFF2-40B4-BE49-F238E27FC236}">
              <a16:creationId xmlns:a16="http://schemas.microsoft.com/office/drawing/2014/main" id="{438AB4BC-D5E0-4B30-903C-CB2CFA47FB95}"/>
            </a:ext>
          </a:extLst>
        </xdr:cNvPr>
        <xdr:cNvSpPr/>
      </xdr:nvSpPr>
      <xdr:spPr>
        <a:xfrm>
          <a:off x="18345150" y="695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69363</xdr:rowOff>
    </xdr:from>
    <xdr:to>
      <xdr:col>111</xdr:col>
      <xdr:colOff>177800</xdr:colOff>
      <xdr:row>42</xdr:row>
      <xdr:rowOff>69984</xdr:rowOff>
    </xdr:to>
    <xdr:cxnSp macro="">
      <xdr:nvCxnSpPr>
        <xdr:cNvPr id="455" name="直線コネクタ 454">
          <a:extLst>
            <a:ext uri="{FF2B5EF4-FFF2-40B4-BE49-F238E27FC236}">
              <a16:creationId xmlns:a16="http://schemas.microsoft.com/office/drawing/2014/main" id="{AB57EDB4-8B08-4ACC-A4C3-3AA502E5AE97}"/>
            </a:ext>
          </a:extLst>
        </xdr:cNvPr>
        <xdr:cNvCxnSpPr/>
      </xdr:nvCxnSpPr>
      <xdr:spPr>
        <a:xfrm flipV="1">
          <a:off x="18395950" y="7009913"/>
          <a:ext cx="80645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15577</xdr:rowOff>
    </xdr:from>
    <xdr:to>
      <xdr:col>102</xdr:col>
      <xdr:colOff>165100</xdr:colOff>
      <xdr:row>42</xdr:row>
      <xdr:rowOff>117177</xdr:rowOff>
    </xdr:to>
    <xdr:sp macro="" textlink="">
      <xdr:nvSpPr>
        <xdr:cNvPr id="456" name="楕円 455">
          <a:extLst>
            <a:ext uri="{FF2B5EF4-FFF2-40B4-BE49-F238E27FC236}">
              <a16:creationId xmlns:a16="http://schemas.microsoft.com/office/drawing/2014/main" id="{893A02B8-D8C8-4D6A-B41D-A8C4D3D16709}"/>
            </a:ext>
          </a:extLst>
        </xdr:cNvPr>
        <xdr:cNvSpPr/>
      </xdr:nvSpPr>
      <xdr:spPr>
        <a:xfrm>
          <a:off x="17551400" y="69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66377</xdr:rowOff>
    </xdr:from>
    <xdr:to>
      <xdr:col>107</xdr:col>
      <xdr:colOff>50800</xdr:colOff>
      <xdr:row>42</xdr:row>
      <xdr:rowOff>69984</xdr:rowOff>
    </xdr:to>
    <xdr:cxnSp macro="">
      <xdr:nvCxnSpPr>
        <xdr:cNvPr id="457" name="直線コネクタ 456">
          <a:extLst>
            <a:ext uri="{FF2B5EF4-FFF2-40B4-BE49-F238E27FC236}">
              <a16:creationId xmlns:a16="http://schemas.microsoft.com/office/drawing/2014/main" id="{91D9F4C9-A463-41E9-ACD3-547D7BA2DFAE}"/>
            </a:ext>
          </a:extLst>
        </xdr:cNvPr>
        <xdr:cNvCxnSpPr/>
      </xdr:nvCxnSpPr>
      <xdr:spPr>
        <a:xfrm>
          <a:off x="17602200" y="7006927"/>
          <a:ext cx="793750" cy="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458" name="n_1aveValue【一般廃棄物処理施設】&#10;一人当たり有形固定資産（償却資産）額">
          <a:extLst>
            <a:ext uri="{FF2B5EF4-FFF2-40B4-BE49-F238E27FC236}">
              <a16:creationId xmlns:a16="http://schemas.microsoft.com/office/drawing/2014/main" id="{2C552928-49D3-45A6-94AE-85DA220A7132}"/>
            </a:ext>
          </a:extLst>
        </xdr:cNvPr>
        <xdr:cNvSpPr txBox="1"/>
      </xdr:nvSpPr>
      <xdr:spPr>
        <a:xfrm>
          <a:off x="18915595" y="6723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118843</xdr:rowOff>
    </xdr:from>
    <xdr:ext cx="534377" cy="259045"/>
    <xdr:sp macro="" textlink="">
      <xdr:nvSpPr>
        <xdr:cNvPr id="459" name="n_2aveValue【一般廃棄物処理施設】&#10;一人当たり有形固定資産（償却資産）額">
          <a:extLst>
            <a:ext uri="{FF2B5EF4-FFF2-40B4-BE49-F238E27FC236}">
              <a16:creationId xmlns:a16="http://schemas.microsoft.com/office/drawing/2014/main" id="{6633BF34-FC86-4CCB-AB32-695F39F847AD}"/>
            </a:ext>
          </a:extLst>
        </xdr:cNvPr>
        <xdr:cNvSpPr txBox="1"/>
      </xdr:nvSpPr>
      <xdr:spPr>
        <a:xfrm>
          <a:off x="18166861" y="705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122465</xdr:rowOff>
    </xdr:from>
    <xdr:ext cx="534377" cy="259045"/>
    <xdr:sp macro="" textlink="">
      <xdr:nvSpPr>
        <xdr:cNvPr id="460" name="n_3aveValue【一般廃棄物処理施設】&#10;一人当たり有形固定資産（償却資産）額">
          <a:extLst>
            <a:ext uri="{FF2B5EF4-FFF2-40B4-BE49-F238E27FC236}">
              <a16:creationId xmlns:a16="http://schemas.microsoft.com/office/drawing/2014/main" id="{998FA70B-E1F7-4344-971C-DE9793A7EDB3}"/>
            </a:ext>
          </a:extLst>
        </xdr:cNvPr>
        <xdr:cNvSpPr txBox="1"/>
      </xdr:nvSpPr>
      <xdr:spPr>
        <a:xfrm>
          <a:off x="17354061" y="70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111290</xdr:rowOff>
    </xdr:from>
    <xdr:ext cx="599010" cy="259045"/>
    <xdr:sp macro="" textlink="">
      <xdr:nvSpPr>
        <xdr:cNvPr id="461" name="n_1mainValue【一般廃棄物処理施設】&#10;一人当たり有形固定資産（償却資産）額">
          <a:extLst>
            <a:ext uri="{FF2B5EF4-FFF2-40B4-BE49-F238E27FC236}">
              <a16:creationId xmlns:a16="http://schemas.microsoft.com/office/drawing/2014/main" id="{0BB3451A-7E6B-4DC1-A466-6D9F0F07B07C}"/>
            </a:ext>
          </a:extLst>
        </xdr:cNvPr>
        <xdr:cNvSpPr txBox="1"/>
      </xdr:nvSpPr>
      <xdr:spPr>
        <a:xfrm>
          <a:off x="18915595" y="705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137311</xdr:rowOff>
    </xdr:from>
    <xdr:ext cx="599010" cy="259045"/>
    <xdr:sp macro="" textlink="">
      <xdr:nvSpPr>
        <xdr:cNvPr id="462" name="n_2mainValue【一般廃棄物処理施設】&#10;一人当たり有形固定資産（償却資産）額">
          <a:extLst>
            <a:ext uri="{FF2B5EF4-FFF2-40B4-BE49-F238E27FC236}">
              <a16:creationId xmlns:a16="http://schemas.microsoft.com/office/drawing/2014/main" id="{D5BB3868-C0F7-4F9B-8021-70E925750DBF}"/>
            </a:ext>
          </a:extLst>
        </xdr:cNvPr>
        <xdr:cNvSpPr txBox="1"/>
      </xdr:nvSpPr>
      <xdr:spPr>
        <a:xfrm>
          <a:off x="18134545" y="6747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133704</xdr:rowOff>
    </xdr:from>
    <xdr:ext cx="599010" cy="259045"/>
    <xdr:sp macro="" textlink="">
      <xdr:nvSpPr>
        <xdr:cNvPr id="463" name="n_3mainValue【一般廃棄物処理施設】&#10;一人当たり有形固定資産（償却資産）額">
          <a:extLst>
            <a:ext uri="{FF2B5EF4-FFF2-40B4-BE49-F238E27FC236}">
              <a16:creationId xmlns:a16="http://schemas.microsoft.com/office/drawing/2014/main" id="{BCE6D826-BD7A-45DE-95A6-D68FAC6D62D0}"/>
            </a:ext>
          </a:extLst>
        </xdr:cNvPr>
        <xdr:cNvSpPr txBox="1"/>
      </xdr:nvSpPr>
      <xdr:spPr>
        <a:xfrm>
          <a:off x="17321745" y="674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a:extLst>
            <a:ext uri="{FF2B5EF4-FFF2-40B4-BE49-F238E27FC236}">
              <a16:creationId xmlns:a16="http://schemas.microsoft.com/office/drawing/2014/main" id="{F75B62C3-F936-43FE-8A4D-C8CA6B6DD82F}"/>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a:extLst>
            <a:ext uri="{FF2B5EF4-FFF2-40B4-BE49-F238E27FC236}">
              <a16:creationId xmlns:a16="http://schemas.microsoft.com/office/drawing/2014/main" id="{5EB56B31-BB9B-4C14-B83F-89385FC3CCC0}"/>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a:extLst>
            <a:ext uri="{FF2B5EF4-FFF2-40B4-BE49-F238E27FC236}">
              <a16:creationId xmlns:a16="http://schemas.microsoft.com/office/drawing/2014/main" id="{7E65DFD2-2E0A-4BD8-8A40-384501BE4780}"/>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a:extLst>
            <a:ext uri="{FF2B5EF4-FFF2-40B4-BE49-F238E27FC236}">
              <a16:creationId xmlns:a16="http://schemas.microsoft.com/office/drawing/2014/main" id="{68E654AD-4B8E-498F-AF3F-9B319D90D9FA}"/>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a:extLst>
            <a:ext uri="{FF2B5EF4-FFF2-40B4-BE49-F238E27FC236}">
              <a16:creationId xmlns:a16="http://schemas.microsoft.com/office/drawing/2014/main" id="{395934E8-29D0-4433-B067-5D83BFEB04E1}"/>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a:extLst>
            <a:ext uri="{FF2B5EF4-FFF2-40B4-BE49-F238E27FC236}">
              <a16:creationId xmlns:a16="http://schemas.microsoft.com/office/drawing/2014/main" id="{44D0059F-771C-4282-8F54-033065BFAB28}"/>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a:extLst>
            <a:ext uri="{FF2B5EF4-FFF2-40B4-BE49-F238E27FC236}">
              <a16:creationId xmlns:a16="http://schemas.microsoft.com/office/drawing/2014/main" id="{54E683C6-5C29-4297-96F0-A99C51F081E2}"/>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a:extLst>
            <a:ext uri="{FF2B5EF4-FFF2-40B4-BE49-F238E27FC236}">
              <a16:creationId xmlns:a16="http://schemas.microsoft.com/office/drawing/2014/main" id="{D7557E5D-83F7-4F23-A820-6C8905292320}"/>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a:extLst>
            <a:ext uri="{FF2B5EF4-FFF2-40B4-BE49-F238E27FC236}">
              <a16:creationId xmlns:a16="http://schemas.microsoft.com/office/drawing/2014/main" id="{F60B6273-241A-4C91-8075-8D071E1A16DF}"/>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a:extLst>
            <a:ext uri="{FF2B5EF4-FFF2-40B4-BE49-F238E27FC236}">
              <a16:creationId xmlns:a16="http://schemas.microsoft.com/office/drawing/2014/main" id="{704B03B2-395C-44D4-B4E2-87AB3F02B0D5}"/>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4" name="直線コネクタ 473">
          <a:extLst>
            <a:ext uri="{FF2B5EF4-FFF2-40B4-BE49-F238E27FC236}">
              <a16:creationId xmlns:a16="http://schemas.microsoft.com/office/drawing/2014/main" id="{4B691E55-DD24-4E16-9D5C-D2BD84407CE0}"/>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5" name="テキスト ボックス 474">
          <a:extLst>
            <a:ext uri="{FF2B5EF4-FFF2-40B4-BE49-F238E27FC236}">
              <a16:creationId xmlns:a16="http://schemas.microsoft.com/office/drawing/2014/main" id="{0ED5FE24-D1C4-4682-8CE5-9D573B9EDC19}"/>
            </a:ext>
          </a:extLst>
        </xdr:cNvPr>
        <xdr:cNvSpPr txBox="1"/>
      </xdr:nvSpPr>
      <xdr:spPr>
        <a:xfrm>
          <a:off x="1090691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6" name="直線コネクタ 475">
          <a:extLst>
            <a:ext uri="{FF2B5EF4-FFF2-40B4-BE49-F238E27FC236}">
              <a16:creationId xmlns:a16="http://schemas.microsoft.com/office/drawing/2014/main" id="{DF6C263D-6494-4CBB-8DBC-008DBFD05AA0}"/>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7" name="テキスト ボックス 476">
          <a:extLst>
            <a:ext uri="{FF2B5EF4-FFF2-40B4-BE49-F238E27FC236}">
              <a16:creationId xmlns:a16="http://schemas.microsoft.com/office/drawing/2014/main" id="{068D555E-7786-4606-A7D7-7D2771005A18}"/>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8" name="直線コネクタ 477">
          <a:extLst>
            <a:ext uri="{FF2B5EF4-FFF2-40B4-BE49-F238E27FC236}">
              <a16:creationId xmlns:a16="http://schemas.microsoft.com/office/drawing/2014/main" id="{B11EAC43-B047-4AF0-BFD9-A6B85FFD704C}"/>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9" name="テキスト ボックス 478">
          <a:extLst>
            <a:ext uri="{FF2B5EF4-FFF2-40B4-BE49-F238E27FC236}">
              <a16:creationId xmlns:a16="http://schemas.microsoft.com/office/drawing/2014/main" id="{89EB1CF3-6BAD-4416-935D-529B441EC1DF}"/>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0" name="直線コネクタ 479">
          <a:extLst>
            <a:ext uri="{FF2B5EF4-FFF2-40B4-BE49-F238E27FC236}">
              <a16:creationId xmlns:a16="http://schemas.microsoft.com/office/drawing/2014/main" id="{21E71083-71D4-4D0B-9DDE-B7C1B92FC854}"/>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1" name="テキスト ボックス 480">
          <a:extLst>
            <a:ext uri="{FF2B5EF4-FFF2-40B4-BE49-F238E27FC236}">
              <a16:creationId xmlns:a16="http://schemas.microsoft.com/office/drawing/2014/main" id="{12919C6E-4553-4F3B-BE7D-FD52DB1A1F29}"/>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2" name="直線コネクタ 481">
          <a:extLst>
            <a:ext uri="{FF2B5EF4-FFF2-40B4-BE49-F238E27FC236}">
              <a16:creationId xmlns:a16="http://schemas.microsoft.com/office/drawing/2014/main" id="{C7339ED7-3E76-4F0F-8FED-B3703DCA0387}"/>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3" name="テキスト ボックス 482">
          <a:extLst>
            <a:ext uri="{FF2B5EF4-FFF2-40B4-BE49-F238E27FC236}">
              <a16:creationId xmlns:a16="http://schemas.microsoft.com/office/drawing/2014/main" id="{435F1B7A-C030-4FFA-AC8E-1E540E540E9B}"/>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4" name="直線コネクタ 483">
          <a:extLst>
            <a:ext uri="{FF2B5EF4-FFF2-40B4-BE49-F238E27FC236}">
              <a16:creationId xmlns:a16="http://schemas.microsoft.com/office/drawing/2014/main" id="{E57BDBB0-F94D-4E83-B99B-5420120E57DF}"/>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5" name="テキスト ボックス 484">
          <a:extLst>
            <a:ext uri="{FF2B5EF4-FFF2-40B4-BE49-F238E27FC236}">
              <a16:creationId xmlns:a16="http://schemas.microsoft.com/office/drawing/2014/main" id="{898A39BD-43D5-417B-A55C-7F3E13EE96A7}"/>
            </a:ext>
          </a:extLst>
        </xdr:cNvPr>
        <xdr:cNvSpPr txBox="1"/>
      </xdr:nvSpPr>
      <xdr:spPr>
        <a:xfrm>
          <a:off x="107977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a:extLst>
            <a:ext uri="{FF2B5EF4-FFF2-40B4-BE49-F238E27FC236}">
              <a16:creationId xmlns:a16="http://schemas.microsoft.com/office/drawing/2014/main" id="{BE8FB395-2064-4A91-93DF-F344701294A4}"/>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7" name="テキスト ボックス 486">
          <a:extLst>
            <a:ext uri="{FF2B5EF4-FFF2-40B4-BE49-F238E27FC236}">
              <a16:creationId xmlns:a16="http://schemas.microsoft.com/office/drawing/2014/main" id="{3E7E29B7-BDAD-44C7-9813-8885F60160D2}"/>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保健センター・保健所】&#10;有形固定資産減価償却率グラフ枠">
          <a:extLst>
            <a:ext uri="{FF2B5EF4-FFF2-40B4-BE49-F238E27FC236}">
              <a16:creationId xmlns:a16="http://schemas.microsoft.com/office/drawing/2014/main" id="{EE64D4C3-50C7-4BC3-861E-4C271FC54549}"/>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89" name="直線コネクタ 488">
          <a:extLst>
            <a:ext uri="{FF2B5EF4-FFF2-40B4-BE49-F238E27FC236}">
              <a16:creationId xmlns:a16="http://schemas.microsoft.com/office/drawing/2014/main" id="{A95B1984-38AA-42EE-9D87-4A8BBC63B089}"/>
            </a:ext>
          </a:extLst>
        </xdr:cNvPr>
        <xdr:cNvCxnSpPr/>
      </xdr:nvCxnSpPr>
      <xdr:spPr>
        <a:xfrm flipV="1">
          <a:off x="14699614" y="91276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90" name="【保健センター・保健所】&#10;有形固定資産減価償却率最小値テキスト">
          <a:extLst>
            <a:ext uri="{FF2B5EF4-FFF2-40B4-BE49-F238E27FC236}">
              <a16:creationId xmlns:a16="http://schemas.microsoft.com/office/drawing/2014/main" id="{A292772B-7827-40B5-84CF-D8CB69753E6E}"/>
            </a:ext>
          </a:extLst>
        </xdr:cNvPr>
        <xdr:cNvSpPr txBox="1"/>
      </xdr:nvSpPr>
      <xdr:spPr>
        <a:xfrm>
          <a:off x="14738350" y="105814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91" name="直線コネクタ 490">
          <a:extLst>
            <a:ext uri="{FF2B5EF4-FFF2-40B4-BE49-F238E27FC236}">
              <a16:creationId xmlns:a16="http://schemas.microsoft.com/office/drawing/2014/main" id="{6FFAE2BE-7F3C-4ADA-8889-CB17D86DFD8F}"/>
            </a:ext>
          </a:extLst>
        </xdr:cNvPr>
        <xdr:cNvCxnSpPr/>
      </xdr:nvCxnSpPr>
      <xdr:spPr>
        <a:xfrm>
          <a:off x="14611350" y="105776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2" name="【保健センター・保健所】&#10;有形固定資産減価償却率最大値テキスト">
          <a:extLst>
            <a:ext uri="{FF2B5EF4-FFF2-40B4-BE49-F238E27FC236}">
              <a16:creationId xmlns:a16="http://schemas.microsoft.com/office/drawing/2014/main" id="{B99398BE-C614-4C9D-8251-199319448EF0}"/>
            </a:ext>
          </a:extLst>
        </xdr:cNvPr>
        <xdr:cNvSpPr txBox="1"/>
      </xdr:nvSpPr>
      <xdr:spPr>
        <a:xfrm>
          <a:off x="14738350" y="891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3" name="直線コネクタ 492">
          <a:extLst>
            <a:ext uri="{FF2B5EF4-FFF2-40B4-BE49-F238E27FC236}">
              <a16:creationId xmlns:a16="http://schemas.microsoft.com/office/drawing/2014/main" id="{59235710-E9D2-4D22-BEA3-57D210DF6108}"/>
            </a:ext>
          </a:extLst>
        </xdr:cNvPr>
        <xdr:cNvCxnSpPr/>
      </xdr:nvCxnSpPr>
      <xdr:spPr>
        <a:xfrm>
          <a:off x="14611350" y="9127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494" name="【保健センター・保健所】&#10;有形固定資産減価償却率平均値テキスト">
          <a:extLst>
            <a:ext uri="{FF2B5EF4-FFF2-40B4-BE49-F238E27FC236}">
              <a16:creationId xmlns:a16="http://schemas.microsoft.com/office/drawing/2014/main" id="{68319DC7-71CD-4EFF-A7AA-637935CC2414}"/>
            </a:ext>
          </a:extLst>
        </xdr:cNvPr>
        <xdr:cNvSpPr txBox="1"/>
      </xdr:nvSpPr>
      <xdr:spPr>
        <a:xfrm>
          <a:off x="14738350" y="9792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95" name="フローチャート: 判断 494">
          <a:extLst>
            <a:ext uri="{FF2B5EF4-FFF2-40B4-BE49-F238E27FC236}">
              <a16:creationId xmlns:a16="http://schemas.microsoft.com/office/drawing/2014/main" id="{1FF653E6-E227-41B1-8BF5-E506E3A6406E}"/>
            </a:ext>
          </a:extLst>
        </xdr:cNvPr>
        <xdr:cNvSpPr/>
      </xdr:nvSpPr>
      <xdr:spPr>
        <a:xfrm>
          <a:off x="14649450" y="993502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96" name="フローチャート: 判断 495">
          <a:extLst>
            <a:ext uri="{FF2B5EF4-FFF2-40B4-BE49-F238E27FC236}">
              <a16:creationId xmlns:a16="http://schemas.microsoft.com/office/drawing/2014/main" id="{9BAC82B0-8717-47C8-8562-D6C5F9443278}"/>
            </a:ext>
          </a:extLst>
        </xdr:cNvPr>
        <xdr:cNvSpPr/>
      </xdr:nvSpPr>
      <xdr:spPr>
        <a:xfrm>
          <a:off x="13887450" y="995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97" name="フローチャート: 判断 496">
          <a:extLst>
            <a:ext uri="{FF2B5EF4-FFF2-40B4-BE49-F238E27FC236}">
              <a16:creationId xmlns:a16="http://schemas.microsoft.com/office/drawing/2014/main" id="{E3198539-A5A0-4DAF-A4AC-0DDD62E89DDD}"/>
            </a:ext>
          </a:extLst>
        </xdr:cNvPr>
        <xdr:cNvSpPr/>
      </xdr:nvSpPr>
      <xdr:spPr>
        <a:xfrm>
          <a:off x="130937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498" name="フローチャート: 判断 497">
          <a:extLst>
            <a:ext uri="{FF2B5EF4-FFF2-40B4-BE49-F238E27FC236}">
              <a16:creationId xmlns:a16="http://schemas.microsoft.com/office/drawing/2014/main" id="{0AFD1E71-3E74-42E3-888C-12BA132687C2}"/>
            </a:ext>
          </a:extLst>
        </xdr:cNvPr>
        <xdr:cNvSpPr/>
      </xdr:nvSpPr>
      <xdr:spPr>
        <a:xfrm>
          <a:off x="12299950" y="99774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96D38ABC-4434-42A4-B5D6-0D8F0D334427}"/>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9456EF0B-3A00-4AAC-9E80-A64D1080DA6F}"/>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D1AB448F-ECC6-4F9F-AEBE-907639BD3105}"/>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3E4A890F-6E3A-4DD1-AEFA-3F9E35F93E88}"/>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88F00F06-BFFE-4D6A-AF03-049BD542A6E3}"/>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47172</xdr:rowOff>
    </xdr:from>
    <xdr:to>
      <xdr:col>85</xdr:col>
      <xdr:colOff>177800</xdr:colOff>
      <xdr:row>60</xdr:row>
      <xdr:rowOff>148772</xdr:rowOff>
    </xdr:to>
    <xdr:sp macro="" textlink="">
      <xdr:nvSpPr>
        <xdr:cNvPr id="504" name="楕円 503">
          <a:extLst>
            <a:ext uri="{FF2B5EF4-FFF2-40B4-BE49-F238E27FC236}">
              <a16:creationId xmlns:a16="http://schemas.microsoft.com/office/drawing/2014/main" id="{FB3B5DA1-2560-4333-B658-52D99A68F103}"/>
            </a:ext>
          </a:extLst>
        </xdr:cNvPr>
        <xdr:cNvSpPr/>
      </xdr:nvSpPr>
      <xdr:spPr>
        <a:xfrm>
          <a:off x="14649450" y="995952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25599</xdr:rowOff>
    </xdr:from>
    <xdr:ext cx="405111" cy="259045"/>
    <xdr:sp macro="" textlink="">
      <xdr:nvSpPr>
        <xdr:cNvPr id="505" name="【保健センター・保健所】&#10;有形固定資産減価償却率該当値テキスト">
          <a:extLst>
            <a:ext uri="{FF2B5EF4-FFF2-40B4-BE49-F238E27FC236}">
              <a16:creationId xmlns:a16="http://schemas.microsoft.com/office/drawing/2014/main" id="{EA3743FB-996C-4D22-B625-3A538A0CADD8}"/>
            </a:ext>
          </a:extLst>
        </xdr:cNvPr>
        <xdr:cNvSpPr txBox="1"/>
      </xdr:nvSpPr>
      <xdr:spPr>
        <a:xfrm>
          <a:off x="14738350"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76563</xdr:rowOff>
    </xdr:from>
    <xdr:to>
      <xdr:col>81</xdr:col>
      <xdr:colOff>101600</xdr:colOff>
      <xdr:row>61</xdr:row>
      <xdr:rowOff>6713</xdr:rowOff>
    </xdr:to>
    <xdr:sp macro="" textlink="">
      <xdr:nvSpPr>
        <xdr:cNvPr id="506" name="楕円 505">
          <a:extLst>
            <a:ext uri="{FF2B5EF4-FFF2-40B4-BE49-F238E27FC236}">
              <a16:creationId xmlns:a16="http://schemas.microsoft.com/office/drawing/2014/main" id="{727887D5-F581-422F-96A3-C06A47B79233}"/>
            </a:ext>
          </a:extLst>
        </xdr:cNvPr>
        <xdr:cNvSpPr/>
      </xdr:nvSpPr>
      <xdr:spPr>
        <a:xfrm>
          <a:off x="13887450" y="99889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97972</xdr:rowOff>
    </xdr:from>
    <xdr:to>
      <xdr:col>85</xdr:col>
      <xdr:colOff>127000</xdr:colOff>
      <xdr:row>60</xdr:row>
      <xdr:rowOff>127363</xdr:rowOff>
    </xdr:to>
    <xdr:cxnSp macro="">
      <xdr:nvCxnSpPr>
        <xdr:cNvPr id="507" name="直線コネクタ 506">
          <a:extLst>
            <a:ext uri="{FF2B5EF4-FFF2-40B4-BE49-F238E27FC236}">
              <a16:creationId xmlns:a16="http://schemas.microsoft.com/office/drawing/2014/main" id="{4270B287-8F2F-46CD-BEE8-7C592CCABC34}"/>
            </a:ext>
          </a:extLst>
        </xdr:cNvPr>
        <xdr:cNvCxnSpPr/>
      </xdr:nvCxnSpPr>
      <xdr:spPr>
        <a:xfrm flipV="1">
          <a:off x="13938250" y="10010322"/>
          <a:ext cx="762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107587</xdr:rowOff>
    </xdr:from>
    <xdr:to>
      <xdr:col>76</xdr:col>
      <xdr:colOff>165100</xdr:colOff>
      <xdr:row>61</xdr:row>
      <xdr:rowOff>37737</xdr:rowOff>
    </xdr:to>
    <xdr:sp macro="" textlink="">
      <xdr:nvSpPr>
        <xdr:cNvPr id="508" name="楕円 507">
          <a:extLst>
            <a:ext uri="{FF2B5EF4-FFF2-40B4-BE49-F238E27FC236}">
              <a16:creationId xmlns:a16="http://schemas.microsoft.com/office/drawing/2014/main" id="{EAD5179E-DE5E-412B-85F8-3CCBFC23A9C0}"/>
            </a:ext>
          </a:extLst>
        </xdr:cNvPr>
        <xdr:cNvSpPr/>
      </xdr:nvSpPr>
      <xdr:spPr>
        <a:xfrm>
          <a:off x="13093700" y="100199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127363</xdr:rowOff>
    </xdr:from>
    <xdr:to>
      <xdr:col>81</xdr:col>
      <xdr:colOff>50800</xdr:colOff>
      <xdr:row>60</xdr:row>
      <xdr:rowOff>158387</xdr:rowOff>
    </xdr:to>
    <xdr:cxnSp macro="">
      <xdr:nvCxnSpPr>
        <xdr:cNvPr id="509" name="直線コネクタ 508">
          <a:extLst>
            <a:ext uri="{FF2B5EF4-FFF2-40B4-BE49-F238E27FC236}">
              <a16:creationId xmlns:a16="http://schemas.microsoft.com/office/drawing/2014/main" id="{813577A8-4BEC-4B2A-B202-A14FAA25D37E}"/>
            </a:ext>
          </a:extLst>
        </xdr:cNvPr>
        <xdr:cNvCxnSpPr/>
      </xdr:nvCxnSpPr>
      <xdr:spPr>
        <a:xfrm flipV="1">
          <a:off x="13144500" y="10039713"/>
          <a:ext cx="7937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104322</xdr:rowOff>
    </xdr:from>
    <xdr:to>
      <xdr:col>72</xdr:col>
      <xdr:colOff>38100</xdr:colOff>
      <xdr:row>62</xdr:row>
      <xdr:rowOff>34472</xdr:rowOff>
    </xdr:to>
    <xdr:sp macro="" textlink="">
      <xdr:nvSpPr>
        <xdr:cNvPr id="510" name="楕円 509">
          <a:extLst>
            <a:ext uri="{FF2B5EF4-FFF2-40B4-BE49-F238E27FC236}">
              <a16:creationId xmlns:a16="http://schemas.microsoft.com/office/drawing/2014/main" id="{521904F7-7A05-4670-BB46-CB9595C1A60A}"/>
            </a:ext>
          </a:extLst>
        </xdr:cNvPr>
        <xdr:cNvSpPr/>
      </xdr:nvSpPr>
      <xdr:spPr>
        <a:xfrm>
          <a:off x="12299950" y="101817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158387</xdr:rowOff>
    </xdr:from>
    <xdr:to>
      <xdr:col>76</xdr:col>
      <xdr:colOff>114300</xdr:colOff>
      <xdr:row>61</xdr:row>
      <xdr:rowOff>155122</xdr:rowOff>
    </xdr:to>
    <xdr:cxnSp macro="">
      <xdr:nvCxnSpPr>
        <xdr:cNvPr id="511" name="直線コネクタ 510">
          <a:extLst>
            <a:ext uri="{FF2B5EF4-FFF2-40B4-BE49-F238E27FC236}">
              <a16:creationId xmlns:a16="http://schemas.microsoft.com/office/drawing/2014/main" id="{DC1FCF96-F3C0-45A3-B7FD-BF12160074F2}"/>
            </a:ext>
          </a:extLst>
        </xdr:cNvPr>
        <xdr:cNvCxnSpPr/>
      </xdr:nvCxnSpPr>
      <xdr:spPr>
        <a:xfrm flipV="1">
          <a:off x="12344400" y="10070737"/>
          <a:ext cx="800100" cy="16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512" name="n_1aveValue【保健センター・保健所】&#10;有形固定資産減価償却率">
          <a:extLst>
            <a:ext uri="{FF2B5EF4-FFF2-40B4-BE49-F238E27FC236}">
              <a16:creationId xmlns:a16="http://schemas.microsoft.com/office/drawing/2014/main" id="{574F4F44-2864-44F5-AC5E-B2702913649A}"/>
            </a:ext>
          </a:extLst>
        </xdr:cNvPr>
        <xdr:cNvSpPr txBox="1"/>
      </xdr:nvSpPr>
      <xdr:spPr>
        <a:xfrm>
          <a:off x="13742044" y="974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13" name="n_2aveValue【保健センター・保健所】&#10;有形固定資産減価償却率">
          <a:extLst>
            <a:ext uri="{FF2B5EF4-FFF2-40B4-BE49-F238E27FC236}">
              <a16:creationId xmlns:a16="http://schemas.microsoft.com/office/drawing/2014/main" id="{6CECFD9D-6606-4D0C-92A0-81261165D5E3}"/>
            </a:ext>
          </a:extLst>
        </xdr:cNvPr>
        <xdr:cNvSpPr txBox="1"/>
      </xdr:nvSpPr>
      <xdr:spPr>
        <a:xfrm>
          <a:off x="1296099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514" name="n_3aveValue【保健センター・保健所】&#10;有形固定資産減価償却率">
          <a:extLst>
            <a:ext uri="{FF2B5EF4-FFF2-40B4-BE49-F238E27FC236}">
              <a16:creationId xmlns:a16="http://schemas.microsoft.com/office/drawing/2014/main" id="{E0CAD49F-C3AF-4C56-92B8-D5DBDB794293}"/>
            </a:ext>
          </a:extLst>
        </xdr:cNvPr>
        <xdr:cNvSpPr txBox="1"/>
      </xdr:nvSpPr>
      <xdr:spPr>
        <a:xfrm>
          <a:off x="12167244" y="9759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169290</xdr:rowOff>
    </xdr:from>
    <xdr:ext cx="405111" cy="259045"/>
    <xdr:sp macro="" textlink="">
      <xdr:nvSpPr>
        <xdr:cNvPr id="515" name="n_1mainValue【保健センター・保健所】&#10;有形固定資産減価償却率">
          <a:extLst>
            <a:ext uri="{FF2B5EF4-FFF2-40B4-BE49-F238E27FC236}">
              <a16:creationId xmlns:a16="http://schemas.microsoft.com/office/drawing/2014/main" id="{50541A9D-C508-4C59-AD45-17F2536ADE37}"/>
            </a:ext>
          </a:extLst>
        </xdr:cNvPr>
        <xdr:cNvSpPr txBox="1"/>
      </xdr:nvSpPr>
      <xdr:spPr>
        <a:xfrm>
          <a:off x="13742044" y="10075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28864</xdr:rowOff>
    </xdr:from>
    <xdr:ext cx="405111" cy="259045"/>
    <xdr:sp macro="" textlink="">
      <xdr:nvSpPr>
        <xdr:cNvPr id="516" name="n_2mainValue【保健センター・保健所】&#10;有形固定資産減価償却率">
          <a:extLst>
            <a:ext uri="{FF2B5EF4-FFF2-40B4-BE49-F238E27FC236}">
              <a16:creationId xmlns:a16="http://schemas.microsoft.com/office/drawing/2014/main" id="{E94A36FD-A021-4178-B3FB-4F9D0D8BCEB3}"/>
            </a:ext>
          </a:extLst>
        </xdr:cNvPr>
        <xdr:cNvSpPr txBox="1"/>
      </xdr:nvSpPr>
      <xdr:spPr>
        <a:xfrm>
          <a:off x="12960994" y="1010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25599</xdr:rowOff>
    </xdr:from>
    <xdr:ext cx="405111" cy="259045"/>
    <xdr:sp macro="" textlink="">
      <xdr:nvSpPr>
        <xdr:cNvPr id="517" name="n_3mainValue【保健センター・保健所】&#10;有形固定資産減価償却率">
          <a:extLst>
            <a:ext uri="{FF2B5EF4-FFF2-40B4-BE49-F238E27FC236}">
              <a16:creationId xmlns:a16="http://schemas.microsoft.com/office/drawing/2014/main" id="{8E8520E2-44D6-4A44-8F86-E24753BB9CF5}"/>
            </a:ext>
          </a:extLst>
        </xdr:cNvPr>
        <xdr:cNvSpPr txBox="1"/>
      </xdr:nvSpPr>
      <xdr:spPr>
        <a:xfrm>
          <a:off x="12167244" y="1026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a:extLst>
            <a:ext uri="{FF2B5EF4-FFF2-40B4-BE49-F238E27FC236}">
              <a16:creationId xmlns:a16="http://schemas.microsoft.com/office/drawing/2014/main" id="{63AF049D-23D9-48C1-86BC-CC7775F1ABF3}"/>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a:extLst>
            <a:ext uri="{FF2B5EF4-FFF2-40B4-BE49-F238E27FC236}">
              <a16:creationId xmlns:a16="http://schemas.microsoft.com/office/drawing/2014/main" id="{16B96720-EBF3-4A59-98F7-BB5C1C3A2E78}"/>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a:extLst>
            <a:ext uri="{FF2B5EF4-FFF2-40B4-BE49-F238E27FC236}">
              <a16:creationId xmlns:a16="http://schemas.microsoft.com/office/drawing/2014/main" id="{1B6E99C2-3C77-44EF-B25C-86D6BC17595F}"/>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a:extLst>
            <a:ext uri="{FF2B5EF4-FFF2-40B4-BE49-F238E27FC236}">
              <a16:creationId xmlns:a16="http://schemas.microsoft.com/office/drawing/2014/main" id="{186A425F-1EBB-4395-A30E-7379E15165F1}"/>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a:extLst>
            <a:ext uri="{FF2B5EF4-FFF2-40B4-BE49-F238E27FC236}">
              <a16:creationId xmlns:a16="http://schemas.microsoft.com/office/drawing/2014/main" id="{11B1CDA8-3C16-4096-A661-8063D9E86C47}"/>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a:extLst>
            <a:ext uri="{FF2B5EF4-FFF2-40B4-BE49-F238E27FC236}">
              <a16:creationId xmlns:a16="http://schemas.microsoft.com/office/drawing/2014/main" id="{CDE1FA6D-8A11-43DB-B9BD-93DBF0854947}"/>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a:extLst>
            <a:ext uri="{FF2B5EF4-FFF2-40B4-BE49-F238E27FC236}">
              <a16:creationId xmlns:a16="http://schemas.microsoft.com/office/drawing/2014/main" id="{DC7890BD-48F8-40FA-9497-E40EBE07B181}"/>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a:extLst>
            <a:ext uri="{FF2B5EF4-FFF2-40B4-BE49-F238E27FC236}">
              <a16:creationId xmlns:a16="http://schemas.microsoft.com/office/drawing/2014/main" id="{659ECCDF-94FE-41B8-80E7-8ED9CFF3C3C1}"/>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a:extLst>
            <a:ext uri="{FF2B5EF4-FFF2-40B4-BE49-F238E27FC236}">
              <a16:creationId xmlns:a16="http://schemas.microsoft.com/office/drawing/2014/main" id="{84D32540-16D6-487B-A990-EF48E85BE821}"/>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a:extLst>
            <a:ext uri="{FF2B5EF4-FFF2-40B4-BE49-F238E27FC236}">
              <a16:creationId xmlns:a16="http://schemas.microsoft.com/office/drawing/2014/main" id="{3144F9C6-9B79-409E-AEC9-34637E831489}"/>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8" name="直線コネクタ 527">
          <a:extLst>
            <a:ext uri="{FF2B5EF4-FFF2-40B4-BE49-F238E27FC236}">
              <a16:creationId xmlns:a16="http://schemas.microsoft.com/office/drawing/2014/main" id="{FC0CAAC1-537B-49C2-8D60-90E72C62947A}"/>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9" name="テキスト ボックス 528">
          <a:extLst>
            <a:ext uri="{FF2B5EF4-FFF2-40B4-BE49-F238E27FC236}">
              <a16:creationId xmlns:a16="http://schemas.microsoft.com/office/drawing/2014/main" id="{9C1B78AC-DEBB-4993-AC86-240C450DC8E3}"/>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0" name="直線コネクタ 529">
          <a:extLst>
            <a:ext uri="{FF2B5EF4-FFF2-40B4-BE49-F238E27FC236}">
              <a16:creationId xmlns:a16="http://schemas.microsoft.com/office/drawing/2014/main" id="{BB3BA56A-D3F9-4FB2-9E60-AA696837706A}"/>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1" name="テキスト ボックス 530">
          <a:extLst>
            <a:ext uri="{FF2B5EF4-FFF2-40B4-BE49-F238E27FC236}">
              <a16:creationId xmlns:a16="http://schemas.microsoft.com/office/drawing/2014/main" id="{87D88818-4CF4-4EE0-B605-DE54E9F19202}"/>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2" name="直線コネクタ 531">
          <a:extLst>
            <a:ext uri="{FF2B5EF4-FFF2-40B4-BE49-F238E27FC236}">
              <a16:creationId xmlns:a16="http://schemas.microsoft.com/office/drawing/2014/main" id="{37146557-C7C5-42DC-B838-31E4F2A26120}"/>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3" name="テキスト ボックス 532">
          <a:extLst>
            <a:ext uri="{FF2B5EF4-FFF2-40B4-BE49-F238E27FC236}">
              <a16:creationId xmlns:a16="http://schemas.microsoft.com/office/drawing/2014/main" id="{310CF9D5-BB70-4415-95A2-310874FDFE84}"/>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4" name="直線コネクタ 533">
          <a:extLst>
            <a:ext uri="{FF2B5EF4-FFF2-40B4-BE49-F238E27FC236}">
              <a16:creationId xmlns:a16="http://schemas.microsoft.com/office/drawing/2014/main" id="{2CEC9E87-EAF3-4D06-87D9-7FB097ACBA93}"/>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5" name="テキスト ボックス 534">
          <a:extLst>
            <a:ext uri="{FF2B5EF4-FFF2-40B4-BE49-F238E27FC236}">
              <a16:creationId xmlns:a16="http://schemas.microsoft.com/office/drawing/2014/main" id="{4D75015B-EDA0-4160-B47F-C79C2C03D9D6}"/>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6" name="直線コネクタ 535">
          <a:extLst>
            <a:ext uri="{FF2B5EF4-FFF2-40B4-BE49-F238E27FC236}">
              <a16:creationId xmlns:a16="http://schemas.microsoft.com/office/drawing/2014/main" id="{71DA02B1-92AD-4C8E-BE5E-B35391713029}"/>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7" name="テキスト ボックス 536">
          <a:extLst>
            <a:ext uri="{FF2B5EF4-FFF2-40B4-BE49-F238E27FC236}">
              <a16:creationId xmlns:a16="http://schemas.microsoft.com/office/drawing/2014/main" id="{C4D911D9-4928-4EB5-9C84-1B862C3EE50A}"/>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a:extLst>
            <a:ext uri="{FF2B5EF4-FFF2-40B4-BE49-F238E27FC236}">
              <a16:creationId xmlns:a16="http://schemas.microsoft.com/office/drawing/2014/main" id="{860801D1-E064-4872-BE5F-4E40E5BA033B}"/>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a:extLst>
            <a:ext uri="{FF2B5EF4-FFF2-40B4-BE49-F238E27FC236}">
              <a16:creationId xmlns:a16="http://schemas.microsoft.com/office/drawing/2014/main" id="{D402A45E-F56D-4215-8766-F1939B474614}"/>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a:extLst>
            <a:ext uri="{FF2B5EF4-FFF2-40B4-BE49-F238E27FC236}">
              <a16:creationId xmlns:a16="http://schemas.microsoft.com/office/drawing/2014/main" id="{9AD912F3-DE43-4A24-8691-074B9A2DD431}"/>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41" name="直線コネクタ 540">
          <a:extLst>
            <a:ext uri="{FF2B5EF4-FFF2-40B4-BE49-F238E27FC236}">
              <a16:creationId xmlns:a16="http://schemas.microsoft.com/office/drawing/2014/main" id="{2DA9E62E-90E0-4B54-93A4-152DA3019A84}"/>
            </a:ext>
          </a:extLst>
        </xdr:cNvPr>
        <xdr:cNvCxnSpPr/>
      </xdr:nvCxnSpPr>
      <xdr:spPr>
        <a:xfrm flipV="1">
          <a:off x="19951064" y="9309100"/>
          <a:ext cx="0" cy="132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42" name="【保健センター・保健所】&#10;一人当たり面積最小値テキスト">
          <a:extLst>
            <a:ext uri="{FF2B5EF4-FFF2-40B4-BE49-F238E27FC236}">
              <a16:creationId xmlns:a16="http://schemas.microsoft.com/office/drawing/2014/main" id="{9B758CEF-56E7-457E-AB28-873E46DFF638}"/>
            </a:ext>
          </a:extLst>
        </xdr:cNvPr>
        <xdr:cNvSpPr txBox="1"/>
      </xdr:nvSpPr>
      <xdr:spPr>
        <a:xfrm>
          <a:off x="19989800"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43" name="直線コネクタ 542">
          <a:extLst>
            <a:ext uri="{FF2B5EF4-FFF2-40B4-BE49-F238E27FC236}">
              <a16:creationId xmlns:a16="http://schemas.microsoft.com/office/drawing/2014/main" id="{A7033883-0F3D-4C14-A7C5-E69D17B771D4}"/>
            </a:ext>
          </a:extLst>
        </xdr:cNvPr>
        <xdr:cNvCxnSpPr/>
      </xdr:nvCxnSpPr>
      <xdr:spPr>
        <a:xfrm>
          <a:off x="19881850" y="10637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44" name="【保健センター・保健所】&#10;一人当たり面積最大値テキスト">
          <a:extLst>
            <a:ext uri="{FF2B5EF4-FFF2-40B4-BE49-F238E27FC236}">
              <a16:creationId xmlns:a16="http://schemas.microsoft.com/office/drawing/2014/main" id="{D826090F-151A-450B-86A5-D01B10270E80}"/>
            </a:ext>
          </a:extLst>
        </xdr:cNvPr>
        <xdr:cNvSpPr txBox="1"/>
      </xdr:nvSpPr>
      <xdr:spPr>
        <a:xfrm>
          <a:off x="19989800" y="909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45" name="直線コネクタ 544">
          <a:extLst>
            <a:ext uri="{FF2B5EF4-FFF2-40B4-BE49-F238E27FC236}">
              <a16:creationId xmlns:a16="http://schemas.microsoft.com/office/drawing/2014/main" id="{C9499A62-3DC6-4CEF-825F-36E172F3F66F}"/>
            </a:ext>
          </a:extLst>
        </xdr:cNvPr>
        <xdr:cNvCxnSpPr/>
      </xdr:nvCxnSpPr>
      <xdr:spPr>
        <a:xfrm>
          <a:off x="19881850" y="9309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546" name="【保健センター・保健所】&#10;一人当たり面積平均値テキスト">
          <a:extLst>
            <a:ext uri="{FF2B5EF4-FFF2-40B4-BE49-F238E27FC236}">
              <a16:creationId xmlns:a16="http://schemas.microsoft.com/office/drawing/2014/main" id="{B125736C-775F-493E-9A02-635BBF8B8818}"/>
            </a:ext>
          </a:extLst>
        </xdr:cNvPr>
        <xdr:cNvSpPr txBox="1"/>
      </xdr:nvSpPr>
      <xdr:spPr>
        <a:xfrm>
          <a:off x="19989800" y="10190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47" name="フローチャート: 判断 546">
          <a:extLst>
            <a:ext uri="{FF2B5EF4-FFF2-40B4-BE49-F238E27FC236}">
              <a16:creationId xmlns:a16="http://schemas.microsoft.com/office/drawing/2014/main" id="{3909971F-21D7-402A-9210-2B0BB1B45597}"/>
            </a:ext>
          </a:extLst>
        </xdr:cNvPr>
        <xdr:cNvSpPr/>
      </xdr:nvSpPr>
      <xdr:spPr>
        <a:xfrm>
          <a:off x="19900900" y="10332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48" name="フローチャート: 判断 547">
          <a:extLst>
            <a:ext uri="{FF2B5EF4-FFF2-40B4-BE49-F238E27FC236}">
              <a16:creationId xmlns:a16="http://schemas.microsoft.com/office/drawing/2014/main" id="{2194673B-4E1B-401C-959C-D137A8F19559}"/>
            </a:ext>
          </a:extLst>
        </xdr:cNvPr>
        <xdr:cNvSpPr/>
      </xdr:nvSpPr>
      <xdr:spPr>
        <a:xfrm>
          <a:off x="19157950" y="103403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49" name="フローチャート: 判断 548">
          <a:extLst>
            <a:ext uri="{FF2B5EF4-FFF2-40B4-BE49-F238E27FC236}">
              <a16:creationId xmlns:a16="http://schemas.microsoft.com/office/drawing/2014/main" id="{A717EB9C-F01E-43C1-828D-35B4E7AAB36D}"/>
            </a:ext>
          </a:extLst>
        </xdr:cNvPr>
        <xdr:cNvSpPr/>
      </xdr:nvSpPr>
      <xdr:spPr>
        <a:xfrm>
          <a:off x="18345150" y="103479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550" name="フローチャート: 判断 549">
          <a:extLst>
            <a:ext uri="{FF2B5EF4-FFF2-40B4-BE49-F238E27FC236}">
              <a16:creationId xmlns:a16="http://schemas.microsoft.com/office/drawing/2014/main" id="{EF9E3137-E356-4662-8CD9-1CE7FEEBD6B8}"/>
            </a:ext>
          </a:extLst>
        </xdr:cNvPr>
        <xdr:cNvSpPr/>
      </xdr:nvSpPr>
      <xdr:spPr>
        <a:xfrm>
          <a:off x="17551400" y="10325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19C70E64-58D9-4958-8BC2-EB0C8C52648E}"/>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A68EDF17-05BC-4D79-8607-3A315E0BA0DF}"/>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F82B8282-6E62-4021-9306-6E2231859D77}"/>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E1B3DD49-24B2-4658-8492-733B14946488}"/>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3CB4C12B-75D2-48E0-82AB-3FAC9D43BFAB}"/>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2540</xdr:rowOff>
    </xdr:from>
    <xdr:to>
      <xdr:col>116</xdr:col>
      <xdr:colOff>114300</xdr:colOff>
      <xdr:row>63</xdr:row>
      <xdr:rowOff>104140</xdr:rowOff>
    </xdr:to>
    <xdr:sp macro="" textlink="">
      <xdr:nvSpPr>
        <xdr:cNvPr id="556" name="楕円 555">
          <a:extLst>
            <a:ext uri="{FF2B5EF4-FFF2-40B4-BE49-F238E27FC236}">
              <a16:creationId xmlns:a16="http://schemas.microsoft.com/office/drawing/2014/main" id="{0187C344-4633-4FBD-9BC4-1EF22D2C2476}"/>
            </a:ext>
          </a:extLst>
        </xdr:cNvPr>
        <xdr:cNvSpPr/>
      </xdr:nvSpPr>
      <xdr:spPr>
        <a:xfrm>
          <a:off x="19900900" y="104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152417</xdr:rowOff>
    </xdr:from>
    <xdr:ext cx="469744" cy="259045"/>
    <xdr:sp macro="" textlink="">
      <xdr:nvSpPr>
        <xdr:cNvPr id="557" name="【保健センター・保健所】&#10;一人当たり面積該当値テキスト">
          <a:extLst>
            <a:ext uri="{FF2B5EF4-FFF2-40B4-BE49-F238E27FC236}">
              <a16:creationId xmlns:a16="http://schemas.microsoft.com/office/drawing/2014/main" id="{11FB3257-B6BE-4567-AB62-C9EAB247D20E}"/>
            </a:ext>
          </a:extLst>
        </xdr:cNvPr>
        <xdr:cNvSpPr txBox="1"/>
      </xdr:nvSpPr>
      <xdr:spPr>
        <a:xfrm>
          <a:off x="19989800" y="10394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2540</xdr:rowOff>
    </xdr:from>
    <xdr:to>
      <xdr:col>112</xdr:col>
      <xdr:colOff>38100</xdr:colOff>
      <xdr:row>63</xdr:row>
      <xdr:rowOff>104140</xdr:rowOff>
    </xdr:to>
    <xdr:sp macro="" textlink="">
      <xdr:nvSpPr>
        <xdr:cNvPr id="558" name="楕円 557">
          <a:extLst>
            <a:ext uri="{FF2B5EF4-FFF2-40B4-BE49-F238E27FC236}">
              <a16:creationId xmlns:a16="http://schemas.microsoft.com/office/drawing/2014/main" id="{45B465B6-8E35-499A-A652-30E9C584946A}"/>
            </a:ext>
          </a:extLst>
        </xdr:cNvPr>
        <xdr:cNvSpPr/>
      </xdr:nvSpPr>
      <xdr:spPr>
        <a:xfrm>
          <a:off x="19157950" y="104101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53340</xdr:rowOff>
    </xdr:from>
    <xdr:to>
      <xdr:col>116</xdr:col>
      <xdr:colOff>63500</xdr:colOff>
      <xdr:row>63</xdr:row>
      <xdr:rowOff>53340</xdr:rowOff>
    </xdr:to>
    <xdr:cxnSp macro="">
      <xdr:nvCxnSpPr>
        <xdr:cNvPr id="559" name="直線コネクタ 558">
          <a:extLst>
            <a:ext uri="{FF2B5EF4-FFF2-40B4-BE49-F238E27FC236}">
              <a16:creationId xmlns:a16="http://schemas.microsoft.com/office/drawing/2014/main" id="{714707E3-5378-4CD8-8885-302888D59104}"/>
            </a:ext>
          </a:extLst>
        </xdr:cNvPr>
        <xdr:cNvCxnSpPr/>
      </xdr:nvCxnSpPr>
      <xdr:spPr>
        <a:xfrm>
          <a:off x="19202400" y="1046099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560" name="楕円 559">
          <a:extLst>
            <a:ext uri="{FF2B5EF4-FFF2-40B4-BE49-F238E27FC236}">
              <a16:creationId xmlns:a16="http://schemas.microsoft.com/office/drawing/2014/main" id="{A44C34CA-F81E-4DCD-A65F-E00C7933CDDF}"/>
            </a:ext>
          </a:extLst>
        </xdr:cNvPr>
        <xdr:cNvSpPr/>
      </xdr:nvSpPr>
      <xdr:spPr>
        <a:xfrm>
          <a:off x="1834515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53340</xdr:rowOff>
    </xdr:from>
    <xdr:to>
      <xdr:col>111</xdr:col>
      <xdr:colOff>177800</xdr:colOff>
      <xdr:row>63</xdr:row>
      <xdr:rowOff>57150</xdr:rowOff>
    </xdr:to>
    <xdr:cxnSp macro="">
      <xdr:nvCxnSpPr>
        <xdr:cNvPr id="561" name="直線コネクタ 560">
          <a:extLst>
            <a:ext uri="{FF2B5EF4-FFF2-40B4-BE49-F238E27FC236}">
              <a16:creationId xmlns:a16="http://schemas.microsoft.com/office/drawing/2014/main" id="{D3BA6FA7-76C4-4B4D-9B1F-BC38C38357D3}"/>
            </a:ext>
          </a:extLst>
        </xdr:cNvPr>
        <xdr:cNvCxnSpPr/>
      </xdr:nvCxnSpPr>
      <xdr:spPr>
        <a:xfrm flipV="1">
          <a:off x="18395950" y="1046099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10160</xdr:rowOff>
    </xdr:from>
    <xdr:to>
      <xdr:col>102</xdr:col>
      <xdr:colOff>165100</xdr:colOff>
      <xdr:row>63</xdr:row>
      <xdr:rowOff>111760</xdr:rowOff>
    </xdr:to>
    <xdr:sp macro="" textlink="">
      <xdr:nvSpPr>
        <xdr:cNvPr id="562" name="楕円 561">
          <a:extLst>
            <a:ext uri="{FF2B5EF4-FFF2-40B4-BE49-F238E27FC236}">
              <a16:creationId xmlns:a16="http://schemas.microsoft.com/office/drawing/2014/main" id="{6D77BBC0-81CB-47E3-ADB7-D040EC798E96}"/>
            </a:ext>
          </a:extLst>
        </xdr:cNvPr>
        <xdr:cNvSpPr/>
      </xdr:nvSpPr>
      <xdr:spPr>
        <a:xfrm>
          <a:off x="17551400" y="104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60960</xdr:rowOff>
    </xdr:to>
    <xdr:cxnSp macro="">
      <xdr:nvCxnSpPr>
        <xdr:cNvPr id="563" name="直線コネクタ 562">
          <a:extLst>
            <a:ext uri="{FF2B5EF4-FFF2-40B4-BE49-F238E27FC236}">
              <a16:creationId xmlns:a16="http://schemas.microsoft.com/office/drawing/2014/main" id="{A7FD8E45-ECF7-406B-9792-B3763330B17C}"/>
            </a:ext>
          </a:extLst>
        </xdr:cNvPr>
        <xdr:cNvCxnSpPr/>
      </xdr:nvCxnSpPr>
      <xdr:spPr>
        <a:xfrm flipV="1">
          <a:off x="17602200" y="1046480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564" name="n_1aveValue【保健センター・保健所】&#10;一人当たり面積">
          <a:extLst>
            <a:ext uri="{FF2B5EF4-FFF2-40B4-BE49-F238E27FC236}">
              <a16:creationId xmlns:a16="http://schemas.microsoft.com/office/drawing/2014/main" id="{F67D0D28-D907-4DEE-ADF6-5F20EE07DED8}"/>
            </a:ext>
          </a:extLst>
        </xdr:cNvPr>
        <xdr:cNvSpPr txBox="1"/>
      </xdr:nvSpPr>
      <xdr:spPr>
        <a:xfrm>
          <a:off x="18980227"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565" name="n_2aveValue【保健センター・保健所】&#10;一人当たり面積">
          <a:extLst>
            <a:ext uri="{FF2B5EF4-FFF2-40B4-BE49-F238E27FC236}">
              <a16:creationId xmlns:a16="http://schemas.microsoft.com/office/drawing/2014/main" id="{52D70006-E940-4E79-9A37-38DE63324EF7}"/>
            </a:ext>
          </a:extLst>
        </xdr:cNvPr>
        <xdr:cNvSpPr txBox="1"/>
      </xdr:nvSpPr>
      <xdr:spPr>
        <a:xfrm>
          <a:off x="181801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566" name="n_3aveValue【保健センター・保健所】&#10;一人当たり面積">
          <a:extLst>
            <a:ext uri="{FF2B5EF4-FFF2-40B4-BE49-F238E27FC236}">
              <a16:creationId xmlns:a16="http://schemas.microsoft.com/office/drawing/2014/main" id="{DBCA9C7B-8F21-45FD-9BC8-1FD2446F0519}"/>
            </a:ext>
          </a:extLst>
        </xdr:cNvPr>
        <xdr:cNvSpPr txBox="1"/>
      </xdr:nvSpPr>
      <xdr:spPr>
        <a:xfrm>
          <a:off x="1738637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95267</xdr:rowOff>
    </xdr:from>
    <xdr:ext cx="469744" cy="259045"/>
    <xdr:sp macro="" textlink="">
      <xdr:nvSpPr>
        <xdr:cNvPr id="567" name="n_1mainValue【保健センター・保健所】&#10;一人当たり面積">
          <a:extLst>
            <a:ext uri="{FF2B5EF4-FFF2-40B4-BE49-F238E27FC236}">
              <a16:creationId xmlns:a16="http://schemas.microsoft.com/office/drawing/2014/main" id="{8E9BAF22-0EE2-4C37-B4D0-151BCCEDFFBB}"/>
            </a:ext>
          </a:extLst>
        </xdr:cNvPr>
        <xdr:cNvSpPr txBox="1"/>
      </xdr:nvSpPr>
      <xdr:spPr>
        <a:xfrm>
          <a:off x="189802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568" name="n_2mainValue【保健センター・保健所】&#10;一人当たり面積">
          <a:extLst>
            <a:ext uri="{FF2B5EF4-FFF2-40B4-BE49-F238E27FC236}">
              <a16:creationId xmlns:a16="http://schemas.microsoft.com/office/drawing/2014/main" id="{709D6633-8A25-4BBE-8634-BC4CA85FD900}"/>
            </a:ext>
          </a:extLst>
        </xdr:cNvPr>
        <xdr:cNvSpPr txBox="1"/>
      </xdr:nvSpPr>
      <xdr:spPr>
        <a:xfrm>
          <a:off x="181801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102887</xdr:rowOff>
    </xdr:from>
    <xdr:ext cx="469744" cy="259045"/>
    <xdr:sp macro="" textlink="">
      <xdr:nvSpPr>
        <xdr:cNvPr id="569" name="n_3mainValue【保健センター・保健所】&#10;一人当たり面積">
          <a:extLst>
            <a:ext uri="{FF2B5EF4-FFF2-40B4-BE49-F238E27FC236}">
              <a16:creationId xmlns:a16="http://schemas.microsoft.com/office/drawing/2014/main" id="{A9442CBC-5384-4DA3-B5D2-72E974A3DC66}"/>
            </a:ext>
          </a:extLst>
        </xdr:cNvPr>
        <xdr:cNvSpPr txBox="1"/>
      </xdr:nvSpPr>
      <xdr:spPr>
        <a:xfrm>
          <a:off x="1738637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a:extLst>
            <a:ext uri="{FF2B5EF4-FFF2-40B4-BE49-F238E27FC236}">
              <a16:creationId xmlns:a16="http://schemas.microsoft.com/office/drawing/2014/main" id="{B10699B5-F94C-4F54-B1C2-4E101180BA3D}"/>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a:extLst>
            <a:ext uri="{FF2B5EF4-FFF2-40B4-BE49-F238E27FC236}">
              <a16:creationId xmlns:a16="http://schemas.microsoft.com/office/drawing/2014/main" id="{A7D13E3D-1D63-41D0-A6DA-F1AD7E6A2ED2}"/>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a:extLst>
            <a:ext uri="{FF2B5EF4-FFF2-40B4-BE49-F238E27FC236}">
              <a16:creationId xmlns:a16="http://schemas.microsoft.com/office/drawing/2014/main" id="{FD43AB56-36C1-4571-939C-45DA9D28F135}"/>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a:extLst>
            <a:ext uri="{FF2B5EF4-FFF2-40B4-BE49-F238E27FC236}">
              <a16:creationId xmlns:a16="http://schemas.microsoft.com/office/drawing/2014/main" id="{5B8DF716-43D0-4A4F-9A68-2C2D0A4D9052}"/>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a:extLst>
            <a:ext uri="{FF2B5EF4-FFF2-40B4-BE49-F238E27FC236}">
              <a16:creationId xmlns:a16="http://schemas.microsoft.com/office/drawing/2014/main" id="{1119511A-B419-478F-ACE2-2F9925D93299}"/>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a:extLst>
            <a:ext uri="{FF2B5EF4-FFF2-40B4-BE49-F238E27FC236}">
              <a16:creationId xmlns:a16="http://schemas.microsoft.com/office/drawing/2014/main" id="{8A60ABF0-BE8F-47C3-8786-7B9E47278F38}"/>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a:extLst>
            <a:ext uri="{FF2B5EF4-FFF2-40B4-BE49-F238E27FC236}">
              <a16:creationId xmlns:a16="http://schemas.microsoft.com/office/drawing/2014/main" id="{26494F8E-0DC4-4A71-9D8E-08788AF23923}"/>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a:extLst>
            <a:ext uri="{FF2B5EF4-FFF2-40B4-BE49-F238E27FC236}">
              <a16:creationId xmlns:a16="http://schemas.microsoft.com/office/drawing/2014/main" id="{7D6FB351-4FF2-499F-8A0E-91597C867211}"/>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a:extLst>
            <a:ext uri="{FF2B5EF4-FFF2-40B4-BE49-F238E27FC236}">
              <a16:creationId xmlns:a16="http://schemas.microsoft.com/office/drawing/2014/main" id="{38CFA0F7-4D4A-4A7F-A3D8-0E859ED6AC06}"/>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a:extLst>
            <a:ext uri="{FF2B5EF4-FFF2-40B4-BE49-F238E27FC236}">
              <a16:creationId xmlns:a16="http://schemas.microsoft.com/office/drawing/2014/main" id="{EF1D274C-E2BD-449F-9855-37C21925BD77}"/>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a:extLst>
            <a:ext uri="{FF2B5EF4-FFF2-40B4-BE49-F238E27FC236}">
              <a16:creationId xmlns:a16="http://schemas.microsoft.com/office/drawing/2014/main" id="{E2A99D45-BB26-4D5F-B1D8-F8CBF66CE8B4}"/>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1" name="テキスト ボックス 580">
          <a:extLst>
            <a:ext uri="{FF2B5EF4-FFF2-40B4-BE49-F238E27FC236}">
              <a16:creationId xmlns:a16="http://schemas.microsoft.com/office/drawing/2014/main" id="{9AF1DE8F-2975-4CDC-856E-4F0967A9EA31}"/>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a:extLst>
            <a:ext uri="{FF2B5EF4-FFF2-40B4-BE49-F238E27FC236}">
              <a16:creationId xmlns:a16="http://schemas.microsoft.com/office/drawing/2014/main" id="{317FD2D9-4CE0-48C0-A7CD-15A98B147456}"/>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a:extLst>
            <a:ext uri="{FF2B5EF4-FFF2-40B4-BE49-F238E27FC236}">
              <a16:creationId xmlns:a16="http://schemas.microsoft.com/office/drawing/2014/main" id="{E0A497C5-24C3-4C7B-B13F-078E6D93B76F}"/>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a:extLst>
            <a:ext uri="{FF2B5EF4-FFF2-40B4-BE49-F238E27FC236}">
              <a16:creationId xmlns:a16="http://schemas.microsoft.com/office/drawing/2014/main" id="{FA057997-3A2E-46D8-81A9-E7B9BCA8B18C}"/>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a:extLst>
            <a:ext uri="{FF2B5EF4-FFF2-40B4-BE49-F238E27FC236}">
              <a16:creationId xmlns:a16="http://schemas.microsoft.com/office/drawing/2014/main" id="{A9FCD018-F81A-4D01-98CD-0CB474A9707C}"/>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a:extLst>
            <a:ext uri="{FF2B5EF4-FFF2-40B4-BE49-F238E27FC236}">
              <a16:creationId xmlns:a16="http://schemas.microsoft.com/office/drawing/2014/main" id="{0DA2BE5C-E440-4692-BDD1-576E80F1F890}"/>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a:extLst>
            <a:ext uri="{FF2B5EF4-FFF2-40B4-BE49-F238E27FC236}">
              <a16:creationId xmlns:a16="http://schemas.microsoft.com/office/drawing/2014/main" id="{45058544-91E3-4A13-BEEC-57636DE7F1B6}"/>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a:extLst>
            <a:ext uri="{FF2B5EF4-FFF2-40B4-BE49-F238E27FC236}">
              <a16:creationId xmlns:a16="http://schemas.microsoft.com/office/drawing/2014/main" id="{0A97FD9B-CFFE-4624-BF57-3410B597B39B}"/>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a:extLst>
            <a:ext uri="{FF2B5EF4-FFF2-40B4-BE49-F238E27FC236}">
              <a16:creationId xmlns:a16="http://schemas.microsoft.com/office/drawing/2014/main" id="{B8649A5C-9551-4358-93B8-1A2C0C7CF0A7}"/>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a:extLst>
            <a:ext uri="{FF2B5EF4-FFF2-40B4-BE49-F238E27FC236}">
              <a16:creationId xmlns:a16="http://schemas.microsoft.com/office/drawing/2014/main" id="{AA6933A0-C3B5-45BF-89EA-7972BAE916CB}"/>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1" name="テキスト ボックス 590">
          <a:extLst>
            <a:ext uri="{FF2B5EF4-FFF2-40B4-BE49-F238E27FC236}">
              <a16:creationId xmlns:a16="http://schemas.microsoft.com/office/drawing/2014/main" id="{1756FD9E-9F50-4F40-B25C-C78D590C3AE6}"/>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a:extLst>
            <a:ext uri="{FF2B5EF4-FFF2-40B4-BE49-F238E27FC236}">
              <a16:creationId xmlns:a16="http://schemas.microsoft.com/office/drawing/2014/main" id="{F5D37212-3A3A-421A-A13C-509F01889A97}"/>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id="{38030A86-EE8B-4386-A8D0-2A4BA2A4D64A}"/>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消防施設】&#10;有形固定資産減価償却率グラフ枠">
          <a:extLst>
            <a:ext uri="{FF2B5EF4-FFF2-40B4-BE49-F238E27FC236}">
              <a16:creationId xmlns:a16="http://schemas.microsoft.com/office/drawing/2014/main" id="{B0395BE1-6347-47A6-B344-F644B864280B}"/>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95" name="直線コネクタ 594">
          <a:extLst>
            <a:ext uri="{FF2B5EF4-FFF2-40B4-BE49-F238E27FC236}">
              <a16:creationId xmlns:a16="http://schemas.microsoft.com/office/drawing/2014/main" id="{B4FCCA78-8189-4635-A9AC-7540A946BCC9}"/>
            </a:ext>
          </a:extLst>
        </xdr:cNvPr>
        <xdr:cNvCxnSpPr/>
      </xdr:nvCxnSpPr>
      <xdr:spPr>
        <a:xfrm flipV="1">
          <a:off x="14699614" y="12935313"/>
          <a:ext cx="0" cy="133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96" name="【消防施設】&#10;有形固定資産減価償却率最小値テキスト">
          <a:extLst>
            <a:ext uri="{FF2B5EF4-FFF2-40B4-BE49-F238E27FC236}">
              <a16:creationId xmlns:a16="http://schemas.microsoft.com/office/drawing/2014/main" id="{D210CDC1-6E08-4DD0-B301-38FC437D7056}"/>
            </a:ext>
          </a:extLst>
        </xdr:cNvPr>
        <xdr:cNvSpPr txBox="1"/>
      </xdr:nvSpPr>
      <xdr:spPr>
        <a:xfrm>
          <a:off x="14738350" y="142746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97" name="直線コネクタ 596">
          <a:extLst>
            <a:ext uri="{FF2B5EF4-FFF2-40B4-BE49-F238E27FC236}">
              <a16:creationId xmlns:a16="http://schemas.microsoft.com/office/drawing/2014/main" id="{AE9130AF-D0D8-446E-BC55-091C242DA0D1}"/>
            </a:ext>
          </a:extLst>
        </xdr:cNvPr>
        <xdr:cNvCxnSpPr/>
      </xdr:nvCxnSpPr>
      <xdr:spPr>
        <a:xfrm>
          <a:off x="14611350" y="142708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98" name="【消防施設】&#10;有形固定資産減価償却率最大値テキスト">
          <a:extLst>
            <a:ext uri="{FF2B5EF4-FFF2-40B4-BE49-F238E27FC236}">
              <a16:creationId xmlns:a16="http://schemas.microsoft.com/office/drawing/2014/main" id="{3BF16A37-95EC-436C-A0B1-1CB4BBABFB16}"/>
            </a:ext>
          </a:extLst>
        </xdr:cNvPr>
        <xdr:cNvSpPr txBox="1"/>
      </xdr:nvSpPr>
      <xdr:spPr>
        <a:xfrm>
          <a:off x="14738350" y="12716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99" name="直線コネクタ 598">
          <a:extLst>
            <a:ext uri="{FF2B5EF4-FFF2-40B4-BE49-F238E27FC236}">
              <a16:creationId xmlns:a16="http://schemas.microsoft.com/office/drawing/2014/main" id="{36B658DC-01C8-43A8-8630-6040D78F7E0C}"/>
            </a:ext>
          </a:extLst>
        </xdr:cNvPr>
        <xdr:cNvCxnSpPr/>
      </xdr:nvCxnSpPr>
      <xdr:spPr>
        <a:xfrm>
          <a:off x="14611350" y="129353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600" name="【消防施設】&#10;有形固定資産減価償却率平均値テキスト">
          <a:extLst>
            <a:ext uri="{FF2B5EF4-FFF2-40B4-BE49-F238E27FC236}">
              <a16:creationId xmlns:a16="http://schemas.microsoft.com/office/drawing/2014/main" id="{65EA1AC8-7652-4705-BB27-796A7E57B2F5}"/>
            </a:ext>
          </a:extLst>
        </xdr:cNvPr>
        <xdr:cNvSpPr txBox="1"/>
      </xdr:nvSpPr>
      <xdr:spPr>
        <a:xfrm>
          <a:off x="14738350" y="1367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01" name="フローチャート: 判断 600">
          <a:extLst>
            <a:ext uri="{FF2B5EF4-FFF2-40B4-BE49-F238E27FC236}">
              <a16:creationId xmlns:a16="http://schemas.microsoft.com/office/drawing/2014/main" id="{E40A26E4-6BCA-4209-A28C-67BCEAA510F1}"/>
            </a:ext>
          </a:extLst>
        </xdr:cNvPr>
        <xdr:cNvSpPr/>
      </xdr:nvSpPr>
      <xdr:spPr>
        <a:xfrm>
          <a:off x="14649450" y="136918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02" name="フローチャート: 判断 601">
          <a:extLst>
            <a:ext uri="{FF2B5EF4-FFF2-40B4-BE49-F238E27FC236}">
              <a16:creationId xmlns:a16="http://schemas.microsoft.com/office/drawing/2014/main" id="{A0BCE63F-DEF0-4199-B6DA-C74239BEF5DF}"/>
            </a:ext>
          </a:extLst>
        </xdr:cNvPr>
        <xdr:cNvSpPr/>
      </xdr:nvSpPr>
      <xdr:spPr>
        <a:xfrm>
          <a:off x="13887450" y="135039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03" name="フローチャート: 判断 602">
          <a:extLst>
            <a:ext uri="{FF2B5EF4-FFF2-40B4-BE49-F238E27FC236}">
              <a16:creationId xmlns:a16="http://schemas.microsoft.com/office/drawing/2014/main" id="{BD70A627-4565-4E55-9BF9-74E7B99CB1B7}"/>
            </a:ext>
          </a:extLst>
        </xdr:cNvPr>
        <xdr:cNvSpPr/>
      </xdr:nvSpPr>
      <xdr:spPr>
        <a:xfrm>
          <a:off x="13093700" y="1338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04" name="フローチャート: 判断 603">
          <a:extLst>
            <a:ext uri="{FF2B5EF4-FFF2-40B4-BE49-F238E27FC236}">
              <a16:creationId xmlns:a16="http://schemas.microsoft.com/office/drawing/2014/main" id="{CC93FE39-5D62-4889-BC98-7710D53A6B05}"/>
            </a:ext>
          </a:extLst>
        </xdr:cNvPr>
        <xdr:cNvSpPr/>
      </xdr:nvSpPr>
      <xdr:spPr>
        <a:xfrm>
          <a:off x="12299950" y="135153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5679077-43B9-4D26-ADFB-617E2867B14E}"/>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610DB203-175C-4B8A-BFB0-765D235E6A69}"/>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2DA8CDE4-98A1-4483-A790-DFD27958EA67}"/>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6155F249-13D0-477C-AF17-17CBF2BCE538}"/>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996BFBA9-81DA-488C-B8A4-937208D179E8}"/>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101600</xdr:rowOff>
    </xdr:from>
    <xdr:to>
      <xdr:col>85</xdr:col>
      <xdr:colOff>177800</xdr:colOff>
      <xdr:row>80</xdr:row>
      <xdr:rowOff>31750</xdr:rowOff>
    </xdr:to>
    <xdr:sp macro="" textlink="">
      <xdr:nvSpPr>
        <xdr:cNvPr id="610" name="楕円 609">
          <a:extLst>
            <a:ext uri="{FF2B5EF4-FFF2-40B4-BE49-F238E27FC236}">
              <a16:creationId xmlns:a16="http://schemas.microsoft.com/office/drawing/2014/main" id="{9F9F0087-50D3-4D4A-B068-532D21D87FDE}"/>
            </a:ext>
          </a:extLst>
        </xdr:cNvPr>
        <xdr:cNvSpPr/>
      </xdr:nvSpPr>
      <xdr:spPr>
        <a:xfrm>
          <a:off x="14649450" y="131508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124477</xdr:rowOff>
    </xdr:from>
    <xdr:ext cx="405111" cy="259045"/>
    <xdr:sp macro="" textlink="">
      <xdr:nvSpPr>
        <xdr:cNvPr id="611" name="【消防施設】&#10;有形固定資産減価償却率該当値テキスト">
          <a:extLst>
            <a:ext uri="{FF2B5EF4-FFF2-40B4-BE49-F238E27FC236}">
              <a16:creationId xmlns:a16="http://schemas.microsoft.com/office/drawing/2014/main" id="{523F0560-159E-4F4A-9890-32959E4A6B2F}"/>
            </a:ext>
          </a:extLst>
        </xdr:cNvPr>
        <xdr:cNvSpPr txBox="1"/>
      </xdr:nvSpPr>
      <xdr:spPr>
        <a:xfrm>
          <a:off x="14738350" y="1300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134257</xdr:rowOff>
    </xdr:from>
    <xdr:to>
      <xdr:col>81</xdr:col>
      <xdr:colOff>101600</xdr:colOff>
      <xdr:row>80</xdr:row>
      <xdr:rowOff>64407</xdr:rowOff>
    </xdr:to>
    <xdr:sp macro="" textlink="">
      <xdr:nvSpPr>
        <xdr:cNvPr id="612" name="楕円 611">
          <a:extLst>
            <a:ext uri="{FF2B5EF4-FFF2-40B4-BE49-F238E27FC236}">
              <a16:creationId xmlns:a16="http://schemas.microsoft.com/office/drawing/2014/main" id="{07020AC8-545E-4BE3-81F7-5F775C8FD27A}"/>
            </a:ext>
          </a:extLst>
        </xdr:cNvPr>
        <xdr:cNvSpPr/>
      </xdr:nvSpPr>
      <xdr:spPr>
        <a:xfrm>
          <a:off x="13887450" y="131835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152400</xdr:rowOff>
    </xdr:from>
    <xdr:to>
      <xdr:col>85</xdr:col>
      <xdr:colOff>127000</xdr:colOff>
      <xdr:row>80</xdr:row>
      <xdr:rowOff>13607</xdr:rowOff>
    </xdr:to>
    <xdr:cxnSp macro="">
      <xdr:nvCxnSpPr>
        <xdr:cNvPr id="613" name="直線コネクタ 612">
          <a:extLst>
            <a:ext uri="{FF2B5EF4-FFF2-40B4-BE49-F238E27FC236}">
              <a16:creationId xmlns:a16="http://schemas.microsoft.com/office/drawing/2014/main" id="{D76EE846-7029-43A9-81A7-BE968D42DDCB}"/>
            </a:ext>
          </a:extLst>
        </xdr:cNvPr>
        <xdr:cNvCxnSpPr/>
      </xdr:nvCxnSpPr>
      <xdr:spPr>
        <a:xfrm flipV="1">
          <a:off x="13938250" y="13201650"/>
          <a:ext cx="7620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144055</xdr:rowOff>
    </xdr:from>
    <xdr:to>
      <xdr:col>76</xdr:col>
      <xdr:colOff>165100</xdr:colOff>
      <xdr:row>80</xdr:row>
      <xdr:rowOff>74205</xdr:rowOff>
    </xdr:to>
    <xdr:sp macro="" textlink="">
      <xdr:nvSpPr>
        <xdr:cNvPr id="614" name="楕円 613">
          <a:extLst>
            <a:ext uri="{FF2B5EF4-FFF2-40B4-BE49-F238E27FC236}">
              <a16:creationId xmlns:a16="http://schemas.microsoft.com/office/drawing/2014/main" id="{887CFAAA-CFDF-4EBD-9910-99A65558FC47}"/>
            </a:ext>
          </a:extLst>
        </xdr:cNvPr>
        <xdr:cNvSpPr/>
      </xdr:nvSpPr>
      <xdr:spPr>
        <a:xfrm>
          <a:off x="13093700" y="131933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13607</xdr:rowOff>
    </xdr:from>
    <xdr:to>
      <xdr:col>81</xdr:col>
      <xdr:colOff>50800</xdr:colOff>
      <xdr:row>80</xdr:row>
      <xdr:rowOff>23405</xdr:rowOff>
    </xdr:to>
    <xdr:cxnSp macro="">
      <xdr:nvCxnSpPr>
        <xdr:cNvPr id="615" name="直線コネクタ 614">
          <a:extLst>
            <a:ext uri="{FF2B5EF4-FFF2-40B4-BE49-F238E27FC236}">
              <a16:creationId xmlns:a16="http://schemas.microsoft.com/office/drawing/2014/main" id="{8C55F5D1-6F09-40F7-97FC-9512785BB6CB}"/>
            </a:ext>
          </a:extLst>
        </xdr:cNvPr>
        <xdr:cNvCxnSpPr/>
      </xdr:nvCxnSpPr>
      <xdr:spPr>
        <a:xfrm flipV="1">
          <a:off x="13144500" y="13227957"/>
          <a:ext cx="79375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24856</xdr:rowOff>
    </xdr:from>
    <xdr:to>
      <xdr:col>72</xdr:col>
      <xdr:colOff>38100</xdr:colOff>
      <xdr:row>80</xdr:row>
      <xdr:rowOff>126456</xdr:rowOff>
    </xdr:to>
    <xdr:sp macro="" textlink="">
      <xdr:nvSpPr>
        <xdr:cNvPr id="616" name="楕円 615">
          <a:extLst>
            <a:ext uri="{FF2B5EF4-FFF2-40B4-BE49-F238E27FC236}">
              <a16:creationId xmlns:a16="http://schemas.microsoft.com/office/drawing/2014/main" id="{87703B98-1E92-4D93-83C8-46B690A224C3}"/>
            </a:ext>
          </a:extLst>
        </xdr:cNvPr>
        <xdr:cNvSpPr/>
      </xdr:nvSpPr>
      <xdr:spPr>
        <a:xfrm>
          <a:off x="12299950" y="132392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23405</xdr:rowOff>
    </xdr:from>
    <xdr:to>
      <xdr:col>76</xdr:col>
      <xdr:colOff>114300</xdr:colOff>
      <xdr:row>80</xdr:row>
      <xdr:rowOff>75656</xdr:rowOff>
    </xdr:to>
    <xdr:cxnSp macro="">
      <xdr:nvCxnSpPr>
        <xdr:cNvPr id="617" name="直線コネクタ 616">
          <a:extLst>
            <a:ext uri="{FF2B5EF4-FFF2-40B4-BE49-F238E27FC236}">
              <a16:creationId xmlns:a16="http://schemas.microsoft.com/office/drawing/2014/main" id="{89B9C51B-607A-4EFC-8131-7C0DC2C5AB65}"/>
            </a:ext>
          </a:extLst>
        </xdr:cNvPr>
        <xdr:cNvCxnSpPr/>
      </xdr:nvCxnSpPr>
      <xdr:spPr>
        <a:xfrm flipV="1">
          <a:off x="12344400" y="13237755"/>
          <a:ext cx="8001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618" name="n_1aveValue【消防施設】&#10;有形固定資産減価償却率">
          <a:extLst>
            <a:ext uri="{FF2B5EF4-FFF2-40B4-BE49-F238E27FC236}">
              <a16:creationId xmlns:a16="http://schemas.microsoft.com/office/drawing/2014/main" id="{5381054A-0B9A-4D5F-8CCF-67664F906B7F}"/>
            </a:ext>
          </a:extLst>
        </xdr:cNvPr>
        <xdr:cNvSpPr txBox="1"/>
      </xdr:nvSpPr>
      <xdr:spPr>
        <a:xfrm>
          <a:off x="13742044" y="1359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619" name="n_2aveValue【消防施設】&#10;有形固定資産減価償却率">
          <a:extLst>
            <a:ext uri="{FF2B5EF4-FFF2-40B4-BE49-F238E27FC236}">
              <a16:creationId xmlns:a16="http://schemas.microsoft.com/office/drawing/2014/main" id="{E546B825-C347-4547-B83D-74B8819C6EB3}"/>
            </a:ext>
          </a:extLst>
        </xdr:cNvPr>
        <xdr:cNvSpPr txBox="1"/>
      </xdr:nvSpPr>
      <xdr:spPr>
        <a:xfrm>
          <a:off x="1296099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620" name="n_3aveValue【消防施設】&#10;有形固定資産減価償却率">
          <a:extLst>
            <a:ext uri="{FF2B5EF4-FFF2-40B4-BE49-F238E27FC236}">
              <a16:creationId xmlns:a16="http://schemas.microsoft.com/office/drawing/2014/main" id="{3222194D-6670-408E-B179-9134751E1FED}"/>
            </a:ext>
          </a:extLst>
        </xdr:cNvPr>
        <xdr:cNvSpPr txBox="1"/>
      </xdr:nvSpPr>
      <xdr:spPr>
        <a:xfrm>
          <a:off x="12167244" y="13601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80934</xdr:rowOff>
    </xdr:from>
    <xdr:ext cx="405111" cy="259045"/>
    <xdr:sp macro="" textlink="">
      <xdr:nvSpPr>
        <xdr:cNvPr id="621" name="n_1mainValue【消防施設】&#10;有形固定資産減価償却率">
          <a:extLst>
            <a:ext uri="{FF2B5EF4-FFF2-40B4-BE49-F238E27FC236}">
              <a16:creationId xmlns:a16="http://schemas.microsoft.com/office/drawing/2014/main" id="{C47B90DD-1089-4416-8604-29D06005603B}"/>
            </a:ext>
          </a:extLst>
        </xdr:cNvPr>
        <xdr:cNvSpPr txBox="1"/>
      </xdr:nvSpPr>
      <xdr:spPr>
        <a:xfrm>
          <a:off x="13742044" y="12965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90732</xdr:rowOff>
    </xdr:from>
    <xdr:ext cx="405111" cy="259045"/>
    <xdr:sp macro="" textlink="">
      <xdr:nvSpPr>
        <xdr:cNvPr id="622" name="n_2mainValue【消防施設】&#10;有形固定資産減価償却率">
          <a:extLst>
            <a:ext uri="{FF2B5EF4-FFF2-40B4-BE49-F238E27FC236}">
              <a16:creationId xmlns:a16="http://schemas.microsoft.com/office/drawing/2014/main" id="{E138CB62-3ED7-42D9-9CD0-AAA774197E19}"/>
            </a:ext>
          </a:extLst>
        </xdr:cNvPr>
        <xdr:cNvSpPr txBox="1"/>
      </xdr:nvSpPr>
      <xdr:spPr>
        <a:xfrm>
          <a:off x="12960994" y="12974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142983</xdr:rowOff>
    </xdr:from>
    <xdr:ext cx="405111" cy="259045"/>
    <xdr:sp macro="" textlink="">
      <xdr:nvSpPr>
        <xdr:cNvPr id="623" name="n_3mainValue【消防施設】&#10;有形固定資産減価償却率">
          <a:extLst>
            <a:ext uri="{FF2B5EF4-FFF2-40B4-BE49-F238E27FC236}">
              <a16:creationId xmlns:a16="http://schemas.microsoft.com/office/drawing/2014/main" id="{D8865463-3624-49CB-8038-27DDD8483B36}"/>
            </a:ext>
          </a:extLst>
        </xdr:cNvPr>
        <xdr:cNvSpPr txBox="1"/>
      </xdr:nvSpPr>
      <xdr:spPr>
        <a:xfrm>
          <a:off x="12167244" y="13027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a:extLst>
            <a:ext uri="{FF2B5EF4-FFF2-40B4-BE49-F238E27FC236}">
              <a16:creationId xmlns:a16="http://schemas.microsoft.com/office/drawing/2014/main" id="{EA69918F-EC52-4B1F-967C-5306AC7D5C85}"/>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a:extLst>
            <a:ext uri="{FF2B5EF4-FFF2-40B4-BE49-F238E27FC236}">
              <a16:creationId xmlns:a16="http://schemas.microsoft.com/office/drawing/2014/main" id="{A035BD88-ADB1-4C7C-BD43-816B9C51F1B8}"/>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a:extLst>
            <a:ext uri="{FF2B5EF4-FFF2-40B4-BE49-F238E27FC236}">
              <a16:creationId xmlns:a16="http://schemas.microsoft.com/office/drawing/2014/main" id="{6BF45F87-4B63-4164-85B3-391774637FE7}"/>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a:extLst>
            <a:ext uri="{FF2B5EF4-FFF2-40B4-BE49-F238E27FC236}">
              <a16:creationId xmlns:a16="http://schemas.microsoft.com/office/drawing/2014/main" id="{709B343B-AC53-4740-B6F7-1ABD564EFA05}"/>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a:extLst>
            <a:ext uri="{FF2B5EF4-FFF2-40B4-BE49-F238E27FC236}">
              <a16:creationId xmlns:a16="http://schemas.microsoft.com/office/drawing/2014/main" id="{1C07B96D-75D1-4A85-A06E-F794A5060BF1}"/>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a:extLst>
            <a:ext uri="{FF2B5EF4-FFF2-40B4-BE49-F238E27FC236}">
              <a16:creationId xmlns:a16="http://schemas.microsoft.com/office/drawing/2014/main" id="{13B3FFE2-A77A-4763-A1F0-EEBD0B6C0C75}"/>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a:extLst>
            <a:ext uri="{FF2B5EF4-FFF2-40B4-BE49-F238E27FC236}">
              <a16:creationId xmlns:a16="http://schemas.microsoft.com/office/drawing/2014/main" id="{4D0ADC94-3B07-464D-BA63-A0E18345086B}"/>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a:extLst>
            <a:ext uri="{FF2B5EF4-FFF2-40B4-BE49-F238E27FC236}">
              <a16:creationId xmlns:a16="http://schemas.microsoft.com/office/drawing/2014/main" id="{D95078E9-18DC-4F3F-A4D0-D6E82EDF33A3}"/>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a:extLst>
            <a:ext uri="{FF2B5EF4-FFF2-40B4-BE49-F238E27FC236}">
              <a16:creationId xmlns:a16="http://schemas.microsoft.com/office/drawing/2014/main" id="{E8402488-4BE6-414A-B879-D4954BD53FF7}"/>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a:extLst>
            <a:ext uri="{FF2B5EF4-FFF2-40B4-BE49-F238E27FC236}">
              <a16:creationId xmlns:a16="http://schemas.microsoft.com/office/drawing/2014/main" id="{9FA07DD8-52E9-49F1-9B27-E60EC7C0FCBD}"/>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a:extLst>
            <a:ext uri="{FF2B5EF4-FFF2-40B4-BE49-F238E27FC236}">
              <a16:creationId xmlns:a16="http://schemas.microsoft.com/office/drawing/2014/main" id="{2C13AF9A-CC96-4CDE-A697-524F5D3BB96A}"/>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5" name="テキスト ボックス 634">
          <a:extLst>
            <a:ext uri="{FF2B5EF4-FFF2-40B4-BE49-F238E27FC236}">
              <a16:creationId xmlns:a16="http://schemas.microsoft.com/office/drawing/2014/main" id="{26C33B28-2369-4601-A9BE-CB4A8C3F47E4}"/>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a:extLst>
            <a:ext uri="{FF2B5EF4-FFF2-40B4-BE49-F238E27FC236}">
              <a16:creationId xmlns:a16="http://schemas.microsoft.com/office/drawing/2014/main" id="{BBDAFE15-E31D-49BC-B395-0BBF26D80034}"/>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7" name="テキスト ボックス 636">
          <a:extLst>
            <a:ext uri="{FF2B5EF4-FFF2-40B4-BE49-F238E27FC236}">
              <a16:creationId xmlns:a16="http://schemas.microsoft.com/office/drawing/2014/main" id="{A8ECEA88-4C03-4192-BA59-C3780E9D694C}"/>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a:extLst>
            <a:ext uri="{FF2B5EF4-FFF2-40B4-BE49-F238E27FC236}">
              <a16:creationId xmlns:a16="http://schemas.microsoft.com/office/drawing/2014/main" id="{9462ED29-6190-468B-84AA-97D61342D99A}"/>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9" name="テキスト ボックス 638">
          <a:extLst>
            <a:ext uri="{FF2B5EF4-FFF2-40B4-BE49-F238E27FC236}">
              <a16:creationId xmlns:a16="http://schemas.microsoft.com/office/drawing/2014/main" id="{07253F4B-1276-4E04-ABCF-E5901B7873B6}"/>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a:extLst>
            <a:ext uri="{FF2B5EF4-FFF2-40B4-BE49-F238E27FC236}">
              <a16:creationId xmlns:a16="http://schemas.microsoft.com/office/drawing/2014/main" id="{ED33209B-691F-4DFC-A904-F141A1669555}"/>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1" name="テキスト ボックス 640">
          <a:extLst>
            <a:ext uri="{FF2B5EF4-FFF2-40B4-BE49-F238E27FC236}">
              <a16:creationId xmlns:a16="http://schemas.microsoft.com/office/drawing/2014/main" id="{7EE8D363-49CF-461C-ABCD-CA1B594778B8}"/>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a:extLst>
            <a:ext uri="{FF2B5EF4-FFF2-40B4-BE49-F238E27FC236}">
              <a16:creationId xmlns:a16="http://schemas.microsoft.com/office/drawing/2014/main" id="{FB11F01E-54D2-4DEF-A05D-F0E037F19F08}"/>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a:extLst>
            <a:ext uri="{FF2B5EF4-FFF2-40B4-BE49-F238E27FC236}">
              <a16:creationId xmlns:a16="http://schemas.microsoft.com/office/drawing/2014/main" id="{1C496048-FC93-4472-AE19-A0FFFEF25915}"/>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消防施設】&#10;一人当たり面積グラフ枠">
          <a:extLst>
            <a:ext uri="{FF2B5EF4-FFF2-40B4-BE49-F238E27FC236}">
              <a16:creationId xmlns:a16="http://schemas.microsoft.com/office/drawing/2014/main" id="{6F40B3F9-70B4-43FA-AE62-196096486F75}"/>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45" name="直線コネクタ 644">
          <a:extLst>
            <a:ext uri="{FF2B5EF4-FFF2-40B4-BE49-F238E27FC236}">
              <a16:creationId xmlns:a16="http://schemas.microsoft.com/office/drawing/2014/main" id="{8E691B7A-28C7-49D5-B14E-0B8EA65FEB9F}"/>
            </a:ext>
          </a:extLst>
        </xdr:cNvPr>
        <xdr:cNvCxnSpPr/>
      </xdr:nvCxnSpPr>
      <xdr:spPr>
        <a:xfrm flipV="1">
          <a:off x="19951064" y="12855448"/>
          <a:ext cx="0" cy="138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46" name="【消防施設】&#10;一人当たり面積最小値テキスト">
          <a:extLst>
            <a:ext uri="{FF2B5EF4-FFF2-40B4-BE49-F238E27FC236}">
              <a16:creationId xmlns:a16="http://schemas.microsoft.com/office/drawing/2014/main" id="{00AB1E58-B2A9-471F-8FEA-B3FB9F09715D}"/>
            </a:ext>
          </a:extLst>
        </xdr:cNvPr>
        <xdr:cNvSpPr txBox="1"/>
      </xdr:nvSpPr>
      <xdr:spPr>
        <a:xfrm>
          <a:off x="19989800" y="1423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47" name="直線コネクタ 646">
          <a:extLst>
            <a:ext uri="{FF2B5EF4-FFF2-40B4-BE49-F238E27FC236}">
              <a16:creationId xmlns:a16="http://schemas.microsoft.com/office/drawing/2014/main" id="{C7D5F28C-F9F1-4785-8875-CAB9B68141EF}"/>
            </a:ext>
          </a:extLst>
        </xdr:cNvPr>
        <xdr:cNvCxnSpPr/>
      </xdr:nvCxnSpPr>
      <xdr:spPr>
        <a:xfrm>
          <a:off x="19881850" y="14235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48" name="【消防施設】&#10;一人当たり面積最大値テキスト">
          <a:extLst>
            <a:ext uri="{FF2B5EF4-FFF2-40B4-BE49-F238E27FC236}">
              <a16:creationId xmlns:a16="http://schemas.microsoft.com/office/drawing/2014/main" id="{DDF4AD32-DDFB-4CBD-8700-8A4C269C4DB4}"/>
            </a:ext>
          </a:extLst>
        </xdr:cNvPr>
        <xdr:cNvSpPr txBox="1"/>
      </xdr:nvSpPr>
      <xdr:spPr>
        <a:xfrm>
          <a:off x="19989800" y="1263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49" name="直線コネクタ 648">
          <a:extLst>
            <a:ext uri="{FF2B5EF4-FFF2-40B4-BE49-F238E27FC236}">
              <a16:creationId xmlns:a16="http://schemas.microsoft.com/office/drawing/2014/main" id="{3C4A6841-12A3-40B1-ABE3-7F4AEF2E82AD}"/>
            </a:ext>
          </a:extLst>
        </xdr:cNvPr>
        <xdr:cNvCxnSpPr/>
      </xdr:nvCxnSpPr>
      <xdr:spPr>
        <a:xfrm>
          <a:off x="19881850" y="128554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650" name="【消防施設】&#10;一人当たり面積平均値テキスト">
          <a:extLst>
            <a:ext uri="{FF2B5EF4-FFF2-40B4-BE49-F238E27FC236}">
              <a16:creationId xmlns:a16="http://schemas.microsoft.com/office/drawing/2014/main" id="{2DC349D5-774E-4AF3-A015-A7D672B62659}"/>
            </a:ext>
          </a:extLst>
        </xdr:cNvPr>
        <xdr:cNvSpPr txBox="1"/>
      </xdr:nvSpPr>
      <xdr:spPr>
        <a:xfrm>
          <a:off x="19989800" y="14046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51" name="フローチャート: 判断 650">
          <a:extLst>
            <a:ext uri="{FF2B5EF4-FFF2-40B4-BE49-F238E27FC236}">
              <a16:creationId xmlns:a16="http://schemas.microsoft.com/office/drawing/2014/main" id="{A47C32AE-44CD-46EE-924F-B8A7D4BF670E}"/>
            </a:ext>
          </a:extLst>
        </xdr:cNvPr>
        <xdr:cNvSpPr/>
      </xdr:nvSpPr>
      <xdr:spPr>
        <a:xfrm>
          <a:off x="19900900" y="1406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52" name="フローチャート: 判断 651">
          <a:extLst>
            <a:ext uri="{FF2B5EF4-FFF2-40B4-BE49-F238E27FC236}">
              <a16:creationId xmlns:a16="http://schemas.microsoft.com/office/drawing/2014/main" id="{A833EAEB-11B5-46AB-B157-5241FA7B4367}"/>
            </a:ext>
          </a:extLst>
        </xdr:cNvPr>
        <xdr:cNvSpPr/>
      </xdr:nvSpPr>
      <xdr:spPr>
        <a:xfrm>
          <a:off x="19157950" y="140751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653" name="フローチャート: 判断 652">
          <a:extLst>
            <a:ext uri="{FF2B5EF4-FFF2-40B4-BE49-F238E27FC236}">
              <a16:creationId xmlns:a16="http://schemas.microsoft.com/office/drawing/2014/main" id="{2A129805-6487-48F5-AD96-82F0C7B3D39F}"/>
            </a:ext>
          </a:extLst>
        </xdr:cNvPr>
        <xdr:cNvSpPr/>
      </xdr:nvSpPr>
      <xdr:spPr>
        <a:xfrm>
          <a:off x="18345150" y="1407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654" name="フローチャート: 判断 653">
          <a:extLst>
            <a:ext uri="{FF2B5EF4-FFF2-40B4-BE49-F238E27FC236}">
              <a16:creationId xmlns:a16="http://schemas.microsoft.com/office/drawing/2014/main" id="{70D8CD0D-44CA-41F8-AE6B-946ABF13B353}"/>
            </a:ext>
          </a:extLst>
        </xdr:cNvPr>
        <xdr:cNvSpPr/>
      </xdr:nvSpPr>
      <xdr:spPr>
        <a:xfrm>
          <a:off x="17551400" y="1406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D355DD43-F37C-4619-A752-0479CFBA4EDF}"/>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ADAE2C9B-2175-43EF-B5E5-E0DE122AC191}"/>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DCDDC26B-B101-4A49-8EF1-B080C3721603}"/>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C6A81E85-0D36-4B70-8EF1-7113A5AC4CA3}"/>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143F4284-0246-46E9-9038-16898C2F0A0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167436</xdr:rowOff>
    </xdr:from>
    <xdr:to>
      <xdr:col>116</xdr:col>
      <xdr:colOff>114300</xdr:colOff>
      <xdr:row>85</xdr:row>
      <xdr:rowOff>97586</xdr:rowOff>
    </xdr:to>
    <xdr:sp macro="" textlink="">
      <xdr:nvSpPr>
        <xdr:cNvPr id="660" name="楕円 659">
          <a:extLst>
            <a:ext uri="{FF2B5EF4-FFF2-40B4-BE49-F238E27FC236}">
              <a16:creationId xmlns:a16="http://schemas.microsoft.com/office/drawing/2014/main" id="{E3FD836F-E68F-4BCF-B0C1-E195FAE160A5}"/>
            </a:ext>
          </a:extLst>
        </xdr:cNvPr>
        <xdr:cNvSpPr/>
      </xdr:nvSpPr>
      <xdr:spPr>
        <a:xfrm>
          <a:off x="19900900" y="140421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18863</xdr:rowOff>
    </xdr:from>
    <xdr:ext cx="469744" cy="259045"/>
    <xdr:sp macro="" textlink="">
      <xdr:nvSpPr>
        <xdr:cNvPr id="661" name="【消防施設】&#10;一人当たり面積該当値テキスト">
          <a:extLst>
            <a:ext uri="{FF2B5EF4-FFF2-40B4-BE49-F238E27FC236}">
              <a16:creationId xmlns:a16="http://schemas.microsoft.com/office/drawing/2014/main" id="{D02800E0-64D5-4BDD-9D94-3BC6E978918D}"/>
            </a:ext>
          </a:extLst>
        </xdr:cNvPr>
        <xdr:cNvSpPr txBox="1"/>
      </xdr:nvSpPr>
      <xdr:spPr>
        <a:xfrm>
          <a:off x="19989800" y="1389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662" name="楕円 661">
          <a:extLst>
            <a:ext uri="{FF2B5EF4-FFF2-40B4-BE49-F238E27FC236}">
              <a16:creationId xmlns:a16="http://schemas.microsoft.com/office/drawing/2014/main" id="{2BCC73F5-CBE1-45F3-85D4-4F9A9C2B523C}"/>
            </a:ext>
          </a:extLst>
        </xdr:cNvPr>
        <xdr:cNvSpPr/>
      </xdr:nvSpPr>
      <xdr:spPr>
        <a:xfrm>
          <a:off x="19157950" y="140431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46786</xdr:rowOff>
    </xdr:from>
    <xdr:to>
      <xdr:col>116</xdr:col>
      <xdr:colOff>63500</xdr:colOff>
      <xdr:row>85</xdr:row>
      <xdr:rowOff>54102</xdr:rowOff>
    </xdr:to>
    <xdr:cxnSp macro="">
      <xdr:nvCxnSpPr>
        <xdr:cNvPr id="663" name="直線コネクタ 662">
          <a:extLst>
            <a:ext uri="{FF2B5EF4-FFF2-40B4-BE49-F238E27FC236}">
              <a16:creationId xmlns:a16="http://schemas.microsoft.com/office/drawing/2014/main" id="{06BA56E1-74D3-4376-9656-EDB4C0C6B193}"/>
            </a:ext>
          </a:extLst>
        </xdr:cNvPr>
        <xdr:cNvCxnSpPr/>
      </xdr:nvCxnSpPr>
      <xdr:spPr>
        <a:xfrm flipV="1">
          <a:off x="19202400" y="14086636"/>
          <a:ext cx="7493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10618</xdr:rowOff>
    </xdr:from>
    <xdr:to>
      <xdr:col>107</xdr:col>
      <xdr:colOff>101600</xdr:colOff>
      <xdr:row>85</xdr:row>
      <xdr:rowOff>112218</xdr:rowOff>
    </xdr:to>
    <xdr:sp macro="" textlink="">
      <xdr:nvSpPr>
        <xdr:cNvPr id="664" name="楕円 663">
          <a:extLst>
            <a:ext uri="{FF2B5EF4-FFF2-40B4-BE49-F238E27FC236}">
              <a16:creationId xmlns:a16="http://schemas.microsoft.com/office/drawing/2014/main" id="{386AD1D5-6EDB-4A58-A5DF-CF3E2AFA8690}"/>
            </a:ext>
          </a:extLst>
        </xdr:cNvPr>
        <xdr:cNvSpPr/>
      </xdr:nvSpPr>
      <xdr:spPr>
        <a:xfrm>
          <a:off x="18345150" y="140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54102</xdr:rowOff>
    </xdr:from>
    <xdr:to>
      <xdr:col>111</xdr:col>
      <xdr:colOff>177800</xdr:colOff>
      <xdr:row>85</xdr:row>
      <xdr:rowOff>61418</xdr:rowOff>
    </xdr:to>
    <xdr:cxnSp macro="">
      <xdr:nvCxnSpPr>
        <xdr:cNvPr id="665" name="直線コネクタ 664">
          <a:extLst>
            <a:ext uri="{FF2B5EF4-FFF2-40B4-BE49-F238E27FC236}">
              <a16:creationId xmlns:a16="http://schemas.microsoft.com/office/drawing/2014/main" id="{F6853C08-F81D-4D69-A9E4-A88E2DDCD6D0}"/>
            </a:ext>
          </a:extLst>
        </xdr:cNvPr>
        <xdr:cNvCxnSpPr/>
      </xdr:nvCxnSpPr>
      <xdr:spPr>
        <a:xfrm flipV="1">
          <a:off x="18395950" y="14093952"/>
          <a:ext cx="80645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14275</xdr:rowOff>
    </xdr:from>
    <xdr:to>
      <xdr:col>102</xdr:col>
      <xdr:colOff>165100</xdr:colOff>
      <xdr:row>85</xdr:row>
      <xdr:rowOff>115875</xdr:rowOff>
    </xdr:to>
    <xdr:sp macro="" textlink="">
      <xdr:nvSpPr>
        <xdr:cNvPr id="666" name="楕円 665">
          <a:extLst>
            <a:ext uri="{FF2B5EF4-FFF2-40B4-BE49-F238E27FC236}">
              <a16:creationId xmlns:a16="http://schemas.microsoft.com/office/drawing/2014/main" id="{2551C51E-2F72-4FA3-A29F-1ABF62E8277C}"/>
            </a:ext>
          </a:extLst>
        </xdr:cNvPr>
        <xdr:cNvSpPr/>
      </xdr:nvSpPr>
      <xdr:spPr>
        <a:xfrm>
          <a:off x="17551400" y="1405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61418</xdr:rowOff>
    </xdr:from>
    <xdr:to>
      <xdr:col>107</xdr:col>
      <xdr:colOff>50800</xdr:colOff>
      <xdr:row>85</xdr:row>
      <xdr:rowOff>65075</xdr:rowOff>
    </xdr:to>
    <xdr:cxnSp macro="">
      <xdr:nvCxnSpPr>
        <xdr:cNvPr id="667" name="直線コネクタ 666">
          <a:extLst>
            <a:ext uri="{FF2B5EF4-FFF2-40B4-BE49-F238E27FC236}">
              <a16:creationId xmlns:a16="http://schemas.microsoft.com/office/drawing/2014/main" id="{E2F01209-D824-49B4-A3D3-95BEBD0B66E8}"/>
            </a:ext>
          </a:extLst>
        </xdr:cNvPr>
        <xdr:cNvCxnSpPr/>
      </xdr:nvCxnSpPr>
      <xdr:spPr>
        <a:xfrm flipV="1">
          <a:off x="17602200" y="14101268"/>
          <a:ext cx="79375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128033</xdr:rowOff>
    </xdr:from>
    <xdr:ext cx="469744" cy="259045"/>
    <xdr:sp macro="" textlink="">
      <xdr:nvSpPr>
        <xdr:cNvPr id="668" name="n_1aveValue【消防施設】&#10;一人当たり面積">
          <a:extLst>
            <a:ext uri="{FF2B5EF4-FFF2-40B4-BE49-F238E27FC236}">
              <a16:creationId xmlns:a16="http://schemas.microsoft.com/office/drawing/2014/main" id="{5EDD1A7E-C903-409B-B557-418D3544B34E}"/>
            </a:ext>
          </a:extLst>
        </xdr:cNvPr>
        <xdr:cNvSpPr txBox="1"/>
      </xdr:nvSpPr>
      <xdr:spPr>
        <a:xfrm>
          <a:off x="18980227" y="1416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669" name="n_2aveValue【消防施設】&#10;一人当たり面積">
          <a:extLst>
            <a:ext uri="{FF2B5EF4-FFF2-40B4-BE49-F238E27FC236}">
              <a16:creationId xmlns:a16="http://schemas.microsoft.com/office/drawing/2014/main" id="{7A6D0C29-FD25-4875-AD02-BD08680DC1BE}"/>
            </a:ext>
          </a:extLst>
        </xdr:cNvPr>
        <xdr:cNvSpPr txBox="1"/>
      </xdr:nvSpPr>
      <xdr:spPr>
        <a:xfrm>
          <a:off x="18180127" y="1416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115231</xdr:rowOff>
    </xdr:from>
    <xdr:ext cx="469744" cy="259045"/>
    <xdr:sp macro="" textlink="">
      <xdr:nvSpPr>
        <xdr:cNvPr id="670" name="n_3aveValue【消防施設】&#10;一人当たり面積">
          <a:extLst>
            <a:ext uri="{FF2B5EF4-FFF2-40B4-BE49-F238E27FC236}">
              <a16:creationId xmlns:a16="http://schemas.microsoft.com/office/drawing/2014/main" id="{431986D0-6C71-4863-A537-8A515DBA0E82}"/>
            </a:ext>
          </a:extLst>
        </xdr:cNvPr>
        <xdr:cNvSpPr txBox="1"/>
      </xdr:nvSpPr>
      <xdr:spPr>
        <a:xfrm>
          <a:off x="17386377" y="1415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121429</xdr:rowOff>
    </xdr:from>
    <xdr:ext cx="469744" cy="259045"/>
    <xdr:sp macro="" textlink="">
      <xdr:nvSpPr>
        <xdr:cNvPr id="671" name="n_1mainValue【消防施設】&#10;一人当たり面積">
          <a:extLst>
            <a:ext uri="{FF2B5EF4-FFF2-40B4-BE49-F238E27FC236}">
              <a16:creationId xmlns:a16="http://schemas.microsoft.com/office/drawing/2014/main" id="{3D637890-FDF6-42E5-8ED1-4FE9456A8940}"/>
            </a:ext>
          </a:extLst>
        </xdr:cNvPr>
        <xdr:cNvSpPr txBox="1"/>
      </xdr:nvSpPr>
      <xdr:spPr>
        <a:xfrm>
          <a:off x="18980227" y="1383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128745</xdr:rowOff>
    </xdr:from>
    <xdr:ext cx="469744" cy="259045"/>
    <xdr:sp macro="" textlink="">
      <xdr:nvSpPr>
        <xdr:cNvPr id="672" name="n_2mainValue【消防施設】&#10;一人当たり面積">
          <a:extLst>
            <a:ext uri="{FF2B5EF4-FFF2-40B4-BE49-F238E27FC236}">
              <a16:creationId xmlns:a16="http://schemas.microsoft.com/office/drawing/2014/main" id="{74630A52-6828-46F7-8143-115A74A42F84}"/>
            </a:ext>
          </a:extLst>
        </xdr:cNvPr>
        <xdr:cNvSpPr txBox="1"/>
      </xdr:nvSpPr>
      <xdr:spPr>
        <a:xfrm>
          <a:off x="18180127" y="1383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132402</xdr:rowOff>
    </xdr:from>
    <xdr:ext cx="469744" cy="259045"/>
    <xdr:sp macro="" textlink="">
      <xdr:nvSpPr>
        <xdr:cNvPr id="673" name="n_3mainValue【消防施設】&#10;一人当たり面積">
          <a:extLst>
            <a:ext uri="{FF2B5EF4-FFF2-40B4-BE49-F238E27FC236}">
              <a16:creationId xmlns:a16="http://schemas.microsoft.com/office/drawing/2014/main" id="{F0455376-9B6C-4750-B128-E4679E18D796}"/>
            </a:ext>
          </a:extLst>
        </xdr:cNvPr>
        <xdr:cNvSpPr txBox="1"/>
      </xdr:nvSpPr>
      <xdr:spPr>
        <a:xfrm>
          <a:off x="17386377" y="1384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a:extLst>
            <a:ext uri="{FF2B5EF4-FFF2-40B4-BE49-F238E27FC236}">
              <a16:creationId xmlns:a16="http://schemas.microsoft.com/office/drawing/2014/main" id="{5BBE53EA-99A3-4C0A-A218-4C340D254F94}"/>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a:extLst>
            <a:ext uri="{FF2B5EF4-FFF2-40B4-BE49-F238E27FC236}">
              <a16:creationId xmlns:a16="http://schemas.microsoft.com/office/drawing/2014/main" id="{8C283C69-EFE1-43FD-B962-4DED8B38E200}"/>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a:extLst>
            <a:ext uri="{FF2B5EF4-FFF2-40B4-BE49-F238E27FC236}">
              <a16:creationId xmlns:a16="http://schemas.microsoft.com/office/drawing/2014/main" id="{E5136D06-19EE-431C-AD4D-702287D71CE5}"/>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a:extLst>
            <a:ext uri="{FF2B5EF4-FFF2-40B4-BE49-F238E27FC236}">
              <a16:creationId xmlns:a16="http://schemas.microsoft.com/office/drawing/2014/main" id="{DF57CB7A-04D1-4AB4-9AFA-9C613A9B899D}"/>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a:extLst>
            <a:ext uri="{FF2B5EF4-FFF2-40B4-BE49-F238E27FC236}">
              <a16:creationId xmlns:a16="http://schemas.microsoft.com/office/drawing/2014/main" id="{51BA993D-9229-4B69-B740-FD71F4A10B91}"/>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a:extLst>
            <a:ext uri="{FF2B5EF4-FFF2-40B4-BE49-F238E27FC236}">
              <a16:creationId xmlns:a16="http://schemas.microsoft.com/office/drawing/2014/main" id="{F14EBBDC-B04B-468C-B8FF-4F4E6CC02714}"/>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a:extLst>
            <a:ext uri="{FF2B5EF4-FFF2-40B4-BE49-F238E27FC236}">
              <a16:creationId xmlns:a16="http://schemas.microsoft.com/office/drawing/2014/main" id="{BFCD14B2-BA9B-4736-91EA-AB4E35C42B91}"/>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a:extLst>
            <a:ext uri="{FF2B5EF4-FFF2-40B4-BE49-F238E27FC236}">
              <a16:creationId xmlns:a16="http://schemas.microsoft.com/office/drawing/2014/main" id="{7CD895D2-27D4-4BCC-8393-CB3E29D0B868}"/>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a:extLst>
            <a:ext uri="{FF2B5EF4-FFF2-40B4-BE49-F238E27FC236}">
              <a16:creationId xmlns:a16="http://schemas.microsoft.com/office/drawing/2014/main" id="{DD8DD1B9-C139-4111-87F3-29981522594D}"/>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a:extLst>
            <a:ext uri="{FF2B5EF4-FFF2-40B4-BE49-F238E27FC236}">
              <a16:creationId xmlns:a16="http://schemas.microsoft.com/office/drawing/2014/main" id="{A44B713C-FF50-406C-AF2F-B7D30D48BF55}"/>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4" name="直線コネクタ 683">
          <a:extLst>
            <a:ext uri="{FF2B5EF4-FFF2-40B4-BE49-F238E27FC236}">
              <a16:creationId xmlns:a16="http://schemas.microsoft.com/office/drawing/2014/main" id="{320FF2CE-8547-4EAE-9BA9-E4442E7C5943}"/>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5" name="テキスト ボックス 684">
          <a:extLst>
            <a:ext uri="{FF2B5EF4-FFF2-40B4-BE49-F238E27FC236}">
              <a16:creationId xmlns:a16="http://schemas.microsoft.com/office/drawing/2014/main" id="{54BDB2EE-66B1-4E6B-9522-702EC4D01BB5}"/>
            </a:ext>
          </a:extLst>
        </xdr:cNvPr>
        <xdr:cNvSpPr txBox="1"/>
      </xdr:nvSpPr>
      <xdr:spPr>
        <a:xfrm>
          <a:off x="1090691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6" name="直線コネクタ 685">
          <a:extLst>
            <a:ext uri="{FF2B5EF4-FFF2-40B4-BE49-F238E27FC236}">
              <a16:creationId xmlns:a16="http://schemas.microsoft.com/office/drawing/2014/main" id="{603F88A0-F58E-4732-9D1B-E1AB029D088A}"/>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7" name="テキスト ボックス 686">
          <a:extLst>
            <a:ext uri="{FF2B5EF4-FFF2-40B4-BE49-F238E27FC236}">
              <a16:creationId xmlns:a16="http://schemas.microsoft.com/office/drawing/2014/main" id="{BDC70006-8BE8-4F9A-B43A-9F61435F5764}"/>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8" name="直線コネクタ 687">
          <a:extLst>
            <a:ext uri="{FF2B5EF4-FFF2-40B4-BE49-F238E27FC236}">
              <a16:creationId xmlns:a16="http://schemas.microsoft.com/office/drawing/2014/main" id="{5587ED5B-7403-463A-9B09-C4A989079BDB}"/>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9" name="テキスト ボックス 688">
          <a:extLst>
            <a:ext uri="{FF2B5EF4-FFF2-40B4-BE49-F238E27FC236}">
              <a16:creationId xmlns:a16="http://schemas.microsoft.com/office/drawing/2014/main" id="{B704D360-6C3C-462A-A94D-A519B13C4E43}"/>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0" name="直線コネクタ 689">
          <a:extLst>
            <a:ext uri="{FF2B5EF4-FFF2-40B4-BE49-F238E27FC236}">
              <a16:creationId xmlns:a16="http://schemas.microsoft.com/office/drawing/2014/main" id="{9475E9E2-2577-4CEB-A663-ABC029FEFFA1}"/>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1" name="テキスト ボックス 690">
          <a:extLst>
            <a:ext uri="{FF2B5EF4-FFF2-40B4-BE49-F238E27FC236}">
              <a16:creationId xmlns:a16="http://schemas.microsoft.com/office/drawing/2014/main" id="{1D3E759B-7856-420E-A3E1-D352F0F22F6B}"/>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2" name="直線コネクタ 691">
          <a:extLst>
            <a:ext uri="{FF2B5EF4-FFF2-40B4-BE49-F238E27FC236}">
              <a16:creationId xmlns:a16="http://schemas.microsoft.com/office/drawing/2014/main" id="{C9C505D5-055F-40AE-94D5-240C63D8883A}"/>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3" name="テキスト ボックス 692">
          <a:extLst>
            <a:ext uri="{FF2B5EF4-FFF2-40B4-BE49-F238E27FC236}">
              <a16:creationId xmlns:a16="http://schemas.microsoft.com/office/drawing/2014/main" id="{D5FEEC57-7C4A-4853-8AC2-810DD67DEF53}"/>
            </a:ext>
          </a:extLst>
        </xdr:cNvPr>
        <xdr:cNvSpPr txBox="1"/>
      </xdr:nvSpPr>
      <xdr:spPr>
        <a:xfrm>
          <a:off x="107977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a:extLst>
            <a:ext uri="{FF2B5EF4-FFF2-40B4-BE49-F238E27FC236}">
              <a16:creationId xmlns:a16="http://schemas.microsoft.com/office/drawing/2014/main" id="{9BC273E8-3986-495D-8CAC-BE34A0C5CF99}"/>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5" name="テキスト ボックス 694">
          <a:extLst>
            <a:ext uri="{FF2B5EF4-FFF2-40B4-BE49-F238E27FC236}">
              <a16:creationId xmlns:a16="http://schemas.microsoft.com/office/drawing/2014/main" id="{774843D5-A415-4B52-B3B3-259CAC112531}"/>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6" name="【庁舎】&#10;有形固定資産減価償却率グラフ枠">
          <a:extLst>
            <a:ext uri="{FF2B5EF4-FFF2-40B4-BE49-F238E27FC236}">
              <a16:creationId xmlns:a16="http://schemas.microsoft.com/office/drawing/2014/main" id="{821179E3-4E70-49BF-A825-0E059788AD32}"/>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97" name="直線コネクタ 696">
          <a:extLst>
            <a:ext uri="{FF2B5EF4-FFF2-40B4-BE49-F238E27FC236}">
              <a16:creationId xmlns:a16="http://schemas.microsoft.com/office/drawing/2014/main" id="{DF11D673-FDA7-45F0-BED9-E5389586BDE7}"/>
            </a:ext>
          </a:extLst>
        </xdr:cNvPr>
        <xdr:cNvCxnSpPr/>
      </xdr:nvCxnSpPr>
      <xdr:spPr>
        <a:xfrm flipV="1">
          <a:off x="14699614" y="168275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98" name="【庁舎】&#10;有形固定資産減価償却率最小値テキスト">
          <a:extLst>
            <a:ext uri="{FF2B5EF4-FFF2-40B4-BE49-F238E27FC236}">
              <a16:creationId xmlns:a16="http://schemas.microsoft.com/office/drawing/2014/main" id="{2E03C2F8-F744-49A0-BCAD-25E4188C9CA5}"/>
            </a:ext>
          </a:extLst>
        </xdr:cNvPr>
        <xdr:cNvSpPr txBox="1"/>
      </xdr:nvSpPr>
      <xdr:spPr>
        <a:xfrm>
          <a:off x="14738350" y="18101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9" name="直線コネクタ 698">
          <a:extLst>
            <a:ext uri="{FF2B5EF4-FFF2-40B4-BE49-F238E27FC236}">
              <a16:creationId xmlns:a16="http://schemas.microsoft.com/office/drawing/2014/main" id="{2481D995-CC47-45ED-9BA2-50C0610864A6}"/>
            </a:ext>
          </a:extLst>
        </xdr:cNvPr>
        <xdr:cNvCxnSpPr/>
      </xdr:nvCxnSpPr>
      <xdr:spPr>
        <a:xfrm>
          <a:off x="146113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00" name="【庁舎】&#10;有形固定資産減価償却率最大値テキスト">
          <a:extLst>
            <a:ext uri="{FF2B5EF4-FFF2-40B4-BE49-F238E27FC236}">
              <a16:creationId xmlns:a16="http://schemas.microsoft.com/office/drawing/2014/main" id="{E3E4BA31-1F55-468F-8B40-51A0BC5D9372}"/>
            </a:ext>
          </a:extLst>
        </xdr:cNvPr>
        <xdr:cNvSpPr txBox="1"/>
      </xdr:nvSpPr>
      <xdr:spPr>
        <a:xfrm>
          <a:off x="14738350" y="1660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01" name="直線コネクタ 700">
          <a:extLst>
            <a:ext uri="{FF2B5EF4-FFF2-40B4-BE49-F238E27FC236}">
              <a16:creationId xmlns:a16="http://schemas.microsoft.com/office/drawing/2014/main" id="{3DAEDDF4-8553-4DF4-9667-5F1D7771BEA2}"/>
            </a:ext>
          </a:extLst>
        </xdr:cNvPr>
        <xdr:cNvCxnSpPr/>
      </xdr:nvCxnSpPr>
      <xdr:spPr>
        <a:xfrm>
          <a:off x="14611350" y="1682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02" name="【庁舎】&#10;有形固定資産減価償却率平均値テキスト">
          <a:extLst>
            <a:ext uri="{FF2B5EF4-FFF2-40B4-BE49-F238E27FC236}">
              <a16:creationId xmlns:a16="http://schemas.microsoft.com/office/drawing/2014/main" id="{93248048-6DC4-4E4C-8D20-D1CE094315AB}"/>
            </a:ext>
          </a:extLst>
        </xdr:cNvPr>
        <xdr:cNvSpPr txBox="1"/>
      </xdr:nvSpPr>
      <xdr:spPr>
        <a:xfrm>
          <a:off x="14738350" y="17338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03" name="フローチャート: 判断 702">
          <a:extLst>
            <a:ext uri="{FF2B5EF4-FFF2-40B4-BE49-F238E27FC236}">
              <a16:creationId xmlns:a16="http://schemas.microsoft.com/office/drawing/2014/main" id="{07BA4C5F-8BB4-4D92-B6DA-0AB923E86FD8}"/>
            </a:ext>
          </a:extLst>
        </xdr:cNvPr>
        <xdr:cNvSpPr/>
      </xdr:nvSpPr>
      <xdr:spPr>
        <a:xfrm>
          <a:off x="14649450" y="173596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04" name="フローチャート: 判断 703">
          <a:extLst>
            <a:ext uri="{FF2B5EF4-FFF2-40B4-BE49-F238E27FC236}">
              <a16:creationId xmlns:a16="http://schemas.microsoft.com/office/drawing/2014/main" id="{9CC5D578-4FAA-4676-9875-134B60D7E850}"/>
            </a:ext>
          </a:extLst>
        </xdr:cNvPr>
        <xdr:cNvSpPr/>
      </xdr:nvSpPr>
      <xdr:spPr>
        <a:xfrm>
          <a:off x="13887450" y="1734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05" name="フローチャート: 判断 704">
          <a:extLst>
            <a:ext uri="{FF2B5EF4-FFF2-40B4-BE49-F238E27FC236}">
              <a16:creationId xmlns:a16="http://schemas.microsoft.com/office/drawing/2014/main" id="{B7B9B2C5-2184-4758-B8B6-D1B3FAD2503F}"/>
            </a:ext>
          </a:extLst>
        </xdr:cNvPr>
        <xdr:cNvSpPr/>
      </xdr:nvSpPr>
      <xdr:spPr>
        <a:xfrm>
          <a:off x="13093700" y="1732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06" name="フローチャート: 判断 705">
          <a:extLst>
            <a:ext uri="{FF2B5EF4-FFF2-40B4-BE49-F238E27FC236}">
              <a16:creationId xmlns:a16="http://schemas.microsoft.com/office/drawing/2014/main" id="{057F8B6F-8E6A-4331-BA93-55C8C9E0AB54}"/>
            </a:ext>
          </a:extLst>
        </xdr:cNvPr>
        <xdr:cNvSpPr/>
      </xdr:nvSpPr>
      <xdr:spPr>
        <a:xfrm>
          <a:off x="12299950" y="17302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FFA6A451-1155-4F82-B64B-3E756310EB9A}"/>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5891A065-6787-4A37-967C-645619F1AB99}"/>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AC8BD790-5B39-4C0E-8AE7-7BB01910E735}"/>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F825B3A5-DD1E-4590-B1D5-FA5DE78C62BA}"/>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BF018595-627E-4452-91A0-24D580D596E1}"/>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64770</xdr:rowOff>
    </xdr:from>
    <xdr:to>
      <xdr:col>85</xdr:col>
      <xdr:colOff>177800</xdr:colOff>
      <xdr:row>104</xdr:row>
      <xdr:rowOff>166370</xdr:rowOff>
    </xdr:to>
    <xdr:sp macro="" textlink="">
      <xdr:nvSpPr>
        <xdr:cNvPr id="712" name="楕円 711">
          <a:extLst>
            <a:ext uri="{FF2B5EF4-FFF2-40B4-BE49-F238E27FC236}">
              <a16:creationId xmlns:a16="http://schemas.microsoft.com/office/drawing/2014/main" id="{103A892C-056F-4DE1-867B-3FD9C30D884E}"/>
            </a:ext>
          </a:extLst>
        </xdr:cNvPr>
        <xdr:cNvSpPr/>
      </xdr:nvSpPr>
      <xdr:spPr>
        <a:xfrm>
          <a:off x="14649450" y="173240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87647</xdr:rowOff>
    </xdr:from>
    <xdr:ext cx="405111" cy="259045"/>
    <xdr:sp macro="" textlink="">
      <xdr:nvSpPr>
        <xdr:cNvPr id="713" name="【庁舎】&#10;有形固定資産減価償却率該当値テキスト">
          <a:extLst>
            <a:ext uri="{FF2B5EF4-FFF2-40B4-BE49-F238E27FC236}">
              <a16:creationId xmlns:a16="http://schemas.microsoft.com/office/drawing/2014/main" id="{64080E48-7AA7-4402-810F-CB48BDDA0875}"/>
            </a:ext>
          </a:extLst>
        </xdr:cNvPr>
        <xdr:cNvSpPr txBox="1"/>
      </xdr:nvSpPr>
      <xdr:spPr>
        <a:xfrm>
          <a:off x="1473835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97789</xdr:rowOff>
    </xdr:from>
    <xdr:to>
      <xdr:col>81</xdr:col>
      <xdr:colOff>101600</xdr:colOff>
      <xdr:row>105</xdr:row>
      <xdr:rowOff>27939</xdr:rowOff>
    </xdr:to>
    <xdr:sp macro="" textlink="">
      <xdr:nvSpPr>
        <xdr:cNvPr id="714" name="楕円 713">
          <a:extLst>
            <a:ext uri="{FF2B5EF4-FFF2-40B4-BE49-F238E27FC236}">
              <a16:creationId xmlns:a16="http://schemas.microsoft.com/office/drawing/2014/main" id="{862D93CF-BEB9-4F67-BA41-27CA2677B227}"/>
            </a:ext>
          </a:extLst>
        </xdr:cNvPr>
        <xdr:cNvSpPr/>
      </xdr:nvSpPr>
      <xdr:spPr>
        <a:xfrm>
          <a:off x="1388745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115570</xdr:rowOff>
    </xdr:from>
    <xdr:to>
      <xdr:col>85</xdr:col>
      <xdr:colOff>127000</xdr:colOff>
      <xdr:row>104</xdr:row>
      <xdr:rowOff>148589</xdr:rowOff>
    </xdr:to>
    <xdr:cxnSp macro="">
      <xdr:nvCxnSpPr>
        <xdr:cNvPr id="715" name="直線コネクタ 714">
          <a:extLst>
            <a:ext uri="{FF2B5EF4-FFF2-40B4-BE49-F238E27FC236}">
              <a16:creationId xmlns:a16="http://schemas.microsoft.com/office/drawing/2014/main" id="{62A8AAB4-7B51-47B9-ACBD-E0A89D7FE74F}"/>
            </a:ext>
          </a:extLst>
        </xdr:cNvPr>
        <xdr:cNvCxnSpPr/>
      </xdr:nvCxnSpPr>
      <xdr:spPr>
        <a:xfrm flipV="1">
          <a:off x="13938250" y="17374870"/>
          <a:ext cx="762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130811</xdr:rowOff>
    </xdr:from>
    <xdr:to>
      <xdr:col>76</xdr:col>
      <xdr:colOff>165100</xdr:colOff>
      <xdr:row>105</xdr:row>
      <xdr:rowOff>60961</xdr:rowOff>
    </xdr:to>
    <xdr:sp macro="" textlink="">
      <xdr:nvSpPr>
        <xdr:cNvPr id="716" name="楕円 715">
          <a:extLst>
            <a:ext uri="{FF2B5EF4-FFF2-40B4-BE49-F238E27FC236}">
              <a16:creationId xmlns:a16="http://schemas.microsoft.com/office/drawing/2014/main" id="{B54AE550-93A9-4E0B-9DAD-F20512B001C9}"/>
            </a:ext>
          </a:extLst>
        </xdr:cNvPr>
        <xdr:cNvSpPr/>
      </xdr:nvSpPr>
      <xdr:spPr>
        <a:xfrm>
          <a:off x="13093700" y="1739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148589</xdr:rowOff>
    </xdr:from>
    <xdr:to>
      <xdr:col>81</xdr:col>
      <xdr:colOff>50800</xdr:colOff>
      <xdr:row>105</xdr:row>
      <xdr:rowOff>10161</xdr:rowOff>
    </xdr:to>
    <xdr:cxnSp macro="">
      <xdr:nvCxnSpPr>
        <xdr:cNvPr id="717" name="直線コネクタ 716">
          <a:extLst>
            <a:ext uri="{FF2B5EF4-FFF2-40B4-BE49-F238E27FC236}">
              <a16:creationId xmlns:a16="http://schemas.microsoft.com/office/drawing/2014/main" id="{862B8968-88A3-4F52-B566-1ED8E217F7BF}"/>
            </a:ext>
          </a:extLst>
        </xdr:cNvPr>
        <xdr:cNvCxnSpPr/>
      </xdr:nvCxnSpPr>
      <xdr:spPr>
        <a:xfrm flipV="1">
          <a:off x="13144500" y="17407889"/>
          <a:ext cx="793750" cy="3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135889</xdr:rowOff>
    </xdr:from>
    <xdr:to>
      <xdr:col>72</xdr:col>
      <xdr:colOff>38100</xdr:colOff>
      <xdr:row>106</xdr:row>
      <xdr:rowOff>66039</xdr:rowOff>
    </xdr:to>
    <xdr:sp macro="" textlink="">
      <xdr:nvSpPr>
        <xdr:cNvPr id="718" name="楕円 717">
          <a:extLst>
            <a:ext uri="{FF2B5EF4-FFF2-40B4-BE49-F238E27FC236}">
              <a16:creationId xmlns:a16="http://schemas.microsoft.com/office/drawing/2014/main" id="{0E33703B-6D3A-4A1B-B52C-D954E85ACF3D}"/>
            </a:ext>
          </a:extLst>
        </xdr:cNvPr>
        <xdr:cNvSpPr/>
      </xdr:nvSpPr>
      <xdr:spPr>
        <a:xfrm>
          <a:off x="12299950" y="175666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10161</xdr:rowOff>
    </xdr:from>
    <xdr:to>
      <xdr:col>76</xdr:col>
      <xdr:colOff>114300</xdr:colOff>
      <xdr:row>106</xdr:row>
      <xdr:rowOff>15239</xdr:rowOff>
    </xdr:to>
    <xdr:cxnSp macro="">
      <xdr:nvCxnSpPr>
        <xdr:cNvPr id="719" name="直線コネクタ 718">
          <a:extLst>
            <a:ext uri="{FF2B5EF4-FFF2-40B4-BE49-F238E27FC236}">
              <a16:creationId xmlns:a16="http://schemas.microsoft.com/office/drawing/2014/main" id="{267E58CC-2418-439E-9AC4-5B6CAFF668F7}"/>
            </a:ext>
          </a:extLst>
        </xdr:cNvPr>
        <xdr:cNvCxnSpPr/>
      </xdr:nvCxnSpPr>
      <xdr:spPr>
        <a:xfrm flipV="1">
          <a:off x="12344400" y="17440911"/>
          <a:ext cx="800100" cy="17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36847</xdr:rowOff>
    </xdr:from>
    <xdr:ext cx="405111" cy="259045"/>
    <xdr:sp macro="" textlink="">
      <xdr:nvSpPr>
        <xdr:cNvPr id="720" name="n_1aveValue【庁舎】&#10;有形固定資産減価償却率">
          <a:extLst>
            <a:ext uri="{FF2B5EF4-FFF2-40B4-BE49-F238E27FC236}">
              <a16:creationId xmlns:a16="http://schemas.microsoft.com/office/drawing/2014/main" id="{DBDB19B8-0C2E-4410-A0AE-21E347F35826}"/>
            </a:ext>
          </a:extLst>
        </xdr:cNvPr>
        <xdr:cNvSpPr txBox="1"/>
      </xdr:nvSpPr>
      <xdr:spPr>
        <a:xfrm>
          <a:off x="13742044" y="1712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13988</xdr:rowOff>
    </xdr:from>
    <xdr:ext cx="405111" cy="259045"/>
    <xdr:sp macro="" textlink="">
      <xdr:nvSpPr>
        <xdr:cNvPr id="721" name="n_2aveValue【庁舎】&#10;有形固定資産減価償却率">
          <a:extLst>
            <a:ext uri="{FF2B5EF4-FFF2-40B4-BE49-F238E27FC236}">
              <a16:creationId xmlns:a16="http://schemas.microsoft.com/office/drawing/2014/main" id="{950565E9-EE91-47E7-A869-739675CBFCAD}"/>
            </a:ext>
          </a:extLst>
        </xdr:cNvPr>
        <xdr:cNvSpPr txBox="1"/>
      </xdr:nvSpPr>
      <xdr:spPr>
        <a:xfrm>
          <a:off x="12960994" y="1710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722" name="n_3aveValue【庁舎】&#10;有形固定資産減価償却率">
          <a:extLst>
            <a:ext uri="{FF2B5EF4-FFF2-40B4-BE49-F238E27FC236}">
              <a16:creationId xmlns:a16="http://schemas.microsoft.com/office/drawing/2014/main" id="{F0A24329-8DDD-495B-8521-D0CCCBCAF399}"/>
            </a:ext>
          </a:extLst>
        </xdr:cNvPr>
        <xdr:cNvSpPr txBox="1"/>
      </xdr:nvSpPr>
      <xdr:spPr>
        <a:xfrm>
          <a:off x="12167244" y="1707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19066</xdr:rowOff>
    </xdr:from>
    <xdr:ext cx="405111" cy="259045"/>
    <xdr:sp macro="" textlink="">
      <xdr:nvSpPr>
        <xdr:cNvPr id="723" name="n_1mainValue【庁舎】&#10;有形固定資産減価償却率">
          <a:extLst>
            <a:ext uri="{FF2B5EF4-FFF2-40B4-BE49-F238E27FC236}">
              <a16:creationId xmlns:a16="http://schemas.microsoft.com/office/drawing/2014/main" id="{87A1FFAE-9D2B-4EEB-904A-F64C3170A987}"/>
            </a:ext>
          </a:extLst>
        </xdr:cNvPr>
        <xdr:cNvSpPr txBox="1"/>
      </xdr:nvSpPr>
      <xdr:spPr>
        <a:xfrm>
          <a:off x="13742044" y="17449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52088</xdr:rowOff>
    </xdr:from>
    <xdr:ext cx="405111" cy="259045"/>
    <xdr:sp macro="" textlink="">
      <xdr:nvSpPr>
        <xdr:cNvPr id="724" name="n_2mainValue【庁舎】&#10;有形固定資産減価償却率">
          <a:extLst>
            <a:ext uri="{FF2B5EF4-FFF2-40B4-BE49-F238E27FC236}">
              <a16:creationId xmlns:a16="http://schemas.microsoft.com/office/drawing/2014/main" id="{45EC5DFE-C2EB-4734-8E99-D004011B5416}"/>
            </a:ext>
          </a:extLst>
        </xdr:cNvPr>
        <xdr:cNvSpPr txBox="1"/>
      </xdr:nvSpPr>
      <xdr:spPr>
        <a:xfrm>
          <a:off x="1296099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57166</xdr:rowOff>
    </xdr:from>
    <xdr:ext cx="405111" cy="259045"/>
    <xdr:sp macro="" textlink="">
      <xdr:nvSpPr>
        <xdr:cNvPr id="725" name="n_3mainValue【庁舎】&#10;有形固定資産減価償却率">
          <a:extLst>
            <a:ext uri="{FF2B5EF4-FFF2-40B4-BE49-F238E27FC236}">
              <a16:creationId xmlns:a16="http://schemas.microsoft.com/office/drawing/2014/main" id="{CF4F3C29-BFD5-4018-9335-26FF9C5085EF}"/>
            </a:ext>
          </a:extLst>
        </xdr:cNvPr>
        <xdr:cNvSpPr txBox="1"/>
      </xdr:nvSpPr>
      <xdr:spPr>
        <a:xfrm>
          <a:off x="121672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6" name="正方形/長方形 725">
          <a:extLst>
            <a:ext uri="{FF2B5EF4-FFF2-40B4-BE49-F238E27FC236}">
              <a16:creationId xmlns:a16="http://schemas.microsoft.com/office/drawing/2014/main" id="{E12BB6E2-4051-4D8E-B334-C20E8E334F39}"/>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7" name="正方形/長方形 726">
          <a:extLst>
            <a:ext uri="{FF2B5EF4-FFF2-40B4-BE49-F238E27FC236}">
              <a16:creationId xmlns:a16="http://schemas.microsoft.com/office/drawing/2014/main" id="{5BECCCA2-2A31-4F87-BD81-05F69E3C7D19}"/>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8" name="正方形/長方形 727">
          <a:extLst>
            <a:ext uri="{FF2B5EF4-FFF2-40B4-BE49-F238E27FC236}">
              <a16:creationId xmlns:a16="http://schemas.microsoft.com/office/drawing/2014/main" id="{91F64E0A-1CF7-4360-B17B-5AE2490C8ECB}"/>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9" name="正方形/長方形 728">
          <a:extLst>
            <a:ext uri="{FF2B5EF4-FFF2-40B4-BE49-F238E27FC236}">
              <a16:creationId xmlns:a16="http://schemas.microsoft.com/office/drawing/2014/main" id="{C6301C2B-D4F5-413C-842F-1A150D0AA994}"/>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0" name="正方形/長方形 729">
          <a:extLst>
            <a:ext uri="{FF2B5EF4-FFF2-40B4-BE49-F238E27FC236}">
              <a16:creationId xmlns:a16="http://schemas.microsoft.com/office/drawing/2014/main" id="{18650F55-BBB0-461F-8986-CFE777A95EFB}"/>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1" name="正方形/長方形 730">
          <a:extLst>
            <a:ext uri="{FF2B5EF4-FFF2-40B4-BE49-F238E27FC236}">
              <a16:creationId xmlns:a16="http://schemas.microsoft.com/office/drawing/2014/main" id="{CD03E8DA-AAA3-424C-955B-96A00CC4AC5D}"/>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2" name="正方形/長方形 731">
          <a:extLst>
            <a:ext uri="{FF2B5EF4-FFF2-40B4-BE49-F238E27FC236}">
              <a16:creationId xmlns:a16="http://schemas.microsoft.com/office/drawing/2014/main" id="{104D26B8-AFA5-4314-BB4C-7F6A35FEAB29}"/>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3" name="正方形/長方形 732">
          <a:extLst>
            <a:ext uri="{FF2B5EF4-FFF2-40B4-BE49-F238E27FC236}">
              <a16:creationId xmlns:a16="http://schemas.microsoft.com/office/drawing/2014/main" id="{DFADF2CC-25EC-48C4-B1DE-D35A76507383}"/>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4" name="テキスト ボックス 733">
          <a:extLst>
            <a:ext uri="{FF2B5EF4-FFF2-40B4-BE49-F238E27FC236}">
              <a16:creationId xmlns:a16="http://schemas.microsoft.com/office/drawing/2014/main" id="{3C545323-D14C-434C-9555-A33B3EE30FCE}"/>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5" name="直線コネクタ 734">
          <a:extLst>
            <a:ext uri="{FF2B5EF4-FFF2-40B4-BE49-F238E27FC236}">
              <a16:creationId xmlns:a16="http://schemas.microsoft.com/office/drawing/2014/main" id="{8F8D7757-0DA7-4B05-A305-20AFC6881168}"/>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6" name="直線コネクタ 735">
          <a:extLst>
            <a:ext uri="{FF2B5EF4-FFF2-40B4-BE49-F238E27FC236}">
              <a16:creationId xmlns:a16="http://schemas.microsoft.com/office/drawing/2014/main" id="{2337FFD9-81B0-430D-BFE1-2C108641B269}"/>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7" name="テキスト ボックス 736">
          <a:extLst>
            <a:ext uri="{FF2B5EF4-FFF2-40B4-BE49-F238E27FC236}">
              <a16:creationId xmlns:a16="http://schemas.microsoft.com/office/drawing/2014/main" id="{2EA3B0AA-33D3-4CF6-BC3F-D39255532003}"/>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8" name="直線コネクタ 737">
          <a:extLst>
            <a:ext uri="{FF2B5EF4-FFF2-40B4-BE49-F238E27FC236}">
              <a16:creationId xmlns:a16="http://schemas.microsoft.com/office/drawing/2014/main" id="{AC8F7FDA-200B-4A63-BE8A-C961D8590E77}"/>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9" name="テキスト ボックス 738">
          <a:extLst>
            <a:ext uri="{FF2B5EF4-FFF2-40B4-BE49-F238E27FC236}">
              <a16:creationId xmlns:a16="http://schemas.microsoft.com/office/drawing/2014/main" id="{EC7DD577-224C-4F4B-8AA8-5DA65E3EF66E}"/>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0" name="直線コネクタ 739">
          <a:extLst>
            <a:ext uri="{FF2B5EF4-FFF2-40B4-BE49-F238E27FC236}">
              <a16:creationId xmlns:a16="http://schemas.microsoft.com/office/drawing/2014/main" id="{01ED6A68-14F7-43F4-BBF5-E878C820CA57}"/>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1" name="テキスト ボックス 740">
          <a:extLst>
            <a:ext uri="{FF2B5EF4-FFF2-40B4-BE49-F238E27FC236}">
              <a16:creationId xmlns:a16="http://schemas.microsoft.com/office/drawing/2014/main" id="{AD52E29F-5A75-458F-A4EC-339C4458F102}"/>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2" name="直線コネクタ 741">
          <a:extLst>
            <a:ext uri="{FF2B5EF4-FFF2-40B4-BE49-F238E27FC236}">
              <a16:creationId xmlns:a16="http://schemas.microsoft.com/office/drawing/2014/main" id="{21FF3962-3B48-47E9-A712-CEF70873380C}"/>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3" name="テキスト ボックス 742">
          <a:extLst>
            <a:ext uri="{FF2B5EF4-FFF2-40B4-BE49-F238E27FC236}">
              <a16:creationId xmlns:a16="http://schemas.microsoft.com/office/drawing/2014/main" id="{770D86A3-C94D-448D-A7E4-C97599938ED0}"/>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4" name="直線コネクタ 743">
          <a:extLst>
            <a:ext uri="{FF2B5EF4-FFF2-40B4-BE49-F238E27FC236}">
              <a16:creationId xmlns:a16="http://schemas.microsoft.com/office/drawing/2014/main" id="{42033E53-7707-4D5D-817F-2B639BAC5C39}"/>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5" name="テキスト ボックス 744">
          <a:extLst>
            <a:ext uri="{FF2B5EF4-FFF2-40B4-BE49-F238E27FC236}">
              <a16:creationId xmlns:a16="http://schemas.microsoft.com/office/drawing/2014/main" id="{AA7D0062-B4DA-4661-8B07-18116F1458B1}"/>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6" name="直線コネクタ 745">
          <a:extLst>
            <a:ext uri="{FF2B5EF4-FFF2-40B4-BE49-F238E27FC236}">
              <a16:creationId xmlns:a16="http://schemas.microsoft.com/office/drawing/2014/main" id="{9F71EEF9-48D8-4AF1-8C00-D523F9437C11}"/>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7" name="テキスト ボックス 746">
          <a:extLst>
            <a:ext uri="{FF2B5EF4-FFF2-40B4-BE49-F238E27FC236}">
              <a16:creationId xmlns:a16="http://schemas.microsoft.com/office/drawing/2014/main" id="{12D63B69-71F2-4D93-B3E8-1BE63451A8E7}"/>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a:extLst>
            <a:ext uri="{FF2B5EF4-FFF2-40B4-BE49-F238E27FC236}">
              <a16:creationId xmlns:a16="http://schemas.microsoft.com/office/drawing/2014/main" id="{DCCB8734-B18E-4B73-98B0-F660AFFB7D5B}"/>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a:extLst>
            <a:ext uri="{FF2B5EF4-FFF2-40B4-BE49-F238E27FC236}">
              <a16:creationId xmlns:a16="http://schemas.microsoft.com/office/drawing/2014/main" id="{787ABD10-31AA-4FD3-9D2B-0F20CCB09EE0}"/>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庁舎】&#10;一人当たり面積グラフ枠">
          <a:extLst>
            <a:ext uri="{FF2B5EF4-FFF2-40B4-BE49-F238E27FC236}">
              <a16:creationId xmlns:a16="http://schemas.microsoft.com/office/drawing/2014/main" id="{BDA163E8-9B43-4D83-AEE7-4E2A1C819CD3}"/>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51" name="直線コネクタ 750">
          <a:extLst>
            <a:ext uri="{FF2B5EF4-FFF2-40B4-BE49-F238E27FC236}">
              <a16:creationId xmlns:a16="http://schemas.microsoft.com/office/drawing/2014/main" id="{740F1D4D-11F9-44F0-810E-F07727984E56}"/>
            </a:ext>
          </a:extLst>
        </xdr:cNvPr>
        <xdr:cNvCxnSpPr/>
      </xdr:nvCxnSpPr>
      <xdr:spPr>
        <a:xfrm flipV="1">
          <a:off x="19951064" y="164962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52" name="【庁舎】&#10;一人当たり面積最小値テキスト">
          <a:extLst>
            <a:ext uri="{FF2B5EF4-FFF2-40B4-BE49-F238E27FC236}">
              <a16:creationId xmlns:a16="http://schemas.microsoft.com/office/drawing/2014/main" id="{6E8966C3-78D5-47C0-9480-66CBDA61EBAD}"/>
            </a:ext>
          </a:extLst>
        </xdr:cNvPr>
        <xdr:cNvSpPr txBox="1"/>
      </xdr:nvSpPr>
      <xdr:spPr>
        <a:xfrm>
          <a:off x="19989800" y="1794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53" name="直線コネクタ 752">
          <a:extLst>
            <a:ext uri="{FF2B5EF4-FFF2-40B4-BE49-F238E27FC236}">
              <a16:creationId xmlns:a16="http://schemas.microsoft.com/office/drawing/2014/main" id="{49C20F1B-E89C-46B6-B650-62C41FBC31DB}"/>
            </a:ext>
          </a:extLst>
        </xdr:cNvPr>
        <xdr:cNvCxnSpPr/>
      </xdr:nvCxnSpPr>
      <xdr:spPr>
        <a:xfrm>
          <a:off x="19881850" y="179412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54" name="【庁舎】&#10;一人当たり面積最大値テキスト">
          <a:extLst>
            <a:ext uri="{FF2B5EF4-FFF2-40B4-BE49-F238E27FC236}">
              <a16:creationId xmlns:a16="http://schemas.microsoft.com/office/drawing/2014/main" id="{C927B20A-A3FA-4E47-A276-501FBA390E2E}"/>
            </a:ext>
          </a:extLst>
        </xdr:cNvPr>
        <xdr:cNvSpPr txBox="1"/>
      </xdr:nvSpPr>
      <xdr:spPr>
        <a:xfrm>
          <a:off x="19989800" y="1627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55" name="直線コネクタ 754">
          <a:extLst>
            <a:ext uri="{FF2B5EF4-FFF2-40B4-BE49-F238E27FC236}">
              <a16:creationId xmlns:a16="http://schemas.microsoft.com/office/drawing/2014/main" id="{B448A35C-7913-47D3-BAF4-24FFAB578E09}"/>
            </a:ext>
          </a:extLst>
        </xdr:cNvPr>
        <xdr:cNvCxnSpPr/>
      </xdr:nvCxnSpPr>
      <xdr:spPr>
        <a:xfrm>
          <a:off x="19881850" y="164962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56" name="【庁舎】&#10;一人当たり面積平均値テキスト">
          <a:extLst>
            <a:ext uri="{FF2B5EF4-FFF2-40B4-BE49-F238E27FC236}">
              <a16:creationId xmlns:a16="http://schemas.microsoft.com/office/drawing/2014/main" id="{57BE4ADE-C57D-4A40-AD10-7A5B15122693}"/>
            </a:ext>
          </a:extLst>
        </xdr:cNvPr>
        <xdr:cNvSpPr txBox="1"/>
      </xdr:nvSpPr>
      <xdr:spPr>
        <a:xfrm>
          <a:off x="19989800" y="17354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57" name="フローチャート: 判断 756">
          <a:extLst>
            <a:ext uri="{FF2B5EF4-FFF2-40B4-BE49-F238E27FC236}">
              <a16:creationId xmlns:a16="http://schemas.microsoft.com/office/drawing/2014/main" id="{80E86275-4079-4234-A3AA-B9F6ABBD2DB7}"/>
            </a:ext>
          </a:extLst>
        </xdr:cNvPr>
        <xdr:cNvSpPr/>
      </xdr:nvSpPr>
      <xdr:spPr>
        <a:xfrm>
          <a:off x="19900900" y="1750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58" name="フローチャート: 判断 757">
          <a:extLst>
            <a:ext uri="{FF2B5EF4-FFF2-40B4-BE49-F238E27FC236}">
              <a16:creationId xmlns:a16="http://schemas.microsoft.com/office/drawing/2014/main" id="{20347B64-6408-48EF-9B46-C051653CF418}"/>
            </a:ext>
          </a:extLst>
        </xdr:cNvPr>
        <xdr:cNvSpPr/>
      </xdr:nvSpPr>
      <xdr:spPr>
        <a:xfrm>
          <a:off x="19157950" y="175214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59" name="フローチャート: 判断 758">
          <a:extLst>
            <a:ext uri="{FF2B5EF4-FFF2-40B4-BE49-F238E27FC236}">
              <a16:creationId xmlns:a16="http://schemas.microsoft.com/office/drawing/2014/main" id="{CF07D197-D257-40C3-A56A-9A796D0F674A}"/>
            </a:ext>
          </a:extLst>
        </xdr:cNvPr>
        <xdr:cNvSpPr/>
      </xdr:nvSpPr>
      <xdr:spPr>
        <a:xfrm>
          <a:off x="18345150" y="1755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760" name="フローチャート: 判断 759">
          <a:extLst>
            <a:ext uri="{FF2B5EF4-FFF2-40B4-BE49-F238E27FC236}">
              <a16:creationId xmlns:a16="http://schemas.microsoft.com/office/drawing/2014/main" id="{E45426A7-6AAC-49CD-9FFA-974B161F015A}"/>
            </a:ext>
          </a:extLst>
        </xdr:cNvPr>
        <xdr:cNvSpPr/>
      </xdr:nvSpPr>
      <xdr:spPr>
        <a:xfrm>
          <a:off x="17551400" y="1761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75E263DD-31CC-4B7D-97AB-36967D28007A}"/>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BFFFF8CF-7544-4F2F-B91A-BD1A384ABC62}"/>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D438B74A-601D-4FE2-A91C-9BCFA14C6EC6}"/>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ACB5A402-FC6D-41A9-8063-4A23F7B77A5C}"/>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51BC67AD-2E97-47FE-8D1F-F0F74EB46D2C}"/>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115207</xdr:rowOff>
    </xdr:from>
    <xdr:to>
      <xdr:col>116</xdr:col>
      <xdr:colOff>114300</xdr:colOff>
      <xdr:row>107</xdr:row>
      <xdr:rowOff>45357</xdr:rowOff>
    </xdr:to>
    <xdr:sp macro="" textlink="">
      <xdr:nvSpPr>
        <xdr:cNvPr id="766" name="楕円 765">
          <a:extLst>
            <a:ext uri="{FF2B5EF4-FFF2-40B4-BE49-F238E27FC236}">
              <a16:creationId xmlns:a16="http://schemas.microsoft.com/office/drawing/2014/main" id="{27098832-9C47-4162-81A7-0AB3F15D6BAA}"/>
            </a:ext>
          </a:extLst>
        </xdr:cNvPr>
        <xdr:cNvSpPr/>
      </xdr:nvSpPr>
      <xdr:spPr>
        <a:xfrm>
          <a:off x="199009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93634</xdr:rowOff>
    </xdr:from>
    <xdr:ext cx="469744" cy="259045"/>
    <xdr:sp macro="" textlink="">
      <xdr:nvSpPr>
        <xdr:cNvPr id="767" name="【庁舎】&#10;一人当たり面積該当値テキスト">
          <a:extLst>
            <a:ext uri="{FF2B5EF4-FFF2-40B4-BE49-F238E27FC236}">
              <a16:creationId xmlns:a16="http://schemas.microsoft.com/office/drawing/2014/main" id="{7FEC25D9-7887-4DB8-B8C9-BE3DBEC8323A}"/>
            </a:ext>
          </a:extLst>
        </xdr:cNvPr>
        <xdr:cNvSpPr txBox="1"/>
      </xdr:nvSpPr>
      <xdr:spPr>
        <a:xfrm>
          <a:off x="19989800" y="176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118473</xdr:rowOff>
    </xdr:from>
    <xdr:to>
      <xdr:col>112</xdr:col>
      <xdr:colOff>38100</xdr:colOff>
      <xdr:row>107</xdr:row>
      <xdr:rowOff>48623</xdr:rowOff>
    </xdr:to>
    <xdr:sp macro="" textlink="">
      <xdr:nvSpPr>
        <xdr:cNvPr id="768" name="楕円 767">
          <a:extLst>
            <a:ext uri="{FF2B5EF4-FFF2-40B4-BE49-F238E27FC236}">
              <a16:creationId xmlns:a16="http://schemas.microsoft.com/office/drawing/2014/main" id="{AC465F47-42AE-4219-8A8F-4C492498384E}"/>
            </a:ext>
          </a:extLst>
        </xdr:cNvPr>
        <xdr:cNvSpPr/>
      </xdr:nvSpPr>
      <xdr:spPr>
        <a:xfrm>
          <a:off x="19157950" y="177206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166007</xdr:rowOff>
    </xdr:from>
    <xdr:to>
      <xdr:col>116</xdr:col>
      <xdr:colOff>63500</xdr:colOff>
      <xdr:row>106</xdr:row>
      <xdr:rowOff>169273</xdr:rowOff>
    </xdr:to>
    <xdr:cxnSp macro="">
      <xdr:nvCxnSpPr>
        <xdr:cNvPr id="769" name="直線コネクタ 768">
          <a:extLst>
            <a:ext uri="{FF2B5EF4-FFF2-40B4-BE49-F238E27FC236}">
              <a16:creationId xmlns:a16="http://schemas.microsoft.com/office/drawing/2014/main" id="{27C2673C-7C6F-49A3-A17B-879E6843B106}"/>
            </a:ext>
          </a:extLst>
        </xdr:cNvPr>
        <xdr:cNvCxnSpPr/>
      </xdr:nvCxnSpPr>
      <xdr:spPr>
        <a:xfrm flipV="1">
          <a:off x="19202400" y="17768207"/>
          <a:ext cx="7493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123371</xdr:rowOff>
    </xdr:from>
    <xdr:to>
      <xdr:col>107</xdr:col>
      <xdr:colOff>101600</xdr:colOff>
      <xdr:row>107</xdr:row>
      <xdr:rowOff>53521</xdr:rowOff>
    </xdr:to>
    <xdr:sp macro="" textlink="">
      <xdr:nvSpPr>
        <xdr:cNvPr id="770" name="楕円 769">
          <a:extLst>
            <a:ext uri="{FF2B5EF4-FFF2-40B4-BE49-F238E27FC236}">
              <a16:creationId xmlns:a16="http://schemas.microsoft.com/office/drawing/2014/main" id="{2FF96EAF-9101-4B4C-B764-64A910AAC202}"/>
            </a:ext>
          </a:extLst>
        </xdr:cNvPr>
        <xdr:cNvSpPr/>
      </xdr:nvSpPr>
      <xdr:spPr>
        <a:xfrm>
          <a:off x="1834515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169273</xdr:rowOff>
    </xdr:from>
    <xdr:to>
      <xdr:col>111</xdr:col>
      <xdr:colOff>177800</xdr:colOff>
      <xdr:row>107</xdr:row>
      <xdr:rowOff>2721</xdr:rowOff>
    </xdr:to>
    <xdr:cxnSp macro="">
      <xdr:nvCxnSpPr>
        <xdr:cNvPr id="771" name="直線コネクタ 770">
          <a:extLst>
            <a:ext uri="{FF2B5EF4-FFF2-40B4-BE49-F238E27FC236}">
              <a16:creationId xmlns:a16="http://schemas.microsoft.com/office/drawing/2014/main" id="{80A089B1-4F11-470B-9ED2-4CA14B161894}"/>
            </a:ext>
          </a:extLst>
        </xdr:cNvPr>
        <xdr:cNvCxnSpPr/>
      </xdr:nvCxnSpPr>
      <xdr:spPr>
        <a:xfrm flipV="1">
          <a:off x="18395950" y="17771473"/>
          <a:ext cx="80645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10705</xdr:rowOff>
    </xdr:from>
    <xdr:to>
      <xdr:col>102</xdr:col>
      <xdr:colOff>165100</xdr:colOff>
      <xdr:row>103</xdr:row>
      <xdr:rowOff>112305</xdr:rowOff>
    </xdr:to>
    <xdr:sp macro="" textlink="">
      <xdr:nvSpPr>
        <xdr:cNvPr id="772" name="楕円 771">
          <a:extLst>
            <a:ext uri="{FF2B5EF4-FFF2-40B4-BE49-F238E27FC236}">
              <a16:creationId xmlns:a16="http://schemas.microsoft.com/office/drawing/2014/main" id="{7FDED0FD-FB3C-44CE-882F-0827CB4AE93D}"/>
            </a:ext>
          </a:extLst>
        </xdr:cNvPr>
        <xdr:cNvSpPr/>
      </xdr:nvSpPr>
      <xdr:spPr>
        <a:xfrm>
          <a:off x="17551400" y="1709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61505</xdr:rowOff>
    </xdr:from>
    <xdr:to>
      <xdr:col>107</xdr:col>
      <xdr:colOff>50800</xdr:colOff>
      <xdr:row>107</xdr:row>
      <xdr:rowOff>2721</xdr:rowOff>
    </xdr:to>
    <xdr:cxnSp macro="">
      <xdr:nvCxnSpPr>
        <xdr:cNvPr id="773" name="直線コネクタ 772">
          <a:extLst>
            <a:ext uri="{FF2B5EF4-FFF2-40B4-BE49-F238E27FC236}">
              <a16:creationId xmlns:a16="http://schemas.microsoft.com/office/drawing/2014/main" id="{95A65ABD-03F6-4E20-8C01-6B58DF1AF3FE}"/>
            </a:ext>
          </a:extLst>
        </xdr:cNvPr>
        <xdr:cNvCxnSpPr/>
      </xdr:nvCxnSpPr>
      <xdr:spPr>
        <a:xfrm>
          <a:off x="17602200" y="17149355"/>
          <a:ext cx="793750" cy="62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774" name="n_1aveValue【庁舎】&#10;一人当たり面積">
          <a:extLst>
            <a:ext uri="{FF2B5EF4-FFF2-40B4-BE49-F238E27FC236}">
              <a16:creationId xmlns:a16="http://schemas.microsoft.com/office/drawing/2014/main" id="{E545DBB9-C588-420C-A645-0D1A34C442A1}"/>
            </a:ext>
          </a:extLst>
        </xdr:cNvPr>
        <xdr:cNvSpPr txBox="1"/>
      </xdr:nvSpPr>
      <xdr:spPr>
        <a:xfrm>
          <a:off x="18980227" y="1729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775" name="n_2aveValue【庁舎】&#10;一人当たり面積">
          <a:extLst>
            <a:ext uri="{FF2B5EF4-FFF2-40B4-BE49-F238E27FC236}">
              <a16:creationId xmlns:a16="http://schemas.microsoft.com/office/drawing/2014/main" id="{D0A40ADF-7AF2-4296-8B5F-28D608DB83DF}"/>
            </a:ext>
          </a:extLst>
        </xdr:cNvPr>
        <xdr:cNvSpPr txBox="1"/>
      </xdr:nvSpPr>
      <xdr:spPr>
        <a:xfrm>
          <a:off x="181801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103432</xdr:rowOff>
    </xdr:from>
    <xdr:ext cx="469744" cy="259045"/>
    <xdr:sp macro="" textlink="">
      <xdr:nvSpPr>
        <xdr:cNvPr id="776" name="n_3aveValue【庁舎】&#10;一人当たり面積">
          <a:extLst>
            <a:ext uri="{FF2B5EF4-FFF2-40B4-BE49-F238E27FC236}">
              <a16:creationId xmlns:a16="http://schemas.microsoft.com/office/drawing/2014/main" id="{B6AADE6B-9053-4746-9517-D7C9D47343F8}"/>
            </a:ext>
          </a:extLst>
        </xdr:cNvPr>
        <xdr:cNvSpPr txBox="1"/>
      </xdr:nvSpPr>
      <xdr:spPr>
        <a:xfrm>
          <a:off x="17386377" y="1770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39750</xdr:rowOff>
    </xdr:from>
    <xdr:ext cx="469744" cy="259045"/>
    <xdr:sp macro="" textlink="">
      <xdr:nvSpPr>
        <xdr:cNvPr id="777" name="n_1mainValue【庁舎】&#10;一人当たり面積">
          <a:extLst>
            <a:ext uri="{FF2B5EF4-FFF2-40B4-BE49-F238E27FC236}">
              <a16:creationId xmlns:a16="http://schemas.microsoft.com/office/drawing/2014/main" id="{D8334D22-00D8-4CB4-96D2-2D2A66A7EA36}"/>
            </a:ext>
          </a:extLst>
        </xdr:cNvPr>
        <xdr:cNvSpPr txBox="1"/>
      </xdr:nvSpPr>
      <xdr:spPr>
        <a:xfrm>
          <a:off x="18980227" y="1781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44648</xdr:rowOff>
    </xdr:from>
    <xdr:ext cx="469744" cy="259045"/>
    <xdr:sp macro="" textlink="">
      <xdr:nvSpPr>
        <xdr:cNvPr id="778" name="n_2mainValue【庁舎】&#10;一人当たり面積">
          <a:extLst>
            <a:ext uri="{FF2B5EF4-FFF2-40B4-BE49-F238E27FC236}">
              <a16:creationId xmlns:a16="http://schemas.microsoft.com/office/drawing/2014/main" id="{6AAA3C61-D0EE-4D09-A795-67C0774CCA19}"/>
            </a:ext>
          </a:extLst>
        </xdr:cNvPr>
        <xdr:cNvSpPr txBox="1"/>
      </xdr:nvSpPr>
      <xdr:spPr>
        <a:xfrm>
          <a:off x="18180127" y="1781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128832</xdr:rowOff>
    </xdr:from>
    <xdr:ext cx="469744" cy="259045"/>
    <xdr:sp macro="" textlink="">
      <xdr:nvSpPr>
        <xdr:cNvPr id="779" name="n_3mainValue【庁舎】&#10;一人当たり面積">
          <a:extLst>
            <a:ext uri="{FF2B5EF4-FFF2-40B4-BE49-F238E27FC236}">
              <a16:creationId xmlns:a16="http://schemas.microsoft.com/office/drawing/2014/main" id="{4DA5E619-4FA9-4898-ACC1-500901E81D20}"/>
            </a:ext>
          </a:extLst>
        </xdr:cNvPr>
        <xdr:cNvSpPr txBox="1"/>
      </xdr:nvSpPr>
      <xdr:spPr>
        <a:xfrm>
          <a:off x="17386377" y="1687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a:extLst>
            <a:ext uri="{FF2B5EF4-FFF2-40B4-BE49-F238E27FC236}">
              <a16:creationId xmlns:a16="http://schemas.microsoft.com/office/drawing/2014/main" id="{A1B13DA4-E09B-45FA-A99D-8076242A4E3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a:extLst>
            <a:ext uri="{FF2B5EF4-FFF2-40B4-BE49-F238E27FC236}">
              <a16:creationId xmlns:a16="http://schemas.microsoft.com/office/drawing/2014/main" id="{6B6A9B55-1F55-4F9F-A849-CBB404B97D51}"/>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a:extLst>
            <a:ext uri="{FF2B5EF4-FFF2-40B4-BE49-F238E27FC236}">
              <a16:creationId xmlns:a16="http://schemas.microsoft.com/office/drawing/2014/main" id="{A81FA221-FC7E-42FA-98B5-E8F388BFD98D}"/>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一般廃棄物処理施設、体育館・プール、福祉施設、消防施設の有形固定資産減価償却率が、京都府平均や全国平均を上回る数値となっており高い値を示している。公共施設等総合管理計画に基づき、施設の計画的な維持管理に努める。</a:t>
          </a:r>
        </a:p>
        <a:p>
          <a:r>
            <a:rPr kumimoji="1" lang="ja-JP" altLang="en-US" sz="1300">
              <a:latin typeface="ＭＳ Ｐゴシック" panose="020B0600070205080204" pitchFamily="50" charset="-128"/>
              <a:ea typeface="ＭＳ Ｐゴシック" panose="020B0600070205080204" pitchFamily="50" charset="-128"/>
            </a:rPr>
            <a:t>また、保健センター・保健所、庁舎については、全国平均・府平均に比べやや高い、または低い数値となっている。これは、施設が比較的新しいものであることや、近年庁舎の耐震改修を実施したことが要因であると考えられる。</a:t>
          </a:r>
        </a:p>
        <a:p>
          <a:r>
            <a:rPr kumimoji="1" lang="ja-JP" altLang="en-US" sz="1300">
              <a:latin typeface="ＭＳ Ｐゴシック" panose="020B0600070205080204" pitchFamily="50" charset="-128"/>
              <a:ea typeface="ＭＳ Ｐゴシック" panose="020B0600070205080204" pitchFamily="50" charset="-128"/>
            </a:rPr>
            <a:t>一人当たり面積においては、図書館が非常に低い数値を示しており、今後維持管理をしていく中で、適切で効率的な運営形態を検討していく必要があると考えられる。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33,721
33,295
347.10
16,806,654
16,772,869
19,032
9,567,850
14,491,016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類似団体平均を上回り、</a:t>
          </a:r>
          <a:r>
            <a:rPr kumimoji="1" lang="en-US" altLang="ja-JP" sz="1300" baseline="0">
              <a:latin typeface="ＭＳ Ｐゴシック" panose="020B0600070205080204" pitchFamily="50" charset="-128"/>
              <a:ea typeface="ＭＳ Ｐゴシック" panose="020B0600070205080204" pitchFamily="50" charset="-128"/>
            </a:rPr>
            <a:t>0.51</a:t>
          </a:r>
          <a:r>
            <a:rPr kumimoji="1" lang="ja-JP" altLang="en-US" sz="1300" baseline="0">
              <a:latin typeface="ＭＳ Ｐゴシック" panose="020B0600070205080204" pitchFamily="50" charset="-128"/>
              <a:ea typeface="ＭＳ Ｐゴシック" panose="020B0600070205080204" pitchFamily="50" charset="-128"/>
            </a:rPr>
            <a:t>で前年度とほぼ横ばいで推移している。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市民税等の増収により、数値が若干改善している。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今後も引き続き財政基盤強化のため、継続的・定期的な使用料等の見直しの検討や、市税の安定的な歳入確保に努めるとともに、財政の健全化を図る必要がある。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659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5292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25400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45508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102252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66269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91.7</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ポイント改善された。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月豪雨等による災害発生を受け、年度途中に事業見直しを実施し、全体的に支出を抑えたことが影響している。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しかしながら、厳しい財政状況が続き、年々経常的な経費が増加していくことが予測されるため、「第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次綾部市総合計画」及び「第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次綾部市行財政健全化の取組」に基づき、更なる経費の見直しを図る必要がある。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60</xdr:row>
      <xdr:rowOff>132262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336530"/>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110672</xdr:rowOff>
    </xdr:from>
    <xdr:to>
      <xdr:col>19</xdr:col>
      <xdr:colOff>133350</xdr:colOff>
      <xdr:row>60</xdr:row>
      <xdr:rowOff>132262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22622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83094</xdr:rowOff>
    </xdr:from>
    <xdr:to>
      <xdr:col>15</xdr:col>
      <xdr:colOff>82550</xdr:colOff>
      <xdr:row>59</xdr:row>
      <xdr:rowOff>110672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19864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83094</xdr:rowOff>
    </xdr:from>
    <xdr:to>
      <xdr:col>11</xdr:col>
      <xdr:colOff>31750</xdr:colOff>
      <xdr:row>59</xdr:row>
      <xdr:rowOff>169273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19864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170180</xdr:rowOff>
    </xdr:from>
    <xdr:to>
      <xdr:col>23</xdr:col>
      <xdr:colOff>184150</xdr:colOff>
      <xdr:row>60</xdr:row>
      <xdr:rowOff>100330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15257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81462</xdr:rowOff>
    </xdr:from>
    <xdr:to>
      <xdr:col>19</xdr:col>
      <xdr:colOff>184150</xdr:colOff>
      <xdr:row>61</xdr:row>
      <xdr:rowOff>11612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167839</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5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59872</xdr:rowOff>
    </xdr:from>
    <xdr:to>
      <xdr:col>15</xdr:col>
      <xdr:colOff>133350</xdr:colOff>
      <xdr:row>59</xdr:row>
      <xdr:rowOff>161472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199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32294</xdr:rowOff>
    </xdr:from>
    <xdr:to>
      <xdr:col>11</xdr:col>
      <xdr:colOff>82550</xdr:colOff>
      <xdr:row>59</xdr:row>
      <xdr:rowOff>133894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144071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118473</xdr:rowOff>
    </xdr:from>
    <xdr:to>
      <xdr:col>7</xdr:col>
      <xdr:colOff>31750</xdr:colOff>
      <xdr:row>60</xdr:row>
      <xdr:rowOff>48623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33400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ほぼ類似団体並で推移しているが、前年度比</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また、人口減少が続いており、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人当たりコストは増加傾向にある。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人件費は、時間外手当の削減等により前年度比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％の減となったが、物件費は、平成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月豪雨等の災害で発生した廃棄物の処理等により前年度比</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今後も、職員数の適正化に努めるとともに、働き方改革とあわせた人件費の抑制、物件費等についても徹底した経費の削減に取り組む必要がある。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163331</xdr:rowOff>
    </xdr:from>
    <xdr:to>
      <xdr:col>23</xdr:col>
      <xdr:colOff>133350</xdr:colOff>
      <xdr:row>84</xdr:row>
      <xdr:rowOff>32190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93681"/>
          <a:ext cx="838200" cy="4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129941</xdr:rowOff>
    </xdr:from>
    <xdr:to>
      <xdr:col>19</xdr:col>
      <xdr:colOff>133350</xdr:colOff>
      <xdr:row>83</xdr:row>
      <xdr:rowOff>163331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60291"/>
          <a:ext cx="889000" cy="3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129941</xdr:rowOff>
    </xdr:from>
    <xdr:to>
      <xdr:col>15</xdr:col>
      <xdr:colOff>82550</xdr:colOff>
      <xdr:row>83</xdr:row>
      <xdr:rowOff>136824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360291"/>
          <a:ext cx="8890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97879</xdr:rowOff>
    </xdr:from>
    <xdr:to>
      <xdr:col>11</xdr:col>
      <xdr:colOff>31750</xdr:colOff>
      <xdr:row>83</xdr:row>
      <xdr:rowOff>136824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28229"/>
          <a:ext cx="889000" cy="3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152840</xdr:rowOff>
    </xdr:from>
    <xdr:to>
      <xdr:col>23</xdr:col>
      <xdr:colOff>184150</xdr:colOff>
      <xdr:row>84</xdr:row>
      <xdr:rowOff>82990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169367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2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112531</xdr:rowOff>
    </xdr:from>
    <xdr:to>
      <xdr:col>19</xdr:col>
      <xdr:colOff>184150</xdr:colOff>
      <xdr:row>84</xdr:row>
      <xdr:rowOff>42681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52858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11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79141</xdr:rowOff>
    </xdr:from>
    <xdr:to>
      <xdr:col>15</xdr:col>
      <xdr:colOff>133350</xdr:colOff>
      <xdr:row>84</xdr:row>
      <xdr:rowOff>9291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0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19468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07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86024</xdr:rowOff>
    </xdr:from>
    <xdr:to>
      <xdr:col>11</xdr:col>
      <xdr:colOff>82550</xdr:colOff>
      <xdr:row>84</xdr:row>
      <xdr:rowOff>16174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1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951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0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47079</xdr:rowOff>
    </xdr:from>
    <xdr:to>
      <xdr:col>7</xdr:col>
      <xdr:colOff>31750</xdr:colOff>
      <xdr:row>83</xdr:row>
      <xdr:rowOff>148679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7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133456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6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98.0</a:t>
          </a:r>
          <a:r>
            <a:rPr kumimoji="1" lang="ja-JP" altLang="en-US" sz="1300">
              <a:latin typeface="ＭＳ Ｐゴシック" panose="020B0600070205080204" pitchFamily="50" charset="-128"/>
              <a:ea typeface="ＭＳ Ｐゴシック" panose="020B0600070205080204" pitchFamily="50" charset="-128"/>
            </a:rPr>
            <a:t>で、前年度比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ポイントの増となったが、ほぼ類似団体平均並で推移している。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今後も国家公務員給与に準拠することとし、引き続き給与の適正化に努める。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56545</xdr:rowOff>
    </xdr:from>
    <xdr:to>
      <xdr:col>81</xdr:col>
      <xdr:colOff>44450</xdr:colOff>
      <xdr:row>87</xdr:row>
      <xdr:rowOff>91016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72695"/>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56545</xdr:rowOff>
    </xdr:from>
    <xdr:to>
      <xdr:col>77</xdr:col>
      <xdr:colOff>44450</xdr:colOff>
      <xdr:row>87</xdr:row>
      <xdr:rowOff>68036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97269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91016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9841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159052</xdr:rowOff>
    </xdr:from>
    <xdr:to>
      <xdr:col>68</xdr:col>
      <xdr:colOff>152400</xdr:colOff>
      <xdr:row>87</xdr:row>
      <xdr:rowOff>91016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903752"/>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5745</xdr:rowOff>
    </xdr:from>
    <xdr:to>
      <xdr:col>77</xdr:col>
      <xdr:colOff>95250</xdr:colOff>
      <xdr:row>87</xdr:row>
      <xdr:rowOff>107345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108252</xdr:rowOff>
    </xdr:from>
    <xdr:to>
      <xdr:col>64</xdr:col>
      <xdr:colOff>152400</xdr:colOff>
      <xdr:row>87</xdr:row>
      <xdr:rowOff>38402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23179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3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研修の充実や庁内情報化の推進、職員勤務評定制度の活用等により、職員の能力向上を図るとともに、定員管理に努めたことにより、人口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9.88</a:t>
          </a:r>
          <a:r>
            <a:rPr kumimoji="1" lang="ja-JP" altLang="en-US" sz="1300">
              <a:latin typeface="ＭＳ Ｐゴシック" panose="020B0600070205080204" pitchFamily="50" charset="-128"/>
              <a:ea typeface="ＭＳ Ｐゴシック" panose="020B0600070205080204" pitchFamily="50" charset="-128"/>
            </a:rPr>
            <a:t>人で、類似団体平均を下回っている。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引き続き、組織体制の合理化や適正な人員配置を図り、定員管理に努める。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85816</xdr:rowOff>
    </xdr:from>
    <xdr:to>
      <xdr:col>81</xdr:col>
      <xdr:colOff>44450</xdr:colOff>
      <xdr:row>62</xdr:row>
      <xdr:rowOff>93859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1571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77772</xdr:rowOff>
    </xdr:from>
    <xdr:to>
      <xdr:col>77</xdr:col>
      <xdr:colOff>44450</xdr:colOff>
      <xdr:row>62</xdr:row>
      <xdr:rowOff>85816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0767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39854</xdr:rowOff>
    </xdr:from>
    <xdr:to>
      <xdr:col>72</xdr:col>
      <xdr:colOff>203200</xdr:colOff>
      <xdr:row>62</xdr:row>
      <xdr:rowOff>77772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69754"/>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9978</xdr:rowOff>
    </xdr:from>
    <xdr:to>
      <xdr:col>68</xdr:col>
      <xdr:colOff>152400</xdr:colOff>
      <xdr:row>62</xdr:row>
      <xdr:rowOff>39854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39878"/>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43059</xdr:rowOff>
    </xdr:from>
    <xdr:to>
      <xdr:col>81</xdr:col>
      <xdr:colOff>95250</xdr:colOff>
      <xdr:row>62</xdr:row>
      <xdr:rowOff>144659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7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59586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1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35016</xdr:rowOff>
    </xdr:from>
    <xdr:to>
      <xdr:col>77</xdr:col>
      <xdr:colOff>95250</xdr:colOff>
      <xdr:row>62</xdr:row>
      <xdr:rowOff>136616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146793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26972</xdr:rowOff>
    </xdr:from>
    <xdr:to>
      <xdr:col>73</xdr:col>
      <xdr:colOff>44450</xdr:colOff>
      <xdr:row>62</xdr:row>
      <xdr:rowOff>128572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138749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42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160504</xdr:rowOff>
    </xdr:from>
    <xdr:to>
      <xdr:col>68</xdr:col>
      <xdr:colOff>203200</xdr:colOff>
      <xdr:row>62</xdr:row>
      <xdr:rowOff>90654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100831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38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130628</xdr:rowOff>
    </xdr:from>
    <xdr:to>
      <xdr:col>64</xdr:col>
      <xdr:colOff>152400</xdr:colOff>
      <xdr:row>62</xdr:row>
      <xdr:rowOff>60778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70955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類似団体平均を上回って推移しているが、前年度比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この比率は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か年平均で算定されるもので、今回の減少は、平成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年度に比べ元利償還金の額が</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％減となったことや、標準税収入額等が</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％増となったことが要因である。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引き続き、中長期的な見通しのもと計画的に事業を実施し、地方債発行の抑制に努める。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34078</xdr:rowOff>
    </xdr:from>
    <xdr:to>
      <xdr:col>81</xdr:col>
      <xdr:colOff>44450</xdr:colOff>
      <xdr:row>37</xdr:row>
      <xdr:rowOff>46143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37772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46143</xdr:rowOff>
    </xdr:from>
    <xdr:to>
      <xdr:col>77</xdr:col>
      <xdr:colOff>44450</xdr:colOff>
      <xdr:row>37</xdr:row>
      <xdr:rowOff>56197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38979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56197</xdr:rowOff>
    </xdr:from>
    <xdr:to>
      <xdr:col>72</xdr:col>
      <xdr:colOff>203200</xdr:colOff>
      <xdr:row>37</xdr:row>
      <xdr:rowOff>80328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39984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80328</xdr:rowOff>
    </xdr:from>
    <xdr:to>
      <xdr:col>68</xdr:col>
      <xdr:colOff>152400</xdr:colOff>
      <xdr:row>37</xdr:row>
      <xdr:rowOff>106468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423978"/>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3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126805</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299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166793</xdr:rowOff>
    </xdr:from>
    <xdr:to>
      <xdr:col>77</xdr:col>
      <xdr:colOff>95250</xdr:colOff>
      <xdr:row>37</xdr:row>
      <xdr:rowOff>96943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81720</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425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5397</xdr:rowOff>
    </xdr:from>
    <xdr:to>
      <xdr:col>73</xdr:col>
      <xdr:colOff>44450</xdr:colOff>
      <xdr:row>37</xdr:row>
      <xdr:rowOff>106997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91774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43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29528</xdr:rowOff>
    </xdr:from>
    <xdr:to>
      <xdr:col>68</xdr:col>
      <xdr:colOff>203200</xdr:colOff>
      <xdr:row>37</xdr:row>
      <xdr:rowOff>131128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115905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55668</xdr:rowOff>
    </xdr:from>
    <xdr:to>
      <xdr:col>64</xdr:col>
      <xdr:colOff>152400</xdr:colOff>
      <xdr:row>37</xdr:row>
      <xdr:rowOff>157268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142046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4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109.2</a:t>
          </a:r>
          <a:r>
            <a:rPr kumimoji="1" lang="ja-JP" altLang="en-US" sz="1300">
              <a:latin typeface="ＭＳ Ｐゴシック" panose="020B0600070205080204" pitchFamily="50" charset="-128"/>
              <a:ea typeface="ＭＳ Ｐゴシック" panose="020B0600070205080204" pitchFamily="50" charset="-128"/>
            </a:rPr>
            <a:t>％と、類似団体平均を大きく上回っている。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社会体育施設整備事業費等の地方債発行により、地方債現在高は増となったが、ふるさと納税による寄附金の積立等による充当可能基金の増により前年度比</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今後、施設の老朽化に伴う建設事業に係る起債も見込まれるため、中長期的な見通しのもと計画的に事業を実施し、地方債発行の抑制に努める。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117892</xdr:rowOff>
    </xdr:from>
    <xdr:to>
      <xdr:col>81</xdr:col>
      <xdr:colOff>44450</xdr:colOff>
      <xdr:row>15</xdr:row>
      <xdr:rowOff>133749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689642"/>
          <a:ext cx="8382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15167</xdr:rowOff>
    </xdr:from>
    <xdr:to>
      <xdr:col>77</xdr:col>
      <xdr:colOff>44450</xdr:colOff>
      <xdr:row>15</xdr:row>
      <xdr:rowOff>133749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586917"/>
          <a:ext cx="889000" cy="1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8618</xdr:rowOff>
    </xdr:from>
    <xdr:to>
      <xdr:col>72</xdr:col>
      <xdr:colOff>203200</xdr:colOff>
      <xdr:row>15</xdr:row>
      <xdr:rowOff>15167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580368"/>
          <a:ext cx="889000" cy="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8618</xdr:rowOff>
    </xdr:from>
    <xdr:to>
      <xdr:col>68</xdr:col>
      <xdr:colOff>152400</xdr:colOff>
      <xdr:row>15</xdr:row>
      <xdr:rowOff>31714</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580368"/>
          <a:ext cx="889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67092</xdr:rowOff>
    </xdr:from>
    <xdr:to>
      <xdr:col>81</xdr:col>
      <xdr:colOff>95250</xdr:colOff>
      <xdr:row>15</xdr:row>
      <xdr:rowOff>168692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63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39169</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61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82949</xdr:rowOff>
    </xdr:from>
    <xdr:to>
      <xdr:col>77</xdr:col>
      <xdr:colOff>95250</xdr:colOff>
      <xdr:row>16</xdr:row>
      <xdr:rowOff>13099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6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169326</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741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135817</xdr:rowOff>
    </xdr:from>
    <xdr:to>
      <xdr:col>73</xdr:col>
      <xdr:colOff>44450</xdr:colOff>
      <xdr:row>15</xdr:row>
      <xdr:rowOff>65967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53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50744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62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129268</xdr:rowOff>
    </xdr:from>
    <xdr:to>
      <xdr:col>68</xdr:col>
      <xdr:colOff>203200</xdr:colOff>
      <xdr:row>15</xdr:row>
      <xdr:rowOff>59418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52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44195</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61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152364</xdr:rowOff>
    </xdr:from>
    <xdr:to>
      <xdr:col>64</xdr:col>
      <xdr:colOff>152400</xdr:colOff>
      <xdr:row>15</xdr:row>
      <xdr:rowOff>82514</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55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67291</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63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33,721
33,295
347.10
16,806,654
16,772,869
19,032
9,567,850
14,491,016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年度は、前年度と同値で、依然として高い値で推移している。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今後も定員管理の適正化に努めるとともに、働き方改革とあわせた人件費の抑制について取り組む必要がある。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149860</xdr:rowOff>
    </xdr:from>
    <xdr:to>
      <xdr:col>24</xdr:col>
      <xdr:colOff>25400</xdr:colOff>
      <xdr:row>38</xdr:row>
      <xdr:rowOff>149860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64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117856</xdr:rowOff>
    </xdr:from>
    <xdr:to>
      <xdr:col>19</xdr:col>
      <xdr:colOff>187325</xdr:colOff>
      <xdr:row>38</xdr:row>
      <xdr:rowOff>149860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329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90424</xdr:rowOff>
    </xdr:from>
    <xdr:to>
      <xdr:col>15</xdr:col>
      <xdr:colOff>98425</xdr:colOff>
      <xdr:row>38</xdr:row>
      <xdr:rowOff>117856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055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72136</xdr:rowOff>
    </xdr:from>
    <xdr:to>
      <xdr:col>11</xdr:col>
      <xdr:colOff>9525</xdr:colOff>
      <xdr:row>38</xdr:row>
      <xdr:rowOff>90424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872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99060</xdr:rowOff>
    </xdr:from>
    <xdr:to>
      <xdr:col>20</xdr:col>
      <xdr:colOff>38100</xdr:colOff>
      <xdr:row>39</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13987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67056</xdr:rowOff>
    </xdr:from>
    <xdr:to>
      <xdr:col>15</xdr:col>
      <xdr:colOff>149225</xdr:colOff>
      <xdr:row>38</xdr:row>
      <xdr:rowOff>168656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153433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39624</xdr:rowOff>
    </xdr:from>
    <xdr:to>
      <xdr:col>11</xdr:col>
      <xdr:colOff>60325</xdr:colOff>
      <xdr:row>38</xdr:row>
      <xdr:rowOff>141224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126001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21336</xdr:rowOff>
    </xdr:from>
    <xdr:to>
      <xdr:col>6</xdr:col>
      <xdr:colOff>171450</xdr:colOff>
      <xdr:row>38</xdr:row>
      <xdr:rowOff>122936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107713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年度は、前年度と同値で、依然として高い値で推移している。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物件費についても、行財政健全化の取組に基づき、引き続き徹底した経費削減に取り組んでいく。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156936</xdr:rowOff>
    </xdr:from>
    <xdr:to>
      <xdr:col>82</xdr:col>
      <xdr:colOff>107950</xdr:colOff>
      <xdr:row>17</xdr:row>
      <xdr:rowOff>156936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71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4536</xdr:rowOff>
    </xdr:from>
    <xdr:to>
      <xdr:col>78</xdr:col>
      <xdr:colOff>69850</xdr:colOff>
      <xdr:row>17</xdr:row>
      <xdr:rowOff>156936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191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121557</xdr:rowOff>
    </xdr:from>
    <xdr:to>
      <xdr:col>73</xdr:col>
      <xdr:colOff>180975</xdr:colOff>
      <xdr:row>17</xdr:row>
      <xdr:rowOff>4536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64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121557</xdr:rowOff>
    </xdr:from>
    <xdr:to>
      <xdr:col>69</xdr:col>
      <xdr:colOff>92075</xdr:colOff>
      <xdr:row>17</xdr:row>
      <xdr:rowOff>26307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64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106136</xdr:rowOff>
    </xdr:from>
    <xdr:to>
      <xdr:col>82</xdr:col>
      <xdr:colOff>158750</xdr:colOff>
      <xdr:row>18</xdr:row>
      <xdr:rowOff>36286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78213</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106136</xdr:rowOff>
    </xdr:from>
    <xdr:to>
      <xdr:col>78</xdr:col>
      <xdr:colOff>120650</xdr:colOff>
      <xdr:row>18</xdr:row>
      <xdr:rowOff>36286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21063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70757</xdr:rowOff>
    </xdr:from>
    <xdr:to>
      <xdr:col>69</xdr:col>
      <xdr:colOff>142875</xdr:colOff>
      <xdr:row>17</xdr:row>
      <xdr:rowOff>907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61884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扶助費の経常収支比率については、前年度とほぼ変わらず</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引き続き、社会保障経費全体の中で動向を注視しつつ、新規の単独施策の実施について、慎重に検討していく必要がある。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4535</xdr:rowOff>
    </xdr:from>
    <xdr:to>
      <xdr:col>24</xdr:col>
      <xdr:colOff>25400</xdr:colOff>
      <xdr:row>57</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771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132443</xdr:rowOff>
    </xdr:from>
    <xdr:to>
      <xdr:col>19</xdr:col>
      <xdr:colOff>187325</xdr:colOff>
      <xdr:row>57</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33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56</xdr:row>
      <xdr:rowOff>143328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33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143328</xdr:rowOff>
    </xdr:from>
    <xdr:to>
      <xdr:col>11</xdr:col>
      <xdr:colOff>9525</xdr:colOff>
      <xdr:row>56</xdr:row>
      <xdr:rowOff>154215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44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136072</xdr:rowOff>
    </xdr:from>
    <xdr:to>
      <xdr:col>24</xdr:col>
      <xdr:colOff>76200</xdr:colOff>
      <xdr:row>57</xdr:row>
      <xdr:rowOff>66222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108149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81643</xdr:rowOff>
    </xdr:from>
    <xdr:to>
      <xdr:col>15</xdr:col>
      <xdr:colOff>149225</xdr:colOff>
      <xdr:row>57</xdr:row>
      <xdr:rowOff>11793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168020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103415</xdr:rowOff>
    </xdr:from>
    <xdr:to>
      <xdr:col>6</xdr:col>
      <xdr:colOff>171450</xdr:colOff>
      <xdr:row>57</xdr:row>
      <xdr:rowOff>33565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18342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その他については、類似団体平均を上回っている。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しかしながら、下水道事業特別会計への繰出金の減等により、前年度比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その他経費についても、行財政健全化の取組に基づき、引き続き徹底した経費削減に取り組んでいく。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29028</xdr:rowOff>
    </xdr:from>
    <xdr:to>
      <xdr:col>82</xdr:col>
      <xdr:colOff>107950</xdr:colOff>
      <xdr:row>58</xdr:row>
      <xdr:rowOff>87812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73128"/>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58</xdr:row>
      <xdr:rowOff>87812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96780"/>
          <a:ext cx="8890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11067</xdr:rowOff>
    </xdr:from>
    <xdr:to>
      <xdr:col>73</xdr:col>
      <xdr:colOff>180975</xdr:colOff>
      <xdr:row>57</xdr:row>
      <xdr:rowOff>24130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837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4535</xdr:rowOff>
    </xdr:from>
    <xdr:to>
      <xdr:col>69</xdr:col>
      <xdr:colOff>92075</xdr:colOff>
      <xdr:row>57</xdr:row>
      <xdr:rowOff>11067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7718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121755</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37012</xdr:rowOff>
    </xdr:from>
    <xdr:to>
      <xdr:col>78</xdr:col>
      <xdr:colOff>120650</xdr:colOff>
      <xdr:row>58</xdr:row>
      <xdr:rowOff>138612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8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123389</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67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131717</xdr:rowOff>
    </xdr:from>
    <xdr:to>
      <xdr:col>69</xdr:col>
      <xdr:colOff>142875</xdr:colOff>
      <xdr:row>57</xdr:row>
      <xdr:rowOff>61867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46644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819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40112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補助費等については、類似団体平均を大きく下回って推移している。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年度は、過年度国・府支出金等返還金の減等により、前年度比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引き続き、補助金の削減や見直し等により、支出の抑制に努める。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99568</xdr:rowOff>
    </xdr:from>
    <xdr:to>
      <xdr:col>82</xdr:col>
      <xdr:colOff>107950</xdr:colOff>
      <xdr:row>34</xdr:row>
      <xdr:rowOff>131572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59288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117856</xdr:rowOff>
    </xdr:from>
    <xdr:to>
      <xdr:col>78</xdr:col>
      <xdr:colOff>69850</xdr:colOff>
      <xdr:row>34</xdr:row>
      <xdr:rowOff>131572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59471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99568</xdr:rowOff>
    </xdr:from>
    <xdr:to>
      <xdr:col>73</xdr:col>
      <xdr:colOff>180975</xdr:colOff>
      <xdr:row>34</xdr:row>
      <xdr:rowOff>117856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59288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99568</xdr:rowOff>
    </xdr:from>
    <xdr:to>
      <xdr:col>69</xdr:col>
      <xdr:colOff>92075</xdr:colOff>
      <xdr:row>34</xdr:row>
      <xdr:rowOff>113284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59288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48768</xdr:rowOff>
    </xdr:from>
    <xdr:to>
      <xdr:col>82</xdr:col>
      <xdr:colOff>158750</xdr:colOff>
      <xdr:row>34</xdr:row>
      <xdr:rowOff>150368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65295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72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80772</xdr:rowOff>
    </xdr:from>
    <xdr:to>
      <xdr:col>78</xdr:col>
      <xdr:colOff>120650</xdr:colOff>
      <xdr:row>35</xdr:row>
      <xdr:rowOff>10922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21099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6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67056</xdr:rowOff>
    </xdr:from>
    <xdr:to>
      <xdr:col>74</xdr:col>
      <xdr:colOff>31750</xdr:colOff>
      <xdr:row>34</xdr:row>
      <xdr:rowOff>168656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7383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48768</xdr:rowOff>
    </xdr:from>
    <xdr:to>
      <xdr:col>69</xdr:col>
      <xdr:colOff>142875</xdr:colOff>
      <xdr:row>34</xdr:row>
      <xdr:rowOff>150368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160545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62484</xdr:rowOff>
    </xdr:from>
    <xdr:to>
      <xdr:col>65</xdr:col>
      <xdr:colOff>53975</xdr:colOff>
      <xdr:row>34</xdr:row>
      <xdr:rowOff>164084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2811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年度は、過去に発行した地方債の償還が終了したこと等により、前年度比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引き続き、中長期的な見通しのもと計画的に事業を実施し、地方債発行の抑制に努める。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69850</xdr:rowOff>
    </xdr:from>
    <xdr:to>
      <xdr:col>24</xdr:col>
      <xdr:colOff>25400</xdr:colOff>
      <xdr:row>74</xdr:row>
      <xdr:rowOff>86995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7571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86995</xdr:rowOff>
    </xdr:from>
    <xdr:to>
      <xdr:col>19</xdr:col>
      <xdr:colOff>187325</xdr:colOff>
      <xdr:row>74</xdr:row>
      <xdr:rowOff>102235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7742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102235</xdr:rowOff>
    </xdr:from>
    <xdr:to>
      <xdr:col>15</xdr:col>
      <xdr:colOff>98425</xdr:colOff>
      <xdr:row>74</xdr:row>
      <xdr:rowOff>117475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7895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117475</xdr:rowOff>
    </xdr:from>
    <xdr:to>
      <xdr:col>11</xdr:col>
      <xdr:colOff>9525</xdr:colOff>
      <xdr:row>74</xdr:row>
      <xdr:rowOff>153670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8047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19050</xdr:rowOff>
    </xdr:from>
    <xdr:to>
      <xdr:col>24</xdr:col>
      <xdr:colOff>76200</xdr:colOff>
      <xdr:row>74</xdr:row>
      <xdr:rowOff>120650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99077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1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36195</xdr:rowOff>
    </xdr:from>
    <xdr:to>
      <xdr:col>20</xdr:col>
      <xdr:colOff>38100</xdr:colOff>
      <xdr:row>74</xdr:row>
      <xdr:rowOff>137795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147972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49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51435</xdr:rowOff>
    </xdr:from>
    <xdr:to>
      <xdr:col>15</xdr:col>
      <xdr:colOff>149225</xdr:colOff>
      <xdr:row>74</xdr:row>
      <xdr:rowOff>153035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163212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0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66675</xdr:rowOff>
    </xdr:from>
    <xdr:to>
      <xdr:col>11</xdr:col>
      <xdr:colOff>60325</xdr:colOff>
      <xdr:row>74</xdr:row>
      <xdr:rowOff>168275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7002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102870</xdr:rowOff>
    </xdr:from>
    <xdr:to>
      <xdr:col>6</xdr:col>
      <xdr:colOff>171450</xdr:colOff>
      <xdr:row>75</xdr:row>
      <xdr:rowOff>33020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43197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公債費以外については、人件費や繰出金が類似団体平均に比べ高い値で推移している影響から、類似団体平均を上回っている。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年度は、補助費等や繰出金の減により、前年度比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今後も事務事業の見直しを図り、経常経費充当一般財源の削減に努める。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58420</xdr:rowOff>
    </xdr:from>
    <xdr:to>
      <xdr:col>82</xdr:col>
      <xdr:colOff>107950</xdr:colOff>
      <xdr:row>79</xdr:row>
      <xdr:rowOff>115570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6029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43180</xdr:rowOff>
    </xdr:from>
    <xdr:to>
      <xdr:col>78</xdr:col>
      <xdr:colOff>69850</xdr:colOff>
      <xdr:row>79</xdr:row>
      <xdr:rowOff>115570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4162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153670</xdr:rowOff>
    </xdr:from>
    <xdr:to>
      <xdr:col>73</xdr:col>
      <xdr:colOff>180975</xdr:colOff>
      <xdr:row>78</xdr:row>
      <xdr:rowOff>43180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355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153670</xdr:rowOff>
    </xdr:from>
    <xdr:to>
      <xdr:col>69</xdr:col>
      <xdr:colOff>92075</xdr:colOff>
      <xdr:row>78</xdr:row>
      <xdr:rowOff>5080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35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7620</xdr:rowOff>
    </xdr:from>
    <xdr:to>
      <xdr:col>82</xdr:col>
      <xdr:colOff>158750</xdr:colOff>
      <xdr:row>79</xdr:row>
      <xdr:rowOff>109220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151147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64770</xdr:rowOff>
    </xdr:from>
    <xdr:to>
      <xdr:col>78</xdr:col>
      <xdr:colOff>120650</xdr:colOff>
      <xdr:row>79</xdr:row>
      <xdr:rowOff>166370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151147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163830</xdr:rowOff>
    </xdr:from>
    <xdr:to>
      <xdr:col>74</xdr:col>
      <xdr:colOff>31750</xdr:colOff>
      <xdr:row>78</xdr:row>
      <xdr:rowOff>93980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78757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102870</xdr:rowOff>
    </xdr:from>
    <xdr:to>
      <xdr:col>69</xdr:col>
      <xdr:colOff>142875</xdr:colOff>
      <xdr:row>78</xdr:row>
      <xdr:rowOff>33020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17797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125730</xdr:rowOff>
    </xdr:from>
    <xdr:to>
      <xdr:col>65</xdr:col>
      <xdr:colOff>53975</xdr:colOff>
      <xdr:row>78</xdr:row>
      <xdr:rowOff>55880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40657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123685</xdr:rowOff>
    </xdr:from>
    <xdr:to>
      <xdr:col>29</xdr:col>
      <xdr:colOff>127000</xdr:colOff>
      <xdr:row>17</xdr:row>
      <xdr:rowOff>124905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85960"/>
          <a:ext cx="647700" cy="1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124905</xdr:rowOff>
    </xdr:from>
    <xdr:to>
      <xdr:col>26</xdr:col>
      <xdr:colOff>50800</xdr:colOff>
      <xdr:row>18</xdr:row>
      <xdr:rowOff>28956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87180"/>
          <a:ext cx="698500" cy="75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28956</xdr:rowOff>
    </xdr:from>
    <xdr:to>
      <xdr:col>22</xdr:col>
      <xdr:colOff>114300</xdr:colOff>
      <xdr:row>18</xdr:row>
      <xdr:rowOff>50927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62681"/>
          <a:ext cx="698500" cy="21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50927</xdr:rowOff>
    </xdr:from>
    <xdr:to>
      <xdr:col>18</xdr:col>
      <xdr:colOff>177800</xdr:colOff>
      <xdr:row>18</xdr:row>
      <xdr:rowOff>72619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84652"/>
          <a:ext cx="698500" cy="21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72885</xdr:rowOff>
    </xdr:from>
    <xdr:to>
      <xdr:col>29</xdr:col>
      <xdr:colOff>177800</xdr:colOff>
      <xdr:row>18</xdr:row>
      <xdr:rowOff>3035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35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44962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74105</xdr:rowOff>
    </xdr:from>
    <xdr:to>
      <xdr:col>26</xdr:col>
      <xdr:colOff>101600</xdr:colOff>
      <xdr:row>18</xdr:row>
      <xdr:rowOff>4255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36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160482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2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149606</xdr:rowOff>
    </xdr:from>
    <xdr:to>
      <xdr:col>22</xdr:col>
      <xdr:colOff>165100</xdr:colOff>
      <xdr:row>18</xdr:row>
      <xdr:rowOff>79756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11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64533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9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127</xdr:rowOff>
    </xdr:from>
    <xdr:to>
      <xdr:col>19</xdr:col>
      <xdr:colOff>38100</xdr:colOff>
      <xdr:row>18</xdr:row>
      <xdr:rowOff>101727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33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86504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2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21819</xdr:rowOff>
    </xdr:from>
    <xdr:to>
      <xdr:col>15</xdr:col>
      <xdr:colOff>101600</xdr:colOff>
      <xdr:row>18</xdr:row>
      <xdr:rowOff>123419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5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108195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333037</xdr:rowOff>
    </xdr:from>
    <xdr:to>
      <xdr:col>29</xdr:col>
      <xdr:colOff>127000</xdr:colOff>
      <xdr:row>38</xdr:row>
      <xdr:rowOff>8391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57737"/>
          <a:ext cx="647700" cy="18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333037</xdr:rowOff>
    </xdr:from>
    <xdr:to>
      <xdr:col>26</xdr:col>
      <xdr:colOff>50800</xdr:colOff>
      <xdr:row>37</xdr:row>
      <xdr:rowOff>339358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57737"/>
          <a:ext cx="698500" cy="6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337841</xdr:rowOff>
    </xdr:from>
    <xdr:to>
      <xdr:col>22</xdr:col>
      <xdr:colOff>114300</xdr:colOff>
      <xdr:row>37</xdr:row>
      <xdr:rowOff>339358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62541"/>
          <a:ext cx="698500" cy="1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325406</xdr:rowOff>
    </xdr:from>
    <xdr:to>
      <xdr:col>18</xdr:col>
      <xdr:colOff>177800</xdr:colOff>
      <xdr:row>37</xdr:row>
      <xdr:rowOff>337841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50106"/>
          <a:ext cx="698500" cy="12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300491</xdr:rowOff>
    </xdr:from>
    <xdr:to>
      <xdr:col>29</xdr:col>
      <xdr:colOff>177800</xdr:colOff>
      <xdr:row>38</xdr:row>
      <xdr:rowOff>59191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25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282237</xdr:rowOff>
    </xdr:from>
    <xdr:to>
      <xdr:col>26</xdr:col>
      <xdr:colOff>101600</xdr:colOff>
      <xdr:row>38</xdr:row>
      <xdr:rowOff>40937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06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25714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9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288558</xdr:rowOff>
    </xdr:from>
    <xdr:to>
      <xdr:col>22</xdr:col>
      <xdr:colOff>165100</xdr:colOff>
      <xdr:row>38</xdr:row>
      <xdr:rowOff>47258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1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32035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9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287041</xdr:rowOff>
    </xdr:from>
    <xdr:to>
      <xdr:col>19</xdr:col>
      <xdr:colOff>38100</xdr:colOff>
      <xdr:row>38</xdr:row>
      <xdr:rowOff>45741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11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30518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9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274606</xdr:rowOff>
    </xdr:from>
    <xdr:to>
      <xdr:col>15</xdr:col>
      <xdr:colOff>101600</xdr:colOff>
      <xdr:row>38</xdr:row>
      <xdr:rowOff>33306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99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43483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6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33,721
33,295
347.10
16,806,654
16,772,869
19,032
9,567,850
14,491,016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34404</xdr:rowOff>
    </xdr:from>
    <xdr:to>
      <xdr:col>24</xdr:col>
      <xdr:colOff>63500</xdr:colOff>
      <xdr:row>34</xdr:row>
      <xdr:rowOff>36843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863704"/>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34404</xdr:rowOff>
    </xdr:from>
    <xdr:to>
      <xdr:col>19</xdr:col>
      <xdr:colOff>177800</xdr:colOff>
      <xdr:row>34</xdr:row>
      <xdr:rowOff>102756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63704"/>
          <a:ext cx="889000" cy="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102756</xdr:rowOff>
    </xdr:from>
    <xdr:to>
      <xdr:col>15</xdr:col>
      <xdr:colOff>50800</xdr:colOff>
      <xdr:row>34</xdr:row>
      <xdr:rowOff>122885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32056"/>
          <a:ext cx="8890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122885</xdr:rowOff>
    </xdr:from>
    <xdr:to>
      <xdr:col>10</xdr:col>
      <xdr:colOff>114300</xdr:colOff>
      <xdr:row>34</xdr:row>
      <xdr:rowOff>159067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52185"/>
          <a:ext cx="889000" cy="3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157493</xdr:rowOff>
    </xdr:from>
    <xdr:to>
      <xdr:col>24</xdr:col>
      <xdr:colOff>114300</xdr:colOff>
      <xdr:row>34</xdr:row>
      <xdr:rowOff>87643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8920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6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155054</xdr:rowOff>
    </xdr:from>
    <xdr:to>
      <xdr:col>20</xdr:col>
      <xdr:colOff>38100</xdr:colOff>
      <xdr:row>34</xdr:row>
      <xdr:rowOff>85204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1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101731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8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51956</xdr:rowOff>
    </xdr:from>
    <xdr:to>
      <xdr:col>15</xdr:col>
      <xdr:colOff>101600</xdr:colOff>
      <xdr:row>34</xdr:row>
      <xdr:rowOff>153556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8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170083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5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72085</xdr:rowOff>
    </xdr:from>
    <xdr:to>
      <xdr:col>10</xdr:col>
      <xdr:colOff>165100</xdr:colOff>
      <xdr:row>35</xdr:row>
      <xdr:rowOff>2235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18762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67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108267</xdr:rowOff>
    </xdr:from>
    <xdr:to>
      <xdr:col>6</xdr:col>
      <xdr:colOff>38100</xdr:colOff>
      <xdr:row>35</xdr:row>
      <xdr:rowOff>38417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3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54944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1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96320</xdr:rowOff>
    </xdr:from>
    <xdr:to>
      <xdr:col>24</xdr:col>
      <xdr:colOff>63500</xdr:colOff>
      <xdr:row>57</xdr:row>
      <xdr:rowOff>1168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97520"/>
          <a:ext cx="838200" cy="7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169363</xdr:rowOff>
    </xdr:from>
    <xdr:to>
      <xdr:col>19</xdr:col>
      <xdr:colOff>177800</xdr:colOff>
      <xdr:row>57</xdr:row>
      <xdr:rowOff>1168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770563"/>
          <a:ext cx="889000" cy="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137382</xdr:rowOff>
    </xdr:from>
    <xdr:to>
      <xdr:col>15</xdr:col>
      <xdr:colOff>50800</xdr:colOff>
      <xdr:row>56</xdr:row>
      <xdr:rowOff>169363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738582"/>
          <a:ext cx="889000" cy="3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137382</xdr:rowOff>
    </xdr:from>
    <xdr:to>
      <xdr:col>10</xdr:col>
      <xdr:colOff>114300</xdr:colOff>
      <xdr:row>57</xdr:row>
      <xdr:rowOff>19086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38582"/>
          <a:ext cx="889000" cy="5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45520</xdr:rowOff>
    </xdr:from>
    <xdr:to>
      <xdr:col>24</xdr:col>
      <xdr:colOff>114300</xdr:colOff>
      <xdr:row>56</xdr:row>
      <xdr:rowOff>147120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4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23947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2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121818</xdr:rowOff>
    </xdr:from>
    <xdr:to>
      <xdr:col>20</xdr:col>
      <xdr:colOff>38100</xdr:colOff>
      <xdr:row>57</xdr:row>
      <xdr:rowOff>51968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43095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1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118563</xdr:rowOff>
    </xdr:from>
    <xdr:to>
      <xdr:col>15</xdr:col>
      <xdr:colOff>101600</xdr:colOff>
      <xdr:row>57</xdr:row>
      <xdr:rowOff>48713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1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39840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1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86582</xdr:rowOff>
    </xdr:from>
    <xdr:to>
      <xdr:col>10</xdr:col>
      <xdr:colOff>165100</xdr:colOff>
      <xdr:row>57</xdr:row>
      <xdr:rowOff>16732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8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33259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6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139736</xdr:rowOff>
    </xdr:from>
    <xdr:to>
      <xdr:col>6</xdr:col>
      <xdr:colOff>38100</xdr:colOff>
      <xdr:row>57</xdr:row>
      <xdr:rowOff>69886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86413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1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75647</xdr:rowOff>
    </xdr:from>
    <xdr:to>
      <xdr:col>24</xdr:col>
      <xdr:colOff>63500</xdr:colOff>
      <xdr:row>78</xdr:row>
      <xdr:rowOff>86116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448747"/>
          <a:ext cx="8382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75647</xdr:rowOff>
    </xdr:from>
    <xdr:to>
      <xdr:col>19</xdr:col>
      <xdr:colOff>177800</xdr:colOff>
      <xdr:row>78</xdr:row>
      <xdr:rowOff>85133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48747"/>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85133</xdr:rowOff>
    </xdr:from>
    <xdr:to>
      <xdr:col>15</xdr:col>
      <xdr:colOff>50800</xdr:colOff>
      <xdr:row>78</xdr:row>
      <xdr:rowOff>85865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58233"/>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84607</xdr:rowOff>
    </xdr:from>
    <xdr:to>
      <xdr:col>10</xdr:col>
      <xdr:colOff>114300</xdr:colOff>
      <xdr:row>78</xdr:row>
      <xdr:rowOff>85865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57707"/>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35316</xdr:rowOff>
    </xdr:from>
    <xdr:to>
      <xdr:col>24</xdr:col>
      <xdr:colOff>114300</xdr:colOff>
      <xdr:row>78</xdr:row>
      <xdr:rowOff>136916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0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121693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2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24847</xdr:rowOff>
    </xdr:from>
    <xdr:to>
      <xdr:col>20</xdr:col>
      <xdr:colOff>38100</xdr:colOff>
      <xdr:row>78</xdr:row>
      <xdr:rowOff>126447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9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117574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9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34333</xdr:rowOff>
    </xdr:from>
    <xdr:to>
      <xdr:col>15</xdr:col>
      <xdr:colOff>101600</xdr:colOff>
      <xdr:row>78</xdr:row>
      <xdr:rowOff>135933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0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127060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0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35065</xdr:rowOff>
    </xdr:from>
    <xdr:to>
      <xdr:col>10</xdr:col>
      <xdr:colOff>165100</xdr:colOff>
      <xdr:row>78</xdr:row>
      <xdr:rowOff>136665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0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127792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0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33807</xdr:rowOff>
    </xdr:from>
    <xdr:to>
      <xdr:col>6</xdr:col>
      <xdr:colOff>38100</xdr:colOff>
      <xdr:row>78</xdr:row>
      <xdr:rowOff>135407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126534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9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160350</xdr:rowOff>
    </xdr:from>
    <xdr:to>
      <xdr:col>24</xdr:col>
      <xdr:colOff>63500</xdr:colOff>
      <xdr:row>96</xdr:row>
      <xdr:rowOff>163170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619550"/>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160350</xdr:rowOff>
    </xdr:from>
    <xdr:to>
      <xdr:col>19</xdr:col>
      <xdr:colOff>177800</xdr:colOff>
      <xdr:row>97</xdr:row>
      <xdr:rowOff>6465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19550"/>
          <a:ext cx="889000" cy="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6465</xdr:rowOff>
    </xdr:from>
    <xdr:to>
      <xdr:col>15</xdr:col>
      <xdr:colOff>50800</xdr:colOff>
      <xdr:row>97</xdr:row>
      <xdr:rowOff>32080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37115"/>
          <a:ext cx="889000" cy="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32080</xdr:rowOff>
    </xdr:from>
    <xdr:to>
      <xdr:col>10</xdr:col>
      <xdr:colOff>114300</xdr:colOff>
      <xdr:row>97</xdr:row>
      <xdr:rowOff>45732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62730"/>
          <a:ext cx="8890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112370</xdr:rowOff>
    </xdr:from>
    <xdr:to>
      <xdr:col>24</xdr:col>
      <xdr:colOff>114300</xdr:colOff>
      <xdr:row>97</xdr:row>
      <xdr:rowOff>42520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90797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4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109550</xdr:rowOff>
    </xdr:from>
    <xdr:to>
      <xdr:col>20</xdr:col>
      <xdr:colOff>38100</xdr:colOff>
      <xdr:row>97</xdr:row>
      <xdr:rowOff>39700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30827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127115</xdr:rowOff>
    </xdr:from>
    <xdr:to>
      <xdr:col>15</xdr:col>
      <xdr:colOff>101600</xdr:colOff>
      <xdr:row>97</xdr:row>
      <xdr:rowOff>57265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48392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7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152730</xdr:rowOff>
    </xdr:from>
    <xdr:to>
      <xdr:col>10</xdr:col>
      <xdr:colOff>165100</xdr:colOff>
      <xdr:row>97</xdr:row>
      <xdr:rowOff>82880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74007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166382</xdr:rowOff>
    </xdr:from>
    <xdr:to>
      <xdr:col>6</xdr:col>
      <xdr:colOff>38100</xdr:colOff>
      <xdr:row>97</xdr:row>
      <xdr:rowOff>96532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2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113059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40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135120</xdr:rowOff>
    </xdr:from>
    <xdr:to>
      <xdr:col>55</xdr:col>
      <xdr:colOff>0</xdr:colOff>
      <xdr:row>37</xdr:row>
      <xdr:rowOff>158110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478770"/>
          <a:ext cx="838200" cy="2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135120</xdr:rowOff>
    </xdr:from>
    <xdr:to>
      <xdr:col>50</xdr:col>
      <xdr:colOff>114300</xdr:colOff>
      <xdr:row>37</xdr:row>
      <xdr:rowOff>139578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478770"/>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132735</xdr:rowOff>
    </xdr:from>
    <xdr:to>
      <xdr:col>45</xdr:col>
      <xdr:colOff>177800</xdr:colOff>
      <xdr:row>37</xdr:row>
      <xdr:rowOff>139578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476385"/>
          <a:ext cx="8890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132735</xdr:rowOff>
    </xdr:from>
    <xdr:to>
      <xdr:col>41</xdr:col>
      <xdr:colOff>50800</xdr:colOff>
      <xdr:row>38</xdr:row>
      <xdr:rowOff>19060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76385"/>
          <a:ext cx="889000" cy="5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107310</xdr:rowOff>
    </xdr:from>
    <xdr:to>
      <xdr:col>55</xdr:col>
      <xdr:colOff>50800</xdr:colOff>
      <xdr:row>38</xdr:row>
      <xdr:rowOff>37460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45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22237</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6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84320</xdr:rowOff>
    </xdr:from>
    <xdr:to>
      <xdr:col>50</xdr:col>
      <xdr:colOff>165100</xdr:colOff>
      <xdr:row>38</xdr:row>
      <xdr:rowOff>14470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2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5597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2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88778</xdr:rowOff>
    </xdr:from>
    <xdr:to>
      <xdr:col>46</xdr:col>
      <xdr:colOff>38100</xdr:colOff>
      <xdr:row>38</xdr:row>
      <xdr:rowOff>18928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10055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2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81935</xdr:rowOff>
    </xdr:from>
    <xdr:to>
      <xdr:col>41</xdr:col>
      <xdr:colOff>101600</xdr:colOff>
      <xdr:row>38</xdr:row>
      <xdr:rowOff>12085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2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3212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1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139710</xdr:rowOff>
    </xdr:from>
    <xdr:to>
      <xdr:col>36</xdr:col>
      <xdr:colOff>165100</xdr:colOff>
      <xdr:row>38</xdr:row>
      <xdr:rowOff>69860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60987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7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147911</xdr:rowOff>
    </xdr:from>
    <xdr:to>
      <xdr:col>55</xdr:col>
      <xdr:colOff>0</xdr:colOff>
      <xdr:row>57</xdr:row>
      <xdr:rowOff>102982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749111"/>
          <a:ext cx="838200" cy="12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147911</xdr:rowOff>
    </xdr:from>
    <xdr:to>
      <xdr:col>50</xdr:col>
      <xdr:colOff>114300</xdr:colOff>
      <xdr:row>57</xdr:row>
      <xdr:rowOff>13111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749111"/>
          <a:ext cx="889000" cy="3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13111</xdr:rowOff>
    </xdr:from>
    <xdr:to>
      <xdr:col>45</xdr:col>
      <xdr:colOff>177800</xdr:colOff>
      <xdr:row>57</xdr:row>
      <xdr:rowOff>81567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785761"/>
          <a:ext cx="889000" cy="6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52530</xdr:rowOff>
    </xdr:from>
    <xdr:to>
      <xdr:col>41</xdr:col>
      <xdr:colOff>50800</xdr:colOff>
      <xdr:row>57</xdr:row>
      <xdr:rowOff>81567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653730"/>
          <a:ext cx="889000" cy="20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52182</xdr:rowOff>
    </xdr:from>
    <xdr:to>
      <xdr:col>55</xdr:col>
      <xdr:colOff>50800</xdr:colOff>
      <xdr:row>57</xdr:row>
      <xdr:rowOff>153782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2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30609</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97111</xdr:rowOff>
    </xdr:from>
    <xdr:to>
      <xdr:col>50</xdr:col>
      <xdr:colOff>165100</xdr:colOff>
      <xdr:row>57</xdr:row>
      <xdr:rowOff>27261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18388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7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133761</xdr:rowOff>
    </xdr:from>
    <xdr:to>
      <xdr:col>46</xdr:col>
      <xdr:colOff>38100</xdr:colOff>
      <xdr:row>57</xdr:row>
      <xdr:rowOff>63911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73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55038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82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30767</xdr:rowOff>
    </xdr:from>
    <xdr:to>
      <xdr:col>41</xdr:col>
      <xdr:colOff>101600</xdr:colOff>
      <xdr:row>57</xdr:row>
      <xdr:rowOff>132367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0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123494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89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1730</xdr:rowOff>
    </xdr:from>
    <xdr:to>
      <xdr:col>36</xdr:col>
      <xdr:colOff>165100</xdr:colOff>
      <xdr:row>56</xdr:row>
      <xdr:rowOff>103330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60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94457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69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155409</xdr:rowOff>
    </xdr:from>
    <xdr:to>
      <xdr:col>55</xdr:col>
      <xdr:colOff>0</xdr:colOff>
      <xdr:row>78</xdr:row>
      <xdr:rowOff>26434</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357059"/>
          <a:ext cx="838200" cy="4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155409</xdr:rowOff>
    </xdr:from>
    <xdr:to>
      <xdr:col>50</xdr:col>
      <xdr:colOff>114300</xdr:colOff>
      <xdr:row>78</xdr:row>
      <xdr:rowOff>23800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357059"/>
          <a:ext cx="8890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23800</xdr:rowOff>
    </xdr:from>
    <xdr:to>
      <xdr:col>45</xdr:col>
      <xdr:colOff>177800</xdr:colOff>
      <xdr:row>78</xdr:row>
      <xdr:rowOff>25318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396900"/>
          <a:ext cx="889000" cy="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110759</xdr:rowOff>
    </xdr:from>
    <xdr:to>
      <xdr:col>41</xdr:col>
      <xdr:colOff>50800</xdr:colOff>
      <xdr:row>78</xdr:row>
      <xdr:rowOff>25318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140959"/>
          <a:ext cx="889000" cy="25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147084</xdr:rowOff>
    </xdr:from>
    <xdr:to>
      <xdr:col>55</xdr:col>
      <xdr:colOff>50800</xdr:colOff>
      <xdr:row>78</xdr:row>
      <xdr:rowOff>77234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4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62011</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26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104609</xdr:rowOff>
    </xdr:from>
    <xdr:to>
      <xdr:col>50</xdr:col>
      <xdr:colOff>165100</xdr:colOff>
      <xdr:row>78</xdr:row>
      <xdr:rowOff>34759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0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25886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39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144450</xdr:rowOff>
    </xdr:from>
    <xdr:to>
      <xdr:col>46</xdr:col>
      <xdr:colOff>38100</xdr:colOff>
      <xdr:row>78</xdr:row>
      <xdr:rowOff>74600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65727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43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145968</xdr:rowOff>
    </xdr:from>
    <xdr:to>
      <xdr:col>41</xdr:col>
      <xdr:colOff>101600</xdr:colOff>
      <xdr:row>78</xdr:row>
      <xdr:rowOff>76118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67245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4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59959</xdr:rowOff>
    </xdr:from>
    <xdr:to>
      <xdr:col>36</xdr:col>
      <xdr:colOff>165100</xdr:colOff>
      <xdr:row>76</xdr:row>
      <xdr:rowOff>161559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09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152686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18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72579</xdr:rowOff>
    </xdr:from>
    <xdr:to>
      <xdr:col>55</xdr:col>
      <xdr:colOff>0</xdr:colOff>
      <xdr:row>97</xdr:row>
      <xdr:rowOff>126997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531779"/>
          <a:ext cx="838200" cy="22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72579</xdr:rowOff>
    </xdr:from>
    <xdr:to>
      <xdr:col>50</xdr:col>
      <xdr:colOff>114300</xdr:colOff>
      <xdr:row>96</xdr:row>
      <xdr:rowOff>162201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531779"/>
          <a:ext cx="889000" cy="8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162201</xdr:rowOff>
    </xdr:from>
    <xdr:to>
      <xdr:col>45</xdr:col>
      <xdr:colOff>177800</xdr:colOff>
      <xdr:row>97</xdr:row>
      <xdr:rowOff>124862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621401"/>
          <a:ext cx="889000" cy="13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98834</xdr:rowOff>
    </xdr:from>
    <xdr:to>
      <xdr:col>41</xdr:col>
      <xdr:colOff>50800</xdr:colOff>
      <xdr:row>97</xdr:row>
      <xdr:rowOff>124862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558034"/>
          <a:ext cx="889000" cy="19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76197</xdr:rowOff>
    </xdr:from>
    <xdr:to>
      <xdr:col>55</xdr:col>
      <xdr:colOff>50800</xdr:colOff>
      <xdr:row>98</xdr:row>
      <xdr:rowOff>6347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0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54624</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8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21779</xdr:rowOff>
    </xdr:from>
    <xdr:to>
      <xdr:col>50</xdr:col>
      <xdr:colOff>165100</xdr:colOff>
      <xdr:row>96</xdr:row>
      <xdr:rowOff>123379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48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139906</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25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111401</xdr:rowOff>
    </xdr:from>
    <xdr:to>
      <xdr:col>46</xdr:col>
      <xdr:colOff>38100</xdr:colOff>
      <xdr:row>97</xdr:row>
      <xdr:rowOff>41551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7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58078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34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74062</xdr:rowOff>
    </xdr:from>
    <xdr:to>
      <xdr:col>41</xdr:col>
      <xdr:colOff>101600</xdr:colOff>
      <xdr:row>98</xdr:row>
      <xdr:rowOff>4212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166789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9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48034</xdr:rowOff>
    </xdr:from>
    <xdr:to>
      <xdr:col>36</xdr:col>
      <xdr:colOff>165100</xdr:colOff>
      <xdr:row>96</xdr:row>
      <xdr:rowOff>149634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50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166161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28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64491</xdr:rowOff>
    </xdr:from>
    <xdr:to>
      <xdr:col>85</xdr:col>
      <xdr:colOff>127000</xdr:colOff>
      <xdr:row>38</xdr:row>
      <xdr:rowOff>160884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408141"/>
          <a:ext cx="838200" cy="26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159639</xdr:rowOff>
    </xdr:from>
    <xdr:to>
      <xdr:col>81</xdr:col>
      <xdr:colOff>50800</xdr:colOff>
      <xdr:row>38</xdr:row>
      <xdr:rowOff>160884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674739"/>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66789</xdr:rowOff>
    </xdr:from>
    <xdr:to>
      <xdr:col>76</xdr:col>
      <xdr:colOff>114300</xdr:colOff>
      <xdr:row>38</xdr:row>
      <xdr:rowOff>159639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581889"/>
          <a:ext cx="889000" cy="9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140183</xdr:rowOff>
    </xdr:from>
    <xdr:to>
      <xdr:col>71</xdr:col>
      <xdr:colOff>177800</xdr:colOff>
      <xdr:row>38</xdr:row>
      <xdr:rowOff>66789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483833"/>
          <a:ext cx="889000" cy="9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23296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154817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13691</xdr:rowOff>
    </xdr:from>
    <xdr:to>
      <xdr:col>85</xdr:col>
      <xdr:colOff>177800</xdr:colOff>
      <xdr:row>37</xdr:row>
      <xdr:rowOff>115291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3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36568</xdr:rowOff>
    </xdr:from>
    <xdr:ext cx="534377"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2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110084</xdr:rowOff>
    </xdr:from>
    <xdr:to>
      <xdr:col>81</xdr:col>
      <xdr:colOff>101600</xdr:colOff>
      <xdr:row>39</xdr:row>
      <xdr:rowOff>40234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2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31361</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71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108839</xdr:rowOff>
    </xdr:from>
    <xdr:to>
      <xdr:col>76</xdr:col>
      <xdr:colOff>165100</xdr:colOff>
      <xdr:row>39</xdr:row>
      <xdr:rowOff>38989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55516</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39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15989</xdr:rowOff>
    </xdr:from>
    <xdr:to>
      <xdr:col>72</xdr:col>
      <xdr:colOff>38100</xdr:colOff>
      <xdr:row>38</xdr:row>
      <xdr:rowOff>117589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53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134116</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36111" y="63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89383</xdr:rowOff>
    </xdr:from>
    <xdr:to>
      <xdr:col>67</xdr:col>
      <xdr:colOff>101600</xdr:colOff>
      <xdr:row>38</xdr:row>
      <xdr:rowOff>19532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4330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36060</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47111" y="620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60288</xdr:rowOff>
    </xdr:from>
    <xdr:to>
      <xdr:col>85</xdr:col>
      <xdr:colOff>127000</xdr:colOff>
      <xdr:row>78</xdr:row>
      <xdr:rowOff>70476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433388"/>
          <a:ext cx="838200" cy="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54649</xdr:rowOff>
    </xdr:from>
    <xdr:to>
      <xdr:col>81</xdr:col>
      <xdr:colOff>50800</xdr:colOff>
      <xdr:row>78</xdr:row>
      <xdr:rowOff>60288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427749"/>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46363</xdr:rowOff>
    </xdr:from>
    <xdr:to>
      <xdr:col>76</xdr:col>
      <xdr:colOff>114300</xdr:colOff>
      <xdr:row>78</xdr:row>
      <xdr:rowOff>54649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419463"/>
          <a:ext cx="889000" cy="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26208</xdr:rowOff>
    </xdr:from>
    <xdr:to>
      <xdr:col>71</xdr:col>
      <xdr:colOff>177800</xdr:colOff>
      <xdr:row>78</xdr:row>
      <xdr:rowOff>46363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399308"/>
          <a:ext cx="8890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19676</xdr:rowOff>
    </xdr:from>
    <xdr:to>
      <xdr:col>85</xdr:col>
      <xdr:colOff>177800</xdr:colOff>
      <xdr:row>78</xdr:row>
      <xdr:rowOff>121276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3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106053</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30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9488</xdr:rowOff>
    </xdr:from>
    <xdr:to>
      <xdr:col>81</xdr:col>
      <xdr:colOff>101600</xdr:colOff>
      <xdr:row>78</xdr:row>
      <xdr:rowOff>111088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3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102215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4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3849</xdr:rowOff>
    </xdr:from>
    <xdr:to>
      <xdr:col>76</xdr:col>
      <xdr:colOff>165100</xdr:colOff>
      <xdr:row>78</xdr:row>
      <xdr:rowOff>105449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3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96576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46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167013</xdr:rowOff>
    </xdr:from>
    <xdr:to>
      <xdr:col>72</xdr:col>
      <xdr:colOff>38100</xdr:colOff>
      <xdr:row>78</xdr:row>
      <xdr:rowOff>97163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36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88290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46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146858</xdr:rowOff>
    </xdr:from>
    <xdr:to>
      <xdr:col>67</xdr:col>
      <xdr:colOff>101600</xdr:colOff>
      <xdr:row>78</xdr:row>
      <xdr:rowOff>77008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34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68135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44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141295</xdr:rowOff>
    </xdr:from>
    <xdr:to>
      <xdr:col>85</xdr:col>
      <xdr:colOff>127000</xdr:colOff>
      <xdr:row>97</xdr:row>
      <xdr:rowOff>148003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771945"/>
          <a:ext cx="838200" cy="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148003</xdr:rowOff>
    </xdr:from>
    <xdr:to>
      <xdr:col>81</xdr:col>
      <xdr:colOff>50800</xdr:colOff>
      <xdr:row>97</xdr:row>
      <xdr:rowOff>155262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778653"/>
          <a:ext cx="889000" cy="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149039</xdr:rowOff>
    </xdr:from>
    <xdr:to>
      <xdr:col>76</xdr:col>
      <xdr:colOff>114300</xdr:colOff>
      <xdr:row>97</xdr:row>
      <xdr:rowOff>155262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779689"/>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140574</xdr:rowOff>
    </xdr:from>
    <xdr:to>
      <xdr:col>71</xdr:col>
      <xdr:colOff>177800</xdr:colOff>
      <xdr:row>97</xdr:row>
      <xdr:rowOff>149039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771224"/>
          <a:ext cx="889000" cy="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90495</xdr:rowOff>
    </xdr:from>
    <xdr:to>
      <xdr:col>85</xdr:col>
      <xdr:colOff>177800</xdr:colOff>
      <xdr:row>98</xdr:row>
      <xdr:rowOff>20645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5422</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3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97203</xdr:rowOff>
    </xdr:from>
    <xdr:to>
      <xdr:col>81</xdr:col>
      <xdr:colOff>101600</xdr:colOff>
      <xdr:row>98</xdr:row>
      <xdr:rowOff>27353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2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18480</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82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104462</xdr:rowOff>
    </xdr:from>
    <xdr:to>
      <xdr:col>76</xdr:col>
      <xdr:colOff>165100</xdr:colOff>
      <xdr:row>98</xdr:row>
      <xdr:rowOff>34612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3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25739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82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98239</xdr:rowOff>
    </xdr:from>
    <xdr:to>
      <xdr:col>72</xdr:col>
      <xdr:colOff>38100</xdr:colOff>
      <xdr:row>98</xdr:row>
      <xdr:rowOff>28389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2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19516</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82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89774</xdr:rowOff>
    </xdr:from>
    <xdr:to>
      <xdr:col>67</xdr:col>
      <xdr:colOff>101600</xdr:colOff>
      <xdr:row>98</xdr:row>
      <xdr:rowOff>19924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2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11051</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8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162141</xdr:rowOff>
    </xdr:from>
    <xdr:to>
      <xdr:col>116</xdr:col>
      <xdr:colOff>63500</xdr:colOff>
      <xdr:row>38</xdr:row>
      <xdr:rowOff>164312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677241"/>
          <a:ext cx="8382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153950</xdr:rowOff>
    </xdr:from>
    <xdr:to>
      <xdr:col>111</xdr:col>
      <xdr:colOff>177800</xdr:colOff>
      <xdr:row>38</xdr:row>
      <xdr:rowOff>162141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669050"/>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153950</xdr:rowOff>
    </xdr:from>
    <xdr:to>
      <xdr:col>107</xdr:col>
      <xdr:colOff>50800</xdr:colOff>
      <xdr:row>38</xdr:row>
      <xdr:rowOff>154749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669050"/>
          <a:ext cx="889000" cy="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154749</xdr:rowOff>
    </xdr:from>
    <xdr:to>
      <xdr:col>102</xdr:col>
      <xdr:colOff>114300</xdr:colOff>
      <xdr:row>38</xdr:row>
      <xdr:rowOff>157035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66984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113512</xdr:rowOff>
    </xdr:from>
    <xdr:to>
      <xdr:col>116</xdr:col>
      <xdr:colOff>114300</xdr:colOff>
      <xdr:row>39</xdr:row>
      <xdr:rowOff>43662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2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53268</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6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111341</xdr:rowOff>
    </xdr:from>
    <xdr:to>
      <xdr:col>112</xdr:col>
      <xdr:colOff>38100</xdr:colOff>
      <xdr:row>39</xdr:row>
      <xdr:rowOff>41491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32618</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7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103150</xdr:rowOff>
    </xdr:from>
    <xdr:to>
      <xdr:col>107</xdr:col>
      <xdr:colOff>101600</xdr:colOff>
      <xdr:row>39</xdr:row>
      <xdr:rowOff>33300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24427</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7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103949</xdr:rowOff>
    </xdr:from>
    <xdr:to>
      <xdr:col>102</xdr:col>
      <xdr:colOff>165100</xdr:colOff>
      <xdr:row>39</xdr:row>
      <xdr:rowOff>34099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1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25226</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71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106235</xdr:rowOff>
    </xdr:from>
    <xdr:to>
      <xdr:col>98</xdr:col>
      <xdr:colOff>38100</xdr:colOff>
      <xdr:row>39</xdr:row>
      <xdr:rowOff>36385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27512</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71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113685</xdr:rowOff>
    </xdr:from>
    <xdr:to>
      <xdr:col>116</xdr:col>
      <xdr:colOff>63500</xdr:colOff>
      <xdr:row>58</xdr:row>
      <xdr:rowOff>114074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57785"/>
          <a:ext cx="8382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101798</xdr:rowOff>
    </xdr:from>
    <xdr:to>
      <xdr:col>111</xdr:col>
      <xdr:colOff>177800</xdr:colOff>
      <xdr:row>58</xdr:row>
      <xdr:rowOff>113685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045898"/>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101707</xdr:rowOff>
    </xdr:from>
    <xdr:to>
      <xdr:col>107</xdr:col>
      <xdr:colOff>50800</xdr:colOff>
      <xdr:row>58</xdr:row>
      <xdr:rowOff>101798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45807"/>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101707</xdr:rowOff>
    </xdr:from>
    <xdr:to>
      <xdr:col>102</xdr:col>
      <xdr:colOff>114300</xdr:colOff>
      <xdr:row>58</xdr:row>
      <xdr:rowOff>102987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10045807"/>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63274</xdr:rowOff>
    </xdr:from>
    <xdr:to>
      <xdr:col>116</xdr:col>
      <xdr:colOff>114300</xdr:colOff>
      <xdr:row>58</xdr:row>
      <xdr:rowOff>164874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0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149651</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2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62885</xdr:rowOff>
    </xdr:from>
    <xdr:to>
      <xdr:col>112</xdr:col>
      <xdr:colOff>38100</xdr:colOff>
      <xdr:row>58</xdr:row>
      <xdr:rowOff>164485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155612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10099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50998</xdr:rowOff>
    </xdr:from>
    <xdr:to>
      <xdr:col>107</xdr:col>
      <xdr:colOff>101600</xdr:colOff>
      <xdr:row>58</xdr:row>
      <xdr:rowOff>152598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99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143725</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1008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50907</xdr:rowOff>
    </xdr:from>
    <xdr:to>
      <xdr:col>102</xdr:col>
      <xdr:colOff>165100</xdr:colOff>
      <xdr:row>58</xdr:row>
      <xdr:rowOff>152507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99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143634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8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52187</xdr:rowOff>
    </xdr:from>
    <xdr:to>
      <xdr:col>98</xdr:col>
      <xdr:colOff>38100</xdr:colOff>
      <xdr:row>58</xdr:row>
      <xdr:rowOff>153787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9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144914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1008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26722</xdr:rowOff>
    </xdr:from>
    <xdr:to>
      <xdr:col>116</xdr:col>
      <xdr:colOff>63500</xdr:colOff>
      <xdr:row>74</xdr:row>
      <xdr:rowOff>28372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714022"/>
          <a:ext cx="838200" cy="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28372</xdr:rowOff>
    </xdr:from>
    <xdr:to>
      <xdr:col>111</xdr:col>
      <xdr:colOff>177800</xdr:colOff>
      <xdr:row>74</xdr:row>
      <xdr:rowOff>56767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715672"/>
          <a:ext cx="889000" cy="2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56767</xdr:rowOff>
    </xdr:from>
    <xdr:to>
      <xdr:col>107</xdr:col>
      <xdr:colOff>50800</xdr:colOff>
      <xdr:row>74</xdr:row>
      <xdr:rowOff>99336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744067"/>
          <a:ext cx="889000" cy="4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99336</xdr:rowOff>
    </xdr:from>
    <xdr:to>
      <xdr:col>102</xdr:col>
      <xdr:colOff>114300</xdr:colOff>
      <xdr:row>74</xdr:row>
      <xdr:rowOff>124416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786636"/>
          <a:ext cx="889000" cy="2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147372</xdr:rowOff>
    </xdr:from>
    <xdr:to>
      <xdr:col>116</xdr:col>
      <xdr:colOff>114300</xdr:colOff>
      <xdr:row>74</xdr:row>
      <xdr:rowOff>77522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66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170249</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51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149022</xdr:rowOff>
    </xdr:from>
    <xdr:to>
      <xdr:col>112</xdr:col>
      <xdr:colOff>38100</xdr:colOff>
      <xdr:row>74</xdr:row>
      <xdr:rowOff>79172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66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95699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44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5967</xdr:rowOff>
    </xdr:from>
    <xdr:to>
      <xdr:col>107</xdr:col>
      <xdr:colOff>101600</xdr:colOff>
      <xdr:row>74</xdr:row>
      <xdr:rowOff>107567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69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124094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46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48536</xdr:rowOff>
    </xdr:from>
    <xdr:to>
      <xdr:col>102</xdr:col>
      <xdr:colOff>165100</xdr:colOff>
      <xdr:row>74</xdr:row>
      <xdr:rowOff>150136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73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166663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51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73616</xdr:rowOff>
    </xdr:from>
    <xdr:to>
      <xdr:col>98</xdr:col>
      <xdr:colOff>38100</xdr:colOff>
      <xdr:row>75</xdr:row>
      <xdr:rowOff>3766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76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20293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5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年度の歳出決算総額は、住民一人当たり</a:t>
          </a:r>
          <a:r>
            <a:rPr kumimoji="1" lang="en-US" altLang="ja-JP" sz="1300">
              <a:latin typeface="ＭＳ Ｐゴシック" panose="020B0600070205080204" pitchFamily="50" charset="-128"/>
              <a:ea typeface="ＭＳ Ｐゴシック" panose="020B0600070205080204" pitchFamily="50" charset="-128"/>
            </a:rPr>
            <a:t>497,401</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4,937</a:t>
          </a:r>
          <a:r>
            <a:rPr kumimoji="1" lang="ja-JP" altLang="en-US" sz="1300">
              <a:latin typeface="ＭＳ Ｐゴシック" panose="020B0600070205080204" pitchFamily="50" charset="-128"/>
              <a:ea typeface="ＭＳ Ｐゴシック" panose="020B0600070205080204" pitchFamily="50" charset="-128"/>
            </a:rPr>
            <a:t>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主な構成項目のうち大きく変動のあったものについて、普通建設事業費は、住民一人当たり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45,531</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27,673</a:t>
          </a:r>
          <a:r>
            <a:rPr kumimoji="1" lang="ja-JP" altLang="en-US" sz="1300">
              <a:latin typeface="ＭＳ Ｐゴシック" panose="020B0600070205080204" pitchFamily="50" charset="-128"/>
              <a:ea typeface="ＭＳ Ｐゴシック" panose="020B0600070205080204" pitchFamily="50" charset="-128"/>
            </a:rPr>
            <a:t>円と大幅減となった。これは、平成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年度に中学校給食室整備事業等の大規模な施設整備が完了したことが影響している。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また、普通建設事業費のうち更新整備については、住民一人当たり</a:t>
          </a:r>
          <a:r>
            <a:rPr kumimoji="1" lang="en-US" altLang="ja-JP" sz="1300">
              <a:latin typeface="ＭＳ Ｐゴシック" panose="020B0600070205080204" pitchFamily="50" charset="-128"/>
              <a:ea typeface="ＭＳ Ｐゴシック" panose="020B0600070205080204" pitchFamily="50" charset="-128"/>
            </a:rPr>
            <a:t>28,917</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20,749</a:t>
          </a:r>
          <a:r>
            <a:rPr kumimoji="1" lang="ja-JP" altLang="en-US" sz="1300">
              <a:latin typeface="ＭＳ Ｐゴシック" panose="020B0600070205080204" pitchFamily="50" charset="-128"/>
              <a:ea typeface="ＭＳ Ｐゴシック" panose="020B0600070205080204" pitchFamily="50" charset="-128"/>
            </a:rPr>
            <a:t>円の減となっている。これは、平成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月豪雨等により発生した災害を受けて、年度途中で事業見直しを実施し、一部の更新整備事業を取り止めたことによるものである。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25,422</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21,090</a:t>
          </a:r>
          <a:r>
            <a:rPr kumimoji="1" lang="ja-JP" altLang="en-US" sz="1300">
              <a:latin typeface="ＭＳ Ｐゴシック" panose="020B0600070205080204" pitchFamily="50" charset="-128"/>
              <a:ea typeface="ＭＳ Ｐゴシック" panose="020B0600070205080204" pitchFamily="50" charset="-128"/>
            </a:rPr>
            <a:t>円の増となっており、類似団体平均を大きく上回ることとなった。これは、平成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月豪雨等により、本市において多数の箇所で被災し、災害復旧に経費を要したためである。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他の項目については、概ね類似団体平均に近い数値を示している。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今後は、更なる事業費の見直しや繰出金の抑制を図り、健全で持続可能な財政運営に努めていく必要がある。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京都府綾部市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33,721
33,295
347.10
16,806,654
16,772,869
19,032
9,567,850
14,491,016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83503</xdr:rowOff>
    </xdr:from>
    <xdr:to>
      <xdr:col>24</xdr:col>
      <xdr:colOff>63500</xdr:colOff>
      <xdr:row>35</xdr:row>
      <xdr:rowOff>128270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84253"/>
          <a:ext cx="838200" cy="4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47689</xdr:rowOff>
    </xdr:from>
    <xdr:to>
      <xdr:col>19</xdr:col>
      <xdr:colOff>177800</xdr:colOff>
      <xdr:row>35</xdr:row>
      <xdr:rowOff>83503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48439"/>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10160</xdr:rowOff>
    </xdr:from>
    <xdr:to>
      <xdr:col>15</xdr:col>
      <xdr:colOff>50800</xdr:colOff>
      <xdr:row>35</xdr:row>
      <xdr:rowOff>47689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10910"/>
          <a:ext cx="889000" cy="3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10160</xdr:rowOff>
    </xdr:from>
    <xdr:to>
      <xdr:col>10</xdr:col>
      <xdr:colOff>114300</xdr:colOff>
      <xdr:row>35</xdr:row>
      <xdr:rowOff>93790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10910"/>
          <a:ext cx="889000" cy="8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77470</xdr:rowOff>
    </xdr:from>
    <xdr:to>
      <xdr:col>24</xdr:col>
      <xdr:colOff>114300</xdr:colOff>
      <xdr:row>36</xdr:row>
      <xdr:rowOff>7620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100347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32703</xdr:rowOff>
    </xdr:from>
    <xdr:to>
      <xdr:col>20</xdr:col>
      <xdr:colOff>38100</xdr:colOff>
      <xdr:row>35</xdr:row>
      <xdr:rowOff>134303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150830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0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168339</xdr:rowOff>
    </xdr:from>
    <xdr:to>
      <xdr:col>15</xdr:col>
      <xdr:colOff>101600</xdr:colOff>
      <xdr:row>35</xdr:row>
      <xdr:rowOff>98489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9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115016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7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130810</xdr:rowOff>
    </xdr:from>
    <xdr:to>
      <xdr:col>10</xdr:col>
      <xdr:colOff>165100</xdr:colOff>
      <xdr:row>35</xdr:row>
      <xdr:rowOff>60960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77487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3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42990</xdr:rowOff>
    </xdr:from>
    <xdr:to>
      <xdr:col>6</xdr:col>
      <xdr:colOff>38100</xdr:colOff>
      <xdr:row>35</xdr:row>
      <xdr:rowOff>144590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4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161117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1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150128</xdr:rowOff>
    </xdr:from>
    <xdr:to>
      <xdr:col>24</xdr:col>
      <xdr:colOff>63500</xdr:colOff>
      <xdr:row>57</xdr:row>
      <xdr:rowOff>150319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22778"/>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142923</xdr:rowOff>
    </xdr:from>
    <xdr:to>
      <xdr:col>19</xdr:col>
      <xdr:colOff>177800</xdr:colOff>
      <xdr:row>57</xdr:row>
      <xdr:rowOff>150128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15573"/>
          <a:ext cx="889000" cy="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142923</xdr:rowOff>
    </xdr:from>
    <xdr:to>
      <xdr:col>15</xdr:col>
      <xdr:colOff>50800</xdr:colOff>
      <xdr:row>57</xdr:row>
      <xdr:rowOff>150745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15573"/>
          <a:ext cx="889000" cy="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136565</xdr:rowOff>
    </xdr:from>
    <xdr:to>
      <xdr:col>10</xdr:col>
      <xdr:colOff>114300</xdr:colOff>
      <xdr:row>57</xdr:row>
      <xdr:rowOff>150745</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09215"/>
          <a:ext cx="889000" cy="1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99519</xdr:rowOff>
    </xdr:from>
    <xdr:to>
      <xdr:col>24</xdr:col>
      <xdr:colOff>114300</xdr:colOff>
      <xdr:row>58</xdr:row>
      <xdr:rowOff>29669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7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77946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5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99328</xdr:rowOff>
    </xdr:from>
    <xdr:to>
      <xdr:col>20</xdr:col>
      <xdr:colOff>38100</xdr:colOff>
      <xdr:row>58</xdr:row>
      <xdr:rowOff>29478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7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20605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6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92123</xdr:rowOff>
    </xdr:from>
    <xdr:to>
      <xdr:col>15</xdr:col>
      <xdr:colOff>101600</xdr:colOff>
      <xdr:row>58</xdr:row>
      <xdr:rowOff>22273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6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13400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5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99945</xdr:rowOff>
    </xdr:from>
    <xdr:to>
      <xdr:col>10</xdr:col>
      <xdr:colOff>165100</xdr:colOff>
      <xdr:row>58</xdr:row>
      <xdr:rowOff>30095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7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21222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6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85765</xdr:rowOff>
    </xdr:from>
    <xdr:to>
      <xdr:col>6</xdr:col>
      <xdr:colOff>38100</xdr:colOff>
      <xdr:row>58</xdr:row>
      <xdr:rowOff>15915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5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7042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83175</xdr:rowOff>
    </xdr:from>
    <xdr:to>
      <xdr:col>24</xdr:col>
      <xdr:colOff>63500</xdr:colOff>
      <xdr:row>76</xdr:row>
      <xdr:rowOff>90170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13375"/>
          <a:ext cx="8382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83175</xdr:rowOff>
    </xdr:from>
    <xdr:to>
      <xdr:col>19</xdr:col>
      <xdr:colOff>177800</xdr:colOff>
      <xdr:row>76</xdr:row>
      <xdr:rowOff>140377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13375"/>
          <a:ext cx="889000" cy="5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140377</xdr:rowOff>
    </xdr:from>
    <xdr:to>
      <xdr:col>15</xdr:col>
      <xdr:colOff>50800</xdr:colOff>
      <xdr:row>76</xdr:row>
      <xdr:rowOff>153995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70577"/>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135844</xdr:rowOff>
    </xdr:from>
    <xdr:to>
      <xdr:col>10</xdr:col>
      <xdr:colOff>114300</xdr:colOff>
      <xdr:row>76</xdr:row>
      <xdr:rowOff>153995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66044"/>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39370</xdr:rowOff>
    </xdr:from>
    <xdr:to>
      <xdr:col>24</xdr:col>
      <xdr:colOff>114300</xdr:colOff>
      <xdr:row>76</xdr:row>
      <xdr:rowOff>140970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17797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32375</xdr:rowOff>
    </xdr:from>
    <xdr:to>
      <xdr:col>20</xdr:col>
      <xdr:colOff>38100</xdr:colOff>
      <xdr:row>76</xdr:row>
      <xdr:rowOff>133975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6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125102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5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89577</xdr:rowOff>
    </xdr:from>
    <xdr:to>
      <xdr:col>15</xdr:col>
      <xdr:colOff>101600</xdr:colOff>
      <xdr:row>77</xdr:row>
      <xdr:rowOff>19727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1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10854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1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103195</xdr:rowOff>
    </xdr:from>
    <xdr:to>
      <xdr:col>10</xdr:col>
      <xdr:colOff>165100</xdr:colOff>
      <xdr:row>77</xdr:row>
      <xdr:rowOff>33345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3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24472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2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85044</xdr:rowOff>
    </xdr:from>
    <xdr:to>
      <xdr:col>6</xdr:col>
      <xdr:colOff>38100</xdr:colOff>
      <xdr:row>77</xdr:row>
      <xdr:rowOff>15194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6321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0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77401</xdr:rowOff>
    </xdr:from>
    <xdr:to>
      <xdr:col>24</xdr:col>
      <xdr:colOff>63500</xdr:colOff>
      <xdr:row>95</xdr:row>
      <xdr:rowOff>151195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365151"/>
          <a:ext cx="838200" cy="7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77401</xdr:rowOff>
    </xdr:from>
    <xdr:to>
      <xdr:col>19</xdr:col>
      <xdr:colOff>177800</xdr:colOff>
      <xdr:row>95</xdr:row>
      <xdr:rowOff>120834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365151"/>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120834</xdr:rowOff>
    </xdr:from>
    <xdr:to>
      <xdr:col>15</xdr:col>
      <xdr:colOff>50800</xdr:colOff>
      <xdr:row>95</xdr:row>
      <xdr:rowOff>160579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08584"/>
          <a:ext cx="889000" cy="3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114936</xdr:rowOff>
    </xdr:from>
    <xdr:to>
      <xdr:col>10</xdr:col>
      <xdr:colOff>114300</xdr:colOff>
      <xdr:row>95</xdr:row>
      <xdr:rowOff>160579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02686"/>
          <a:ext cx="889000" cy="4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100395</xdr:rowOff>
    </xdr:from>
    <xdr:to>
      <xdr:col>24</xdr:col>
      <xdr:colOff>114300</xdr:colOff>
      <xdr:row>96</xdr:row>
      <xdr:rowOff>30545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8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123272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3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26601</xdr:rowOff>
    </xdr:from>
    <xdr:to>
      <xdr:col>20</xdr:col>
      <xdr:colOff>38100</xdr:colOff>
      <xdr:row>95</xdr:row>
      <xdr:rowOff>128201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1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144728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0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70034</xdr:rowOff>
    </xdr:from>
    <xdr:to>
      <xdr:col>15</xdr:col>
      <xdr:colOff>101600</xdr:colOff>
      <xdr:row>96</xdr:row>
      <xdr:rowOff>184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5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16711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3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109779</xdr:rowOff>
    </xdr:from>
    <xdr:to>
      <xdr:col>10</xdr:col>
      <xdr:colOff>165100</xdr:colOff>
      <xdr:row>96</xdr:row>
      <xdr:rowOff>39929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9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56456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17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64136</xdr:rowOff>
    </xdr:from>
    <xdr:to>
      <xdr:col>6</xdr:col>
      <xdr:colOff>38100</xdr:colOff>
      <xdr:row>95</xdr:row>
      <xdr:rowOff>165736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35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10813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12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29972</xdr:rowOff>
    </xdr:from>
    <xdr:to>
      <xdr:col>55</xdr:col>
      <xdr:colOff>0</xdr:colOff>
      <xdr:row>37</xdr:row>
      <xdr:rowOff>33891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373622"/>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24094</xdr:rowOff>
    </xdr:from>
    <xdr:to>
      <xdr:col>50</xdr:col>
      <xdr:colOff>114300</xdr:colOff>
      <xdr:row>37</xdr:row>
      <xdr:rowOff>33891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196294"/>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51526</xdr:rowOff>
    </xdr:from>
    <xdr:to>
      <xdr:col>45</xdr:col>
      <xdr:colOff>177800</xdr:colOff>
      <xdr:row>36</xdr:row>
      <xdr:rowOff>24094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052276"/>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51526</xdr:rowOff>
    </xdr:from>
    <xdr:to>
      <xdr:col>41</xdr:col>
      <xdr:colOff>50800</xdr:colOff>
      <xdr:row>35</xdr:row>
      <xdr:rowOff>65568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052276"/>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150622</xdr:rowOff>
    </xdr:from>
    <xdr:to>
      <xdr:col>55</xdr:col>
      <xdr:colOff>50800</xdr:colOff>
      <xdr:row>37</xdr:row>
      <xdr:rowOff>80772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2049</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17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154541</xdr:rowOff>
    </xdr:from>
    <xdr:to>
      <xdr:col>50</xdr:col>
      <xdr:colOff>165100</xdr:colOff>
      <xdr:row>37</xdr:row>
      <xdr:rowOff>84691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32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101218</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610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144744</xdr:rowOff>
    </xdr:from>
    <xdr:to>
      <xdr:col>46</xdr:col>
      <xdr:colOff>38100</xdr:colOff>
      <xdr:row>36</xdr:row>
      <xdr:rowOff>74894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1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91421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592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726</xdr:rowOff>
    </xdr:from>
    <xdr:to>
      <xdr:col>41</xdr:col>
      <xdr:colOff>101600</xdr:colOff>
      <xdr:row>35</xdr:row>
      <xdr:rowOff>102326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00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118853</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77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14768</xdr:rowOff>
    </xdr:from>
    <xdr:to>
      <xdr:col>36</xdr:col>
      <xdr:colOff>165100</xdr:colOff>
      <xdr:row>35</xdr:row>
      <xdr:rowOff>116368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01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132895</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79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55308</xdr:rowOff>
    </xdr:from>
    <xdr:to>
      <xdr:col>55</xdr:col>
      <xdr:colOff>0</xdr:colOff>
      <xdr:row>57</xdr:row>
      <xdr:rowOff>82652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827958"/>
          <a:ext cx="838200" cy="2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55308</xdr:rowOff>
    </xdr:from>
    <xdr:to>
      <xdr:col>50</xdr:col>
      <xdr:colOff>114300</xdr:colOff>
      <xdr:row>57</xdr:row>
      <xdr:rowOff>64122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827958"/>
          <a:ext cx="889000" cy="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48298</xdr:rowOff>
    </xdr:from>
    <xdr:to>
      <xdr:col>45</xdr:col>
      <xdr:colOff>177800</xdr:colOff>
      <xdr:row>57</xdr:row>
      <xdr:rowOff>64122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820948"/>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48298</xdr:rowOff>
    </xdr:from>
    <xdr:to>
      <xdr:col>41</xdr:col>
      <xdr:colOff>50800</xdr:colOff>
      <xdr:row>57</xdr:row>
      <xdr:rowOff>96774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820948"/>
          <a:ext cx="889000" cy="4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31852</xdr:rowOff>
    </xdr:from>
    <xdr:to>
      <xdr:col>55</xdr:col>
      <xdr:colOff>50800</xdr:colOff>
      <xdr:row>57</xdr:row>
      <xdr:rowOff>133452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80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10279</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4508</xdr:rowOff>
    </xdr:from>
    <xdr:to>
      <xdr:col>50</xdr:col>
      <xdr:colOff>165100</xdr:colOff>
      <xdr:row>57</xdr:row>
      <xdr:rowOff>106108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77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97235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86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13322</xdr:rowOff>
    </xdr:from>
    <xdr:to>
      <xdr:col>46</xdr:col>
      <xdr:colOff>38100</xdr:colOff>
      <xdr:row>57</xdr:row>
      <xdr:rowOff>114922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78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106049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87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168948</xdr:rowOff>
    </xdr:from>
    <xdr:to>
      <xdr:col>41</xdr:col>
      <xdr:colOff>101600</xdr:colOff>
      <xdr:row>57</xdr:row>
      <xdr:rowOff>99098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7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90225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8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45974</xdr:rowOff>
    </xdr:from>
    <xdr:to>
      <xdr:col>36</xdr:col>
      <xdr:colOff>165100</xdr:colOff>
      <xdr:row>57</xdr:row>
      <xdr:rowOff>147574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1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138701</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9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97661</xdr:rowOff>
    </xdr:from>
    <xdr:to>
      <xdr:col>55</xdr:col>
      <xdr:colOff>0</xdr:colOff>
      <xdr:row>78</xdr:row>
      <xdr:rowOff>130000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70761"/>
          <a:ext cx="838200" cy="3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97661</xdr:rowOff>
    </xdr:from>
    <xdr:to>
      <xdr:col>50</xdr:col>
      <xdr:colOff>114300</xdr:colOff>
      <xdr:row>78</xdr:row>
      <xdr:rowOff>128453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70761"/>
          <a:ext cx="889000" cy="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126806</xdr:rowOff>
    </xdr:from>
    <xdr:to>
      <xdr:col>45</xdr:col>
      <xdr:colOff>177800</xdr:colOff>
      <xdr:row>78</xdr:row>
      <xdr:rowOff>128453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499906"/>
          <a:ext cx="8890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126806</xdr:rowOff>
    </xdr:from>
    <xdr:to>
      <xdr:col>41</xdr:col>
      <xdr:colOff>50800</xdr:colOff>
      <xdr:row>78</xdr:row>
      <xdr:rowOff>133262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99906"/>
          <a:ext cx="889000" cy="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79200</xdr:rowOff>
    </xdr:from>
    <xdr:to>
      <xdr:col>55</xdr:col>
      <xdr:colOff>50800</xdr:colOff>
      <xdr:row>79</xdr:row>
      <xdr:rowOff>9350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5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169184</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7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46861</xdr:rowOff>
    </xdr:from>
    <xdr:to>
      <xdr:col>50</xdr:col>
      <xdr:colOff>165100</xdr:colOff>
      <xdr:row>78</xdr:row>
      <xdr:rowOff>148461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1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139588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51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77653</xdr:rowOff>
    </xdr:from>
    <xdr:to>
      <xdr:col>46</xdr:col>
      <xdr:colOff>38100</xdr:colOff>
      <xdr:row>79</xdr:row>
      <xdr:rowOff>7803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5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170380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54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76006</xdr:rowOff>
    </xdr:from>
    <xdr:to>
      <xdr:col>41</xdr:col>
      <xdr:colOff>101600</xdr:colOff>
      <xdr:row>79</xdr:row>
      <xdr:rowOff>6156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4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168733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5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82462</xdr:rowOff>
    </xdr:from>
    <xdr:to>
      <xdr:col>36</xdr:col>
      <xdr:colOff>165100</xdr:colOff>
      <xdr:row>79</xdr:row>
      <xdr:rowOff>12612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3739</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54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82527</xdr:rowOff>
    </xdr:from>
    <xdr:to>
      <xdr:col>55</xdr:col>
      <xdr:colOff>0</xdr:colOff>
      <xdr:row>97</xdr:row>
      <xdr:rowOff>141422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713177"/>
          <a:ext cx="838200" cy="5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82527</xdr:rowOff>
    </xdr:from>
    <xdr:to>
      <xdr:col>50</xdr:col>
      <xdr:colOff>114300</xdr:colOff>
      <xdr:row>97</xdr:row>
      <xdr:rowOff>93149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713177"/>
          <a:ext cx="889000" cy="1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93149</xdr:rowOff>
    </xdr:from>
    <xdr:to>
      <xdr:col>45</xdr:col>
      <xdr:colOff>177800</xdr:colOff>
      <xdr:row>97</xdr:row>
      <xdr:rowOff>112832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723799"/>
          <a:ext cx="889000" cy="1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82428</xdr:rowOff>
    </xdr:from>
    <xdr:to>
      <xdr:col>41</xdr:col>
      <xdr:colOff>50800</xdr:colOff>
      <xdr:row>97</xdr:row>
      <xdr:rowOff>112832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13078"/>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90622</xdr:rowOff>
    </xdr:from>
    <xdr:to>
      <xdr:col>55</xdr:col>
      <xdr:colOff>50800</xdr:colOff>
      <xdr:row>98</xdr:row>
      <xdr:rowOff>20772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69049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31727</xdr:rowOff>
    </xdr:from>
    <xdr:to>
      <xdr:col>50</xdr:col>
      <xdr:colOff>165100</xdr:colOff>
      <xdr:row>97</xdr:row>
      <xdr:rowOff>133327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6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124454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5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42349</xdr:rowOff>
    </xdr:from>
    <xdr:to>
      <xdr:col>46</xdr:col>
      <xdr:colOff>38100</xdr:colOff>
      <xdr:row>97</xdr:row>
      <xdr:rowOff>143949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135076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6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62032</xdr:rowOff>
    </xdr:from>
    <xdr:to>
      <xdr:col>41</xdr:col>
      <xdr:colOff>101600</xdr:colOff>
      <xdr:row>97</xdr:row>
      <xdr:rowOff>163632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9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154759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8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31628</xdr:rowOff>
    </xdr:from>
    <xdr:to>
      <xdr:col>36</xdr:col>
      <xdr:colOff>165100</xdr:colOff>
      <xdr:row>97</xdr:row>
      <xdr:rowOff>133228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6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124355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5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11989</xdr:rowOff>
    </xdr:from>
    <xdr:to>
      <xdr:col>85</xdr:col>
      <xdr:colOff>127000</xdr:colOff>
      <xdr:row>37</xdr:row>
      <xdr:rowOff>26695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355639"/>
          <a:ext cx="8382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11989</xdr:rowOff>
    </xdr:from>
    <xdr:to>
      <xdr:col>81</xdr:col>
      <xdr:colOff>50800</xdr:colOff>
      <xdr:row>37</xdr:row>
      <xdr:rowOff>18066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355639"/>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5474</xdr:rowOff>
    </xdr:from>
    <xdr:to>
      <xdr:col>76</xdr:col>
      <xdr:colOff>114300</xdr:colOff>
      <xdr:row>37</xdr:row>
      <xdr:rowOff>18066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349124"/>
          <a:ext cx="8890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53327</xdr:rowOff>
    </xdr:from>
    <xdr:to>
      <xdr:col>71</xdr:col>
      <xdr:colOff>177800</xdr:colOff>
      <xdr:row>37</xdr:row>
      <xdr:rowOff>5474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225527"/>
          <a:ext cx="889000" cy="12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147345</xdr:rowOff>
    </xdr:from>
    <xdr:to>
      <xdr:col>85</xdr:col>
      <xdr:colOff>177800</xdr:colOff>
      <xdr:row>37</xdr:row>
      <xdr:rowOff>77495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125772</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132639</xdr:rowOff>
    </xdr:from>
    <xdr:to>
      <xdr:col>81</xdr:col>
      <xdr:colOff>101600</xdr:colOff>
      <xdr:row>37</xdr:row>
      <xdr:rowOff>62789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53916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9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138716</xdr:rowOff>
    </xdr:from>
    <xdr:to>
      <xdr:col>76</xdr:col>
      <xdr:colOff>165100</xdr:colOff>
      <xdr:row>37</xdr:row>
      <xdr:rowOff>68866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59993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0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126124</xdr:rowOff>
    </xdr:from>
    <xdr:to>
      <xdr:col>72</xdr:col>
      <xdr:colOff>38100</xdr:colOff>
      <xdr:row>37</xdr:row>
      <xdr:rowOff>56274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47401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9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2527</xdr:rowOff>
    </xdr:from>
    <xdr:to>
      <xdr:col>67</xdr:col>
      <xdr:colOff>101600</xdr:colOff>
      <xdr:row>36</xdr:row>
      <xdr:rowOff>104127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17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120654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94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105448</xdr:rowOff>
    </xdr:from>
    <xdr:to>
      <xdr:col>85</xdr:col>
      <xdr:colOff>127000</xdr:colOff>
      <xdr:row>56</xdr:row>
      <xdr:rowOff>109128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706648"/>
          <a:ext cx="8382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105448</xdr:rowOff>
    </xdr:from>
    <xdr:to>
      <xdr:col>81</xdr:col>
      <xdr:colOff>50800</xdr:colOff>
      <xdr:row>56</xdr:row>
      <xdr:rowOff>124087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706648"/>
          <a:ext cx="889000" cy="1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124087</xdr:rowOff>
    </xdr:from>
    <xdr:to>
      <xdr:col>76</xdr:col>
      <xdr:colOff>114300</xdr:colOff>
      <xdr:row>57</xdr:row>
      <xdr:rowOff>21163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725287"/>
          <a:ext cx="889000" cy="6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103315</xdr:rowOff>
    </xdr:from>
    <xdr:to>
      <xdr:col>71</xdr:col>
      <xdr:colOff>177800</xdr:colOff>
      <xdr:row>57</xdr:row>
      <xdr:rowOff>21163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704515"/>
          <a:ext cx="889000" cy="8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58328</xdr:rowOff>
    </xdr:from>
    <xdr:to>
      <xdr:col>85</xdr:col>
      <xdr:colOff>177800</xdr:colOff>
      <xdr:row>56</xdr:row>
      <xdr:rowOff>159928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5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36755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3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54648</xdr:rowOff>
    </xdr:from>
    <xdr:to>
      <xdr:col>81</xdr:col>
      <xdr:colOff>101600</xdr:colOff>
      <xdr:row>56</xdr:row>
      <xdr:rowOff>156248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6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147375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4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73287</xdr:rowOff>
    </xdr:from>
    <xdr:to>
      <xdr:col>76</xdr:col>
      <xdr:colOff>165100</xdr:colOff>
      <xdr:row>57</xdr:row>
      <xdr:rowOff>3437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166014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6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141813</xdr:rowOff>
    </xdr:from>
    <xdr:to>
      <xdr:col>72</xdr:col>
      <xdr:colOff>38100</xdr:colOff>
      <xdr:row>57</xdr:row>
      <xdr:rowOff>71963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63090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3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52515</xdr:rowOff>
    </xdr:from>
    <xdr:to>
      <xdr:col>67</xdr:col>
      <xdr:colOff>101600</xdr:colOff>
      <xdr:row>56</xdr:row>
      <xdr:rowOff>154115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145242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74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64491</xdr:rowOff>
    </xdr:from>
    <xdr:to>
      <xdr:col>85</xdr:col>
      <xdr:colOff>127000</xdr:colOff>
      <xdr:row>78</xdr:row>
      <xdr:rowOff>160883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266141"/>
          <a:ext cx="838200" cy="26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159638</xdr:rowOff>
    </xdr:from>
    <xdr:to>
      <xdr:col>81</xdr:col>
      <xdr:colOff>50800</xdr:colOff>
      <xdr:row>78</xdr:row>
      <xdr:rowOff>160883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32738"/>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66790</xdr:rowOff>
    </xdr:from>
    <xdr:to>
      <xdr:col>76</xdr:col>
      <xdr:colOff>114300</xdr:colOff>
      <xdr:row>78</xdr:row>
      <xdr:rowOff>159638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39890"/>
          <a:ext cx="889000" cy="9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140182</xdr:rowOff>
    </xdr:from>
    <xdr:to>
      <xdr:col>71</xdr:col>
      <xdr:colOff>177800</xdr:colOff>
      <xdr:row>78</xdr:row>
      <xdr:rowOff>66790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341832"/>
          <a:ext cx="889000" cy="9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23296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154818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13691</xdr:rowOff>
    </xdr:from>
    <xdr:to>
      <xdr:col>85</xdr:col>
      <xdr:colOff>177800</xdr:colOff>
      <xdr:row>77</xdr:row>
      <xdr:rowOff>115291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21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36568</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0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110083</xdr:rowOff>
    </xdr:from>
    <xdr:to>
      <xdr:col>81</xdr:col>
      <xdr:colOff>101600</xdr:colOff>
      <xdr:row>79</xdr:row>
      <xdr:rowOff>40233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31360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57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108838</xdr:rowOff>
    </xdr:from>
    <xdr:to>
      <xdr:col>76</xdr:col>
      <xdr:colOff>165100</xdr:colOff>
      <xdr:row>79</xdr:row>
      <xdr:rowOff>38988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55515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25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15990</xdr:rowOff>
    </xdr:from>
    <xdr:to>
      <xdr:col>72</xdr:col>
      <xdr:colOff>38100</xdr:colOff>
      <xdr:row>78</xdr:row>
      <xdr:rowOff>117590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134117</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31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89382</xdr:rowOff>
    </xdr:from>
    <xdr:to>
      <xdr:col>67</xdr:col>
      <xdr:colOff>101600</xdr:colOff>
      <xdr:row>78</xdr:row>
      <xdr:rowOff>19532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2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36059</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30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60288</xdr:rowOff>
    </xdr:from>
    <xdr:to>
      <xdr:col>85</xdr:col>
      <xdr:colOff>127000</xdr:colOff>
      <xdr:row>98</xdr:row>
      <xdr:rowOff>70476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862388"/>
          <a:ext cx="838200" cy="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54649</xdr:rowOff>
    </xdr:from>
    <xdr:to>
      <xdr:col>81</xdr:col>
      <xdr:colOff>50800</xdr:colOff>
      <xdr:row>98</xdr:row>
      <xdr:rowOff>60288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856749"/>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46363</xdr:rowOff>
    </xdr:from>
    <xdr:to>
      <xdr:col>76</xdr:col>
      <xdr:colOff>114300</xdr:colOff>
      <xdr:row>98</xdr:row>
      <xdr:rowOff>54649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848463"/>
          <a:ext cx="889000" cy="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26208</xdr:rowOff>
    </xdr:from>
    <xdr:to>
      <xdr:col>71</xdr:col>
      <xdr:colOff>177800</xdr:colOff>
      <xdr:row>98</xdr:row>
      <xdr:rowOff>46363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28308"/>
          <a:ext cx="8890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19676</xdr:rowOff>
    </xdr:from>
    <xdr:to>
      <xdr:col>85</xdr:col>
      <xdr:colOff>177800</xdr:colOff>
      <xdr:row>98</xdr:row>
      <xdr:rowOff>121276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106053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9488</xdr:rowOff>
    </xdr:from>
    <xdr:to>
      <xdr:col>81</xdr:col>
      <xdr:colOff>101600</xdr:colOff>
      <xdr:row>98</xdr:row>
      <xdr:rowOff>111088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102215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0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3849</xdr:rowOff>
    </xdr:from>
    <xdr:to>
      <xdr:col>76</xdr:col>
      <xdr:colOff>165100</xdr:colOff>
      <xdr:row>98</xdr:row>
      <xdr:rowOff>105449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96576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9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167013</xdr:rowOff>
    </xdr:from>
    <xdr:to>
      <xdr:col>72</xdr:col>
      <xdr:colOff>38100</xdr:colOff>
      <xdr:row>98</xdr:row>
      <xdr:rowOff>97163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88290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146858</xdr:rowOff>
    </xdr:from>
    <xdr:to>
      <xdr:col>67</xdr:col>
      <xdr:colOff>101600</xdr:colOff>
      <xdr:row>98</xdr:row>
      <xdr:rowOff>77008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68135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月に発生した豪雨等により被災した箇所の復旧に多額の費用を要したため、災害復旧費については前年度比</a:t>
          </a:r>
          <a:r>
            <a:rPr kumimoji="1" lang="en-US" altLang="ja-JP" sz="1300">
              <a:latin typeface="ＭＳ Ｐゴシック" panose="020B0600070205080204" pitchFamily="50" charset="-128"/>
              <a:ea typeface="ＭＳ Ｐゴシック" panose="020B0600070205080204" pitchFamily="50" charset="-128"/>
            </a:rPr>
            <a:t>486.8</a:t>
          </a:r>
          <a:r>
            <a:rPr kumimoji="1" lang="ja-JP" altLang="en-US" sz="1300">
              <a:latin typeface="ＭＳ Ｐゴシック" panose="020B0600070205080204" pitchFamily="50" charset="-128"/>
              <a:ea typeface="ＭＳ Ｐゴシック" panose="020B0600070205080204" pitchFamily="50" charset="-128"/>
            </a:rPr>
            <a:t>％の大幅増となっており、類似団体平均を上回った。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災害復旧費以外の各費目については、災害による事業見直し等により歳出が抑えられたため、前年度より減少しているが、概ね類似平均団体に近い数値を示している。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年度に北部産業創造センター整備事業が完了し、普通建設事業費が減少したことにより、前年度比</a:t>
          </a:r>
          <a:r>
            <a:rPr kumimoji="1" lang="en-US" altLang="ja-JP" sz="1300">
              <a:latin typeface="ＭＳ Ｐゴシック" panose="020B0600070205080204" pitchFamily="50" charset="-128"/>
              <a:ea typeface="ＭＳ Ｐゴシック" panose="020B0600070205080204" pitchFamily="50" charset="-128"/>
            </a:rPr>
            <a:t>27.4</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年度に青野豊里線整備事業や光谷川整備事業等が完了し、普通建設事業費が減少したことにより、前年度比</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公債費は、過去に発行した地方債の償還が終了したこと等により、前年度比</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減少が続いており、住民一人当たりコストは高くなる傾向にあり、財源が厳しくなる中、今後も老朽化した施設改修等の増が見込まれるため、実施すべき事業の厳選を行い、各目的への経費配分を適正に行う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第</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次綾部市行財政健全化の取組により、特別職の報酬、管理職手当のカット等による歳出削減策や、積極的な行政財産の処分による歳入確保等による健全な財政運営に努めたほか、大規模な災害発生に際し、当年度執行する事業を見直し、歳出を抑制したことにより、近年続いていた財政調整基金の取崩しを回避した。これに伴い、実質単年度収支・実質収支ともに黒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今後も安定した財政運営を行うため、行政需要に対応できるよう一定の基金残高の維持に努めていく必要がある。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京都府綾部市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すべての会計において、黒字又は収支均衡</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○病院事業会計、上水道事業会計、住宅・工業団地事業特別会計、</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介護保険特別会計、一般会計、後期高齢者医療特別会計について</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は、健全経営に努めた結果、黒字となった。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○その他会計は、農林業者労働災害共済特別会計、国民健康保険特</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別会計の</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会計については健全経営に努めた結果黒字、市立診療</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所等特別会計、簡易水道特別会計、駐車場特別会計の</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会計につ</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いては実質収支は収支均衡となった。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○下水道事業特別会計、地域排水事業特別会計については、平成</a:t>
          </a:r>
          <a:r>
            <a:rPr kumimoji="1" lang="en-US" altLang="ja-JP" sz="1200">
              <a:latin typeface="ＭＳ ゴシック" pitchFamily="49" charset="-128"/>
              <a:ea typeface="ＭＳ ゴシック" pitchFamily="49" charset="-128"/>
            </a:rPr>
            <a:t>31</a:t>
          </a:r>
        </a:p>
        <a:p>
          <a:r>
            <a:rPr kumimoji="1" lang="ja-JP" altLang="en-US" sz="1200">
              <a:latin typeface="ＭＳ ゴシック" pitchFamily="49" charset="-128"/>
              <a:ea typeface="ＭＳ ゴシック" pitchFamily="49" charset="-128"/>
            </a:rPr>
            <a:t>　　年度からの公営企業会計移行による打切決算の影響で黒字となっ</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今後においても、基金や市債に過度に依存することなく、適正な行政サービスの提供を図るため、継続的な財政改革の推進が必要である。</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8.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9.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0.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1.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2.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3.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5.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6.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16806654</v>
      </c>
      <c r="BO4" s="461"/>
      <c r="BP4" s="461"/>
      <c r="BQ4" s="461"/>
      <c r="BR4" s="461"/>
      <c r="BS4" s="461"/>
      <c r="BT4" s="461"/>
      <c r="BU4" s="462"/>
      <c r="BV4" s="460">
        <v>17128443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0.2</v>
      </c>
      <c r="CU4" s="642"/>
      <c r="CV4" s="642"/>
      <c r="CW4" s="642"/>
      <c r="CX4" s="642"/>
      <c r="CY4" s="642"/>
      <c r="CZ4" s="642"/>
      <c r="DA4" s="643"/>
      <c r="DB4" s="641">
        <v>0.1</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16772869</v>
      </c>
      <c r="BO5" s="466"/>
      <c r="BP5" s="466"/>
      <c r="BQ5" s="466"/>
      <c r="BR5" s="466"/>
      <c r="BS5" s="466"/>
      <c r="BT5" s="466"/>
      <c r="BU5" s="467"/>
      <c r="BV5" s="465">
        <v>17102584</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91.7</v>
      </c>
      <c r="CU5" s="436"/>
      <c r="CV5" s="436"/>
      <c r="CW5" s="436"/>
      <c r="CX5" s="436"/>
      <c r="CY5" s="436"/>
      <c r="CZ5" s="436"/>
      <c r="DA5" s="437"/>
      <c r="DB5" s="435">
        <v>94.1</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33785</v>
      </c>
      <c r="BO6" s="466"/>
      <c r="BP6" s="466"/>
      <c r="BQ6" s="466"/>
      <c r="BR6" s="466"/>
      <c r="BS6" s="466"/>
      <c r="BT6" s="466"/>
      <c r="BU6" s="467"/>
      <c r="BV6" s="465">
        <v>25859</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96.9</v>
      </c>
      <c r="CU6" s="616"/>
      <c r="CV6" s="616"/>
      <c r="CW6" s="616"/>
      <c r="CX6" s="616"/>
      <c r="CY6" s="616"/>
      <c r="CZ6" s="616"/>
      <c r="DA6" s="617"/>
      <c r="DB6" s="615">
        <v>99.4</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14753</v>
      </c>
      <c r="BO7" s="466"/>
      <c r="BP7" s="466"/>
      <c r="BQ7" s="466"/>
      <c r="BR7" s="466"/>
      <c r="BS7" s="466"/>
      <c r="BT7" s="466"/>
      <c r="BU7" s="467"/>
      <c r="BV7" s="465">
        <v>14195</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9567850</v>
      </c>
      <c r="CU7" s="466"/>
      <c r="CV7" s="466"/>
      <c r="CW7" s="466"/>
      <c r="CX7" s="466"/>
      <c r="CY7" s="466"/>
      <c r="CZ7" s="466"/>
      <c r="DA7" s="467"/>
      <c r="DB7" s="465">
        <v>9587541</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19032</v>
      </c>
      <c r="BO8" s="466"/>
      <c r="BP8" s="466"/>
      <c r="BQ8" s="466"/>
      <c r="BR8" s="466"/>
      <c r="BS8" s="466"/>
      <c r="BT8" s="466"/>
      <c r="BU8" s="467"/>
      <c r="BV8" s="465">
        <v>11664</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0.51</v>
      </c>
      <c r="CU8" s="579"/>
      <c r="CV8" s="579"/>
      <c r="CW8" s="579"/>
      <c r="CX8" s="579"/>
      <c r="CY8" s="579"/>
      <c r="CZ8" s="579"/>
      <c r="DA8" s="580"/>
      <c r="DB8" s="578">
        <v>0.5</v>
      </c>
      <c r="DC8" s="579"/>
      <c r="DD8" s="579"/>
      <c r="DE8" s="579"/>
      <c r="DF8" s="579"/>
      <c r="DG8" s="579"/>
      <c r="DH8" s="579"/>
      <c r="DI8" s="580"/>
      <c r="DJ8" s="185"/>
      <c r="DK8" s="185"/>
      <c r="DL8" s="185"/>
      <c r="DM8" s="185"/>
      <c r="DN8" s="185"/>
      <c r="DO8" s="185"/>
    </row>
    <row r="9" spans="1:119" ht="18.75" customHeight="1" thickBot="1" x14ac:dyDescent="0.25">
      <c r="A9" s="186"/>
      <c r="B9" s="604" t="s">
        <v>111</v>
      </c>
      <c r="C9" s="605"/>
      <c r="D9" s="605"/>
      <c r="E9" s="605"/>
      <c r="F9" s="605"/>
      <c r="G9" s="605"/>
      <c r="H9" s="605"/>
      <c r="I9" s="605"/>
      <c r="J9" s="605"/>
      <c r="K9" s="528"/>
      <c r="L9" s="606" t="s">
        <v>112</v>
      </c>
      <c r="M9" s="607"/>
      <c r="N9" s="607"/>
      <c r="O9" s="607"/>
      <c r="P9" s="607"/>
      <c r="Q9" s="608"/>
      <c r="R9" s="609">
        <v>33821</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7368</v>
      </c>
      <c r="BO9" s="466"/>
      <c r="BP9" s="466"/>
      <c r="BQ9" s="466"/>
      <c r="BR9" s="466"/>
      <c r="BS9" s="466"/>
      <c r="BT9" s="466"/>
      <c r="BU9" s="467"/>
      <c r="BV9" s="465">
        <v>2208</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11.6</v>
      </c>
      <c r="CU9" s="436"/>
      <c r="CV9" s="436"/>
      <c r="CW9" s="436"/>
      <c r="CX9" s="436"/>
      <c r="CY9" s="436"/>
      <c r="CZ9" s="436"/>
      <c r="DA9" s="437"/>
      <c r="DB9" s="435">
        <v>12.2</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118</v>
      </c>
      <c r="M10" s="439"/>
      <c r="N10" s="439"/>
      <c r="O10" s="439"/>
      <c r="P10" s="439"/>
      <c r="Q10" s="440"/>
      <c r="R10" s="441">
        <v>35836</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94</v>
      </c>
      <c r="AV10" s="523"/>
      <c r="AW10" s="523"/>
      <c r="AX10" s="523"/>
      <c r="AY10" s="445" t="s">
        <v>120</v>
      </c>
      <c r="AZ10" s="446"/>
      <c r="BA10" s="446"/>
      <c r="BB10" s="446"/>
      <c r="BC10" s="446"/>
      <c r="BD10" s="446"/>
      <c r="BE10" s="446"/>
      <c r="BF10" s="446"/>
      <c r="BG10" s="446"/>
      <c r="BH10" s="446"/>
      <c r="BI10" s="446"/>
      <c r="BJ10" s="446"/>
      <c r="BK10" s="446"/>
      <c r="BL10" s="446"/>
      <c r="BM10" s="447"/>
      <c r="BN10" s="465">
        <v>10502</v>
      </c>
      <c r="BO10" s="466"/>
      <c r="BP10" s="466"/>
      <c r="BQ10" s="466"/>
      <c r="BR10" s="466"/>
      <c r="BS10" s="466"/>
      <c r="BT10" s="466"/>
      <c r="BU10" s="467"/>
      <c r="BV10" s="465">
        <v>8105</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2">
      <c r="A12" s="186"/>
      <c r="B12" s="581" t="s">
        <v>130</v>
      </c>
      <c r="C12" s="582"/>
      <c r="D12" s="582"/>
      <c r="E12" s="582"/>
      <c r="F12" s="582"/>
      <c r="G12" s="582"/>
      <c r="H12" s="582"/>
      <c r="I12" s="582"/>
      <c r="J12" s="582"/>
      <c r="K12" s="583"/>
      <c r="L12" s="590" t="s">
        <v>131</v>
      </c>
      <c r="M12" s="591"/>
      <c r="N12" s="591"/>
      <c r="O12" s="591"/>
      <c r="P12" s="591"/>
      <c r="Q12" s="592"/>
      <c r="R12" s="593">
        <v>33721</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290000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139</v>
      </c>
      <c r="N13" s="566"/>
      <c r="O13" s="566"/>
      <c r="P13" s="566"/>
      <c r="Q13" s="567"/>
      <c r="R13" s="568">
        <v>33295</v>
      </c>
      <c r="S13" s="569"/>
      <c r="T13" s="569"/>
      <c r="U13" s="569"/>
      <c r="V13" s="570"/>
      <c r="W13" s="556" t="s">
        <v>140</v>
      </c>
      <c r="X13" s="478"/>
      <c r="Y13" s="478"/>
      <c r="Z13" s="478"/>
      <c r="AA13" s="478"/>
      <c r="AB13" s="479"/>
      <c r="AC13" s="441">
        <v>1481</v>
      </c>
      <c r="AD13" s="442"/>
      <c r="AE13" s="442"/>
      <c r="AF13" s="442"/>
      <c r="AG13" s="443"/>
      <c r="AH13" s="441">
        <v>1463</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17870</v>
      </c>
      <c r="BO13" s="466"/>
      <c r="BP13" s="466"/>
      <c r="BQ13" s="466"/>
      <c r="BR13" s="466"/>
      <c r="BS13" s="466"/>
      <c r="BT13" s="466"/>
      <c r="BU13" s="467"/>
      <c r="BV13" s="465">
        <v>-279687</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9.8000000000000007</v>
      </c>
      <c r="CU13" s="436"/>
      <c r="CV13" s="436"/>
      <c r="CW13" s="436"/>
      <c r="CX13" s="436"/>
      <c r="CY13" s="436"/>
      <c r="CZ13" s="436"/>
      <c r="DA13" s="437"/>
      <c r="DB13" s="435">
        <v>10.4</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145</v>
      </c>
      <c r="M14" s="599"/>
      <c r="N14" s="599"/>
      <c r="O14" s="599"/>
      <c r="P14" s="599"/>
      <c r="Q14" s="600"/>
      <c r="R14" s="568">
        <v>34046</v>
      </c>
      <c r="S14" s="569"/>
      <c r="T14" s="569"/>
      <c r="U14" s="569"/>
      <c r="V14" s="570"/>
      <c r="W14" s="571"/>
      <c r="X14" s="481"/>
      <c r="Y14" s="481"/>
      <c r="Z14" s="481"/>
      <c r="AA14" s="481"/>
      <c r="AB14" s="482"/>
      <c r="AC14" s="561">
        <v>9.3000000000000007</v>
      </c>
      <c r="AD14" s="562"/>
      <c r="AE14" s="562"/>
      <c r="AF14" s="562"/>
      <c r="AG14" s="563"/>
      <c r="AH14" s="561">
        <v>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109.2</v>
      </c>
      <c r="CU14" s="573"/>
      <c r="CV14" s="573"/>
      <c r="CW14" s="573"/>
      <c r="CX14" s="573"/>
      <c r="CY14" s="573"/>
      <c r="CZ14" s="573"/>
      <c r="DA14" s="574"/>
      <c r="DB14" s="572">
        <v>113.8</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147</v>
      </c>
      <c r="N15" s="566"/>
      <c r="O15" s="566"/>
      <c r="P15" s="566"/>
      <c r="Q15" s="567"/>
      <c r="R15" s="568">
        <v>33667</v>
      </c>
      <c r="S15" s="569"/>
      <c r="T15" s="569"/>
      <c r="U15" s="569"/>
      <c r="V15" s="570"/>
      <c r="W15" s="556" t="s">
        <v>148</v>
      </c>
      <c r="X15" s="478"/>
      <c r="Y15" s="478"/>
      <c r="Z15" s="478"/>
      <c r="AA15" s="478"/>
      <c r="AB15" s="479"/>
      <c r="AC15" s="441">
        <v>4932</v>
      </c>
      <c r="AD15" s="442"/>
      <c r="AE15" s="442"/>
      <c r="AF15" s="442"/>
      <c r="AG15" s="443"/>
      <c r="AH15" s="441">
        <v>5212</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4100673</v>
      </c>
      <c r="BO15" s="461"/>
      <c r="BP15" s="461"/>
      <c r="BQ15" s="461"/>
      <c r="BR15" s="461"/>
      <c r="BS15" s="461"/>
      <c r="BT15" s="461"/>
      <c r="BU15" s="462"/>
      <c r="BV15" s="460">
        <v>4013275</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31</v>
      </c>
      <c r="AD16" s="562"/>
      <c r="AE16" s="562"/>
      <c r="AF16" s="562"/>
      <c r="AG16" s="563"/>
      <c r="AH16" s="561">
        <v>32.1</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7925983</v>
      </c>
      <c r="BO16" s="466"/>
      <c r="BP16" s="466"/>
      <c r="BQ16" s="466"/>
      <c r="BR16" s="466"/>
      <c r="BS16" s="466"/>
      <c r="BT16" s="466"/>
      <c r="BU16" s="467"/>
      <c r="BV16" s="465">
        <v>7948502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9522</v>
      </c>
      <c r="AD17" s="442"/>
      <c r="AE17" s="442"/>
      <c r="AF17" s="442"/>
      <c r="AG17" s="443"/>
      <c r="AH17" s="441">
        <v>9548</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5222722</v>
      </c>
      <c r="BO17" s="466"/>
      <c r="BP17" s="466"/>
      <c r="BQ17" s="466"/>
      <c r="BR17" s="466"/>
      <c r="BS17" s="466"/>
      <c r="BT17" s="466"/>
      <c r="BU17" s="467"/>
      <c r="BV17" s="465">
        <v>5109622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158</v>
      </c>
      <c r="C18" s="528"/>
      <c r="D18" s="528"/>
      <c r="E18" s="529"/>
      <c r="F18" s="529"/>
      <c r="G18" s="529"/>
      <c r="H18" s="529"/>
      <c r="I18" s="529"/>
      <c r="J18" s="529"/>
      <c r="K18" s="529"/>
      <c r="L18" s="530">
        <v>347.1</v>
      </c>
      <c r="M18" s="530"/>
      <c r="N18" s="530"/>
      <c r="O18" s="530"/>
      <c r="P18" s="530"/>
      <c r="Q18" s="530"/>
      <c r="R18" s="531"/>
      <c r="S18" s="531"/>
      <c r="T18" s="531"/>
      <c r="U18" s="531"/>
      <c r="V18" s="532"/>
      <c r="W18" s="546"/>
      <c r="X18" s="547"/>
      <c r="Y18" s="547"/>
      <c r="Z18" s="547"/>
      <c r="AA18" s="547"/>
      <c r="AB18" s="557"/>
      <c r="AC18" s="429">
        <v>59.8</v>
      </c>
      <c r="AD18" s="430"/>
      <c r="AE18" s="430"/>
      <c r="AF18" s="430"/>
      <c r="AG18" s="533"/>
      <c r="AH18" s="429">
        <v>58.9</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9066302</v>
      </c>
      <c r="BO18" s="466"/>
      <c r="BP18" s="466"/>
      <c r="BQ18" s="466"/>
      <c r="BR18" s="466"/>
      <c r="BS18" s="466"/>
      <c r="BT18" s="466"/>
      <c r="BU18" s="467"/>
      <c r="BV18" s="465">
        <v>9402553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160</v>
      </c>
      <c r="C19" s="528"/>
      <c r="D19" s="528"/>
      <c r="E19" s="529"/>
      <c r="F19" s="529"/>
      <c r="G19" s="529"/>
      <c r="H19" s="529"/>
      <c r="I19" s="529"/>
      <c r="J19" s="529"/>
      <c r="K19" s="529"/>
      <c r="L19" s="535">
        <v>97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11120585</v>
      </c>
      <c r="BO19" s="466"/>
      <c r="BP19" s="466"/>
      <c r="BQ19" s="466"/>
      <c r="BR19" s="466"/>
      <c r="BS19" s="466"/>
      <c r="BT19" s="466"/>
      <c r="BU19" s="467"/>
      <c r="BV19" s="465">
        <v>11422182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162</v>
      </c>
      <c r="C20" s="528"/>
      <c r="D20" s="528"/>
      <c r="E20" s="529"/>
      <c r="F20" s="529"/>
      <c r="G20" s="529"/>
      <c r="H20" s="529"/>
      <c r="I20" s="529"/>
      <c r="J20" s="529"/>
      <c r="K20" s="529"/>
      <c r="L20" s="535">
        <v>13766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14491016</v>
      </c>
      <c r="BO23" s="466"/>
      <c r="BP23" s="466"/>
      <c r="BQ23" s="466"/>
      <c r="BR23" s="466"/>
      <c r="BS23" s="466"/>
      <c r="BT23" s="466"/>
      <c r="BU23" s="467"/>
      <c r="BV23" s="465">
        <v>13903068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171</v>
      </c>
      <c r="F24" s="439"/>
      <c r="G24" s="439"/>
      <c r="H24" s="439"/>
      <c r="I24" s="439"/>
      <c r="J24" s="439"/>
      <c r="K24" s="440"/>
      <c r="L24" s="441">
        <v>1</v>
      </c>
      <c r="M24" s="442"/>
      <c r="N24" s="442"/>
      <c r="O24" s="442"/>
      <c r="P24" s="443"/>
      <c r="Q24" s="441">
        <v>8800</v>
      </c>
      <c r="R24" s="442"/>
      <c r="S24" s="442"/>
      <c r="T24" s="442"/>
      <c r="U24" s="442"/>
      <c r="V24" s="443"/>
      <c r="W24" s="507"/>
      <c r="X24" s="498"/>
      <c r="Y24" s="499"/>
      <c r="Z24" s="438" t="s">
        <v>172</v>
      </c>
      <c r="AA24" s="439"/>
      <c r="AB24" s="439"/>
      <c r="AC24" s="439"/>
      <c r="AD24" s="439"/>
      <c r="AE24" s="439"/>
      <c r="AF24" s="439"/>
      <c r="AG24" s="440"/>
      <c r="AH24" s="441">
        <v>323</v>
      </c>
      <c r="AI24" s="442"/>
      <c r="AJ24" s="442"/>
      <c r="AK24" s="442"/>
      <c r="AL24" s="443"/>
      <c r="AM24" s="441">
        <v>1021003</v>
      </c>
      <c r="AN24" s="442"/>
      <c r="AO24" s="442"/>
      <c r="AP24" s="442"/>
      <c r="AQ24" s="442"/>
      <c r="AR24" s="443"/>
      <c r="AS24" s="441">
        <v>3161</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13322052</v>
      </c>
      <c r="BO24" s="466"/>
      <c r="BP24" s="466"/>
      <c r="BQ24" s="466"/>
      <c r="BR24" s="466"/>
      <c r="BS24" s="466"/>
      <c r="BT24" s="466"/>
      <c r="BU24" s="467"/>
      <c r="BV24" s="465">
        <v>12682550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174</v>
      </c>
      <c r="F25" s="439"/>
      <c r="G25" s="439"/>
      <c r="H25" s="439"/>
      <c r="I25" s="439"/>
      <c r="J25" s="439"/>
      <c r="K25" s="440"/>
      <c r="L25" s="441">
        <v>1</v>
      </c>
      <c r="M25" s="442"/>
      <c r="N25" s="442"/>
      <c r="O25" s="442"/>
      <c r="P25" s="443"/>
      <c r="Q25" s="441">
        <v>7200</v>
      </c>
      <c r="R25" s="442"/>
      <c r="S25" s="442"/>
      <c r="T25" s="442"/>
      <c r="U25" s="442"/>
      <c r="V25" s="443"/>
      <c r="W25" s="507"/>
      <c r="X25" s="498"/>
      <c r="Y25" s="499"/>
      <c r="Z25" s="438" t="s">
        <v>175</v>
      </c>
      <c r="AA25" s="439"/>
      <c r="AB25" s="439"/>
      <c r="AC25" s="439"/>
      <c r="AD25" s="439"/>
      <c r="AE25" s="439"/>
      <c r="AF25" s="439"/>
      <c r="AG25" s="440"/>
      <c r="AH25" s="441">
        <v>57</v>
      </c>
      <c r="AI25" s="442"/>
      <c r="AJ25" s="442"/>
      <c r="AK25" s="442"/>
      <c r="AL25" s="443"/>
      <c r="AM25" s="441">
        <v>166839</v>
      </c>
      <c r="AN25" s="442"/>
      <c r="AO25" s="442"/>
      <c r="AP25" s="442"/>
      <c r="AQ25" s="442"/>
      <c r="AR25" s="443"/>
      <c r="AS25" s="441">
        <v>2927</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1854272</v>
      </c>
      <c r="BO25" s="461"/>
      <c r="BP25" s="461"/>
      <c r="BQ25" s="461"/>
      <c r="BR25" s="461"/>
      <c r="BS25" s="461"/>
      <c r="BT25" s="461"/>
      <c r="BU25" s="462"/>
      <c r="BV25" s="460">
        <v>1920180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177</v>
      </c>
      <c r="F26" s="439"/>
      <c r="G26" s="439"/>
      <c r="H26" s="439"/>
      <c r="I26" s="439"/>
      <c r="J26" s="439"/>
      <c r="K26" s="440"/>
      <c r="L26" s="441">
        <v>1</v>
      </c>
      <c r="M26" s="442"/>
      <c r="N26" s="442"/>
      <c r="O26" s="442"/>
      <c r="P26" s="443"/>
      <c r="Q26" s="441">
        <v>6400</v>
      </c>
      <c r="R26" s="442"/>
      <c r="S26" s="442"/>
      <c r="T26" s="442"/>
      <c r="U26" s="442"/>
      <c r="V26" s="443"/>
      <c r="W26" s="507"/>
      <c r="X26" s="498"/>
      <c r="Y26" s="499"/>
      <c r="Z26" s="438" t="s">
        <v>178</v>
      </c>
      <c r="AA26" s="520"/>
      <c r="AB26" s="520"/>
      <c r="AC26" s="520"/>
      <c r="AD26" s="520"/>
      <c r="AE26" s="520"/>
      <c r="AF26" s="520"/>
      <c r="AG26" s="521"/>
      <c r="AH26" s="441">
        <v>10</v>
      </c>
      <c r="AI26" s="442"/>
      <c r="AJ26" s="442"/>
      <c r="AK26" s="442"/>
      <c r="AL26" s="443"/>
      <c r="AM26" s="441">
        <v>32400</v>
      </c>
      <c r="AN26" s="442"/>
      <c r="AO26" s="442"/>
      <c r="AP26" s="442"/>
      <c r="AQ26" s="442"/>
      <c r="AR26" s="443"/>
      <c r="AS26" s="441">
        <v>3240</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180</v>
      </c>
      <c r="F27" s="439"/>
      <c r="G27" s="439"/>
      <c r="H27" s="439"/>
      <c r="I27" s="439"/>
      <c r="J27" s="439"/>
      <c r="K27" s="440"/>
      <c r="L27" s="441">
        <v>1</v>
      </c>
      <c r="M27" s="442"/>
      <c r="N27" s="442"/>
      <c r="O27" s="442"/>
      <c r="P27" s="443"/>
      <c r="Q27" s="441">
        <v>4500</v>
      </c>
      <c r="R27" s="442"/>
      <c r="S27" s="442"/>
      <c r="T27" s="442"/>
      <c r="U27" s="442"/>
      <c r="V27" s="443"/>
      <c r="W27" s="507"/>
      <c r="X27" s="498"/>
      <c r="Y27" s="499"/>
      <c r="Z27" s="438" t="s">
        <v>181</v>
      </c>
      <c r="AA27" s="439"/>
      <c r="AB27" s="439"/>
      <c r="AC27" s="439"/>
      <c r="AD27" s="439"/>
      <c r="AE27" s="439"/>
      <c r="AF27" s="439"/>
      <c r="AG27" s="440"/>
      <c r="AH27" s="441">
        <v>10</v>
      </c>
      <c r="AI27" s="442"/>
      <c r="AJ27" s="442"/>
      <c r="AK27" s="442"/>
      <c r="AL27" s="443"/>
      <c r="AM27" s="441">
        <v>35554</v>
      </c>
      <c r="AN27" s="442"/>
      <c r="AO27" s="442"/>
      <c r="AP27" s="442"/>
      <c r="AQ27" s="442"/>
      <c r="AR27" s="443"/>
      <c r="AS27" s="441">
        <v>3555</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353523</v>
      </c>
      <c r="BO27" s="469"/>
      <c r="BP27" s="469"/>
      <c r="BQ27" s="469"/>
      <c r="BR27" s="469"/>
      <c r="BS27" s="469"/>
      <c r="BT27" s="469"/>
      <c r="BU27" s="470"/>
      <c r="BV27" s="468">
        <v>353509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183</v>
      </c>
      <c r="F28" s="439"/>
      <c r="G28" s="439"/>
      <c r="H28" s="439"/>
      <c r="I28" s="439"/>
      <c r="J28" s="439"/>
      <c r="K28" s="440"/>
      <c r="L28" s="441">
        <v>1</v>
      </c>
      <c r="M28" s="442"/>
      <c r="N28" s="442"/>
      <c r="O28" s="442"/>
      <c r="P28" s="443"/>
      <c r="Q28" s="441">
        <v>4000</v>
      </c>
      <c r="R28" s="442"/>
      <c r="S28" s="442"/>
      <c r="T28" s="442"/>
      <c r="U28" s="442"/>
      <c r="V28" s="443"/>
      <c r="W28" s="507"/>
      <c r="X28" s="498"/>
      <c r="Y28" s="499"/>
      <c r="Z28" s="438" t="s">
        <v>184</v>
      </c>
      <c r="AA28" s="439"/>
      <c r="AB28" s="439"/>
      <c r="AC28" s="439"/>
      <c r="AD28" s="439"/>
      <c r="AE28" s="439"/>
      <c r="AF28" s="439"/>
      <c r="AG28" s="440"/>
      <c r="AH28" s="441" t="s">
        <v>128</v>
      </c>
      <c r="AI28" s="442"/>
      <c r="AJ28" s="442"/>
      <c r="AK28" s="442"/>
      <c r="AL28" s="443"/>
      <c r="AM28" s="441" t="s">
        <v>128</v>
      </c>
      <c r="AN28" s="442"/>
      <c r="AO28" s="442"/>
      <c r="AP28" s="442"/>
      <c r="AQ28" s="442"/>
      <c r="AR28" s="443"/>
      <c r="AS28" s="441" t="s">
        <v>128</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1645627</v>
      </c>
      <c r="BO28" s="461"/>
      <c r="BP28" s="461"/>
      <c r="BQ28" s="461"/>
      <c r="BR28" s="461"/>
      <c r="BS28" s="461"/>
      <c r="BT28" s="461"/>
      <c r="BU28" s="462"/>
      <c r="BV28" s="460">
        <v>1635125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186</v>
      </c>
      <c r="F29" s="439"/>
      <c r="G29" s="439"/>
      <c r="H29" s="439"/>
      <c r="I29" s="439"/>
      <c r="J29" s="439"/>
      <c r="K29" s="440"/>
      <c r="L29" s="441">
        <v>16</v>
      </c>
      <c r="M29" s="442"/>
      <c r="N29" s="442"/>
      <c r="O29" s="442"/>
      <c r="P29" s="443"/>
      <c r="Q29" s="441">
        <v>3650</v>
      </c>
      <c r="R29" s="442"/>
      <c r="S29" s="442"/>
      <c r="T29" s="442"/>
      <c r="U29" s="442"/>
      <c r="V29" s="443"/>
      <c r="W29" s="508"/>
      <c r="X29" s="509"/>
      <c r="Y29" s="510"/>
      <c r="Z29" s="438" t="s">
        <v>187</v>
      </c>
      <c r="AA29" s="439"/>
      <c r="AB29" s="439"/>
      <c r="AC29" s="439"/>
      <c r="AD29" s="439"/>
      <c r="AE29" s="439"/>
      <c r="AF29" s="439"/>
      <c r="AG29" s="440"/>
      <c r="AH29" s="441">
        <v>333</v>
      </c>
      <c r="AI29" s="442"/>
      <c r="AJ29" s="442"/>
      <c r="AK29" s="442"/>
      <c r="AL29" s="443"/>
      <c r="AM29" s="441">
        <v>1056557</v>
      </c>
      <c r="AN29" s="442"/>
      <c r="AO29" s="442"/>
      <c r="AP29" s="442"/>
      <c r="AQ29" s="442"/>
      <c r="AR29" s="443"/>
      <c r="AS29" s="441">
        <v>3173</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316471</v>
      </c>
      <c r="BO29" s="466"/>
      <c r="BP29" s="466"/>
      <c r="BQ29" s="466"/>
      <c r="BR29" s="466"/>
      <c r="BS29" s="466"/>
      <c r="BT29" s="466"/>
      <c r="BU29" s="467"/>
      <c r="BV29" s="465">
        <v>315228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1952218</v>
      </c>
      <c r="BO30" s="469"/>
      <c r="BP30" s="469"/>
      <c r="BQ30" s="469"/>
      <c r="BR30" s="469"/>
      <c r="BS30" s="469"/>
      <c r="BT30" s="469"/>
      <c r="BU30" s="470"/>
      <c r="BV30" s="468">
        <v>1911729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196</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IF('各会計、関係団体の財政状況及び健全化判断比率'!B32="","",'各会計、関係団体の財政状況及び健全化判断比率'!B32)</f>
        <v>上水道事業会計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IF('各会計、関係団体の財政状況及び健全化判断比率'!B34="","",'各会計、関係団体の財政状況及び健全化判断比率'!B34)</f>
        <v>簡易水道特別会計</v>
      </c>
      <c r="BH34" s="423"/>
      <c r="BI34" s="423"/>
      <c r="BJ34" s="423"/>
      <c r="BK34" s="423"/>
      <c r="BL34" s="423"/>
      <c r="BM34" s="423"/>
      <c r="BN34" s="423"/>
      <c r="BO34" s="423"/>
      <c r="BP34" s="423"/>
      <c r="BQ34" s="423"/>
      <c r="BR34" s="423"/>
      <c r="BS34" s="423"/>
      <c r="BT34" s="423"/>
      <c r="BU34" s="423"/>
      <c r="BV34" s="213"/>
      <c r="BW34" s="424">
        <f>IF(BY34="","",MAX(C34:D43,U34:V43,AM34:AN43,BE34:BF43)+1)</f>
        <v>14</v>
      </c>
      <c r="BX34" s="424"/>
      <c r="BY34" s="423" t="str">
        <f>IF('各会計、関係団体の財政状況及び健全化判断比率'!B68="","",'各会計、関係団体の財政状況及び健全化判断比率'!B68)</f>
        <v>京都府市町村職員退職手当組合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綾部市体育協会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市立診療所等特別会計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9</v>
      </c>
      <c r="AN35" s="424"/>
      <c r="AO35" s="423" t="str">
        <f>IF('各会計、関係団体の財政状況及び健全化判断比率'!B33="","",'各会計、関係団体の財政状況及び健全化判断比率'!B33)</f>
        <v>病院事業会計</v>
      </c>
      <c r="AP35" s="423"/>
      <c r="AQ35" s="423"/>
      <c r="AR35" s="423"/>
      <c r="AS35" s="423"/>
      <c r="AT35" s="423"/>
      <c r="AU35" s="423"/>
      <c r="AV35" s="423"/>
      <c r="AW35" s="423"/>
      <c r="AX35" s="423"/>
      <c r="AY35" s="423"/>
      <c r="AZ35" s="423"/>
      <c r="BA35" s="423"/>
      <c r="BB35" s="423"/>
      <c r="BC35" s="423"/>
      <c r="BD35" s="213"/>
      <c r="BE35" s="424">
        <f t="shared" ref="BE35:BE43" si="1">IF(BG35="","",BE34+1)</f>
        <v>11</v>
      </c>
      <c r="BF35" s="424"/>
      <c r="BG35" s="423" t="str">
        <f>IF('各会計、関係団体の財政状況及び健全化判断比率'!B35="","",'各会計、関係団体の財政状況及び健全化判断比率'!B35)</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15</v>
      </c>
      <c r="BX35" s="424"/>
      <c r="BY35" s="423" t="str">
        <f>IF('各会計、関係団体の財政状況及び健全化判断比率'!B69="","",'各会計、関係団体の財政状況及び健全化判断比率'!B69)</f>
        <v>京都府自治会館管理組合</v>
      </c>
      <c r="BZ35" s="423"/>
      <c r="CA35" s="423"/>
      <c r="CB35" s="423"/>
      <c r="CC35" s="423"/>
      <c r="CD35" s="423"/>
      <c r="CE35" s="423"/>
      <c r="CF35" s="423"/>
      <c r="CG35" s="423"/>
      <c r="CH35" s="423"/>
      <c r="CI35" s="423"/>
      <c r="CJ35" s="423"/>
      <c r="CK35" s="423"/>
      <c r="CL35" s="423"/>
      <c r="CM35" s="423"/>
      <c r="CN35" s="213"/>
      <c r="CO35" s="424">
        <f t="shared" ref="CO35:CO43" si="3">IF(CQ35="","",CO34+1)</f>
        <v>22</v>
      </c>
      <c r="CP35" s="424"/>
      <c r="CQ35" s="423" t="str">
        <f>IF('各会計、関係団体の財政状況及び健全化判断比率'!BS8="","",'各会計、関係団体の財政状況及び健全化判断比率'!BS8)</f>
        <v>綾部市医療公社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f>IF(E36="","",C35+1)</f>
        <v>3</v>
      </c>
      <c r="D36" s="424"/>
      <c r="E36" s="423" t="str">
        <f>IF('各会計、関係団体の財政状況及び健全化判断比率'!B9="","",'各会計、関係団体の財政状況及び健全化判断比率'!B9)</f>
        <v>農林業者労働災害共済特別会計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12</v>
      </c>
      <c r="BF36" s="424"/>
      <c r="BG36" s="423" t="str">
        <f>IF('各会計、関係団体の財政状況及び健全化判断比率'!B36="","",'各会計、関係団体の財政状況及び健全化判断比率'!B36)</f>
        <v>地域排水事業特別会計</v>
      </c>
      <c r="BH36" s="423"/>
      <c r="BI36" s="423"/>
      <c r="BJ36" s="423"/>
      <c r="BK36" s="423"/>
      <c r="BL36" s="423"/>
      <c r="BM36" s="423"/>
      <c r="BN36" s="423"/>
      <c r="BO36" s="423"/>
      <c r="BP36" s="423"/>
      <c r="BQ36" s="423"/>
      <c r="BR36" s="423"/>
      <c r="BS36" s="423"/>
      <c r="BT36" s="423"/>
      <c r="BU36" s="423"/>
      <c r="BV36" s="213"/>
      <c r="BW36" s="424">
        <f t="shared" si="2"/>
        <v>16</v>
      </c>
      <c r="BX36" s="424"/>
      <c r="BY36" s="423" t="str">
        <f>IF('各会計、関係団体の財政状況及び健全化判断比率'!B70="","",'各会計、関係団体の財政状況及び健全化判断比率'!B70)</f>
        <v>京都地方税機構</v>
      </c>
      <c r="BZ36" s="423"/>
      <c r="CA36" s="423"/>
      <c r="CB36" s="423"/>
      <c r="CC36" s="423"/>
      <c r="CD36" s="423"/>
      <c r="CE36" s="423"/>
      <c r="CF36" s="423"/>
      <c r="CG36" s="423"/>
      <c r="CH36" s="423"/>
      <c r="CI36" s="423"/>
      <c r="CJ36" s="423"/>
      <c r="CK36" s="423"/>
      <c r="CL36" s="423"/>
      <c r="CM36" s="423"/>
      <c r="CN36" s="213"/>
      <c r="CO36" s="424">
        <f t="shared" si="3"/>
        <v>23</v>
      </c>
      <c r="CP36" s="424"/>
      <c r="CQ36" s="423" t="str">
        <f>IF('各会計、関係団体の財政状況及び健全化判断比率'!BS9="","",'各会計、関係団体の財政状況及び健全化判断比率'!BS9)</f>
        <v>エフエムあやべ</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7</v>
      </c>
      <c r="V37" s="424"/>
      <c r="W37" s="423" t="str">
        <f>IF('各会計、関係団体の財政状況及び健全化判断比率'!B31="","",'各会計、関係団体の財政状況及び健全化判断比率'!B31)</f>
        <v>駐車場特別会計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13</v>
      </c>
      <c r="BF37" s="424"/>
      <c r="BG37" s="423" t="str">
        <f>IF('各会計、関係団体の財政状況及び健全化判断比率'!B37="","",'各会計、関係団体の財政状況及び健全化判断比率'!B37)</f>
        <v>住宅・工業団地事業特別会計</v>
      </c>
      <c r="BH37" s="423"/>
      <c r="BI37" s="423"/>
      <c r="BJ37" s="423"/>
      <c r="BK37" s="423"/>
      <c r="BL37" s="423"/>
      <c r="BM37" s="423"/>
      <c r="BN37" s="423"/>
      <c r="BO37" s="423"/>
      <c r="BP37" s="423"/>
      <c r="BQ37" s="423"/>
      <c r="BR37" s="423"/>
      <c r="BS37" s="423"/>
      <c r="BT37" s="423"/>
      <c r="BU37" s="423"/>
      <c r="BV37" s="213"/>
      <c r="BW37" s="424">
        <f t="shared" si="2"/>
        <v>17</v>
      </c>
      <c r="BX37" s="424"/>
      <c r="BY37" s="423" t="str">
        <f>IF('各会計、関係団体の財政状況及び健全化判断比率'!B71="","",'各会計、関係団体の財政状況及び健全化判断比率'!B71)</f>
        <v>京都府後期高齢者医療広域連合（一般会計）</v>
      </c>
      <c r="BZ37" s="423"/>
      <c r="CA37" s="423"/>
      <c r="CB37" s="423"/>
      <c r="CC37" s="423"/>
      <c r="CD37" s="423"/>
      <c r="CE37" s="423"/>
      <c r="CF37" s="423"/>
      <c r="CG37" s="423"/>
      <c r="CH37" s="423"/>
      <c r="CI37" s="423"/>
      <c r="CJ37" s="423"/>
      <c r="CK37" s="423"/>
      <c r="CL37" s="423"/>
      <c r="CM37" s="423"/>
      <c r="CN37" s="213"/>
      <c r="CO37" s="424">
        <f t="shared" si="3"/>
        <v>24</v>
      </c>
      <c r="CP37" s="424"/>
      <c r="CQ37" s="423" t="str">
        <f>IF('各会計、関係団体の財政状況及び健全化判断比率'!BS10="","",'各会計、関係団体の財政状況及び健全化判断比率'!BS10)</f>
        <v>緑土</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18</v>
      </c>
      <c r="BX38" s="424"/>
      <c r="BY38" s="423" t="str">
        <f>IF('各会計、関係団体の財政状況及び健全化判断比率'!B72="","",'各会計、関係団体の財政状況及び健全化判断比率'!B72)</f>
        <v>京都府後期高齢者医療広域連合（特別会計）</v>
      </c>
      <c r="BZ38" s="423"/>
      <c r="CA38" s="423"/>
      <c r="CB38" s="423"/>
      <c r="CC38" s="423"/>
      <c r="CD38" s="423"/>
      <c r="CE38" s="423"/>
      <c r="CF38" s="423"/>
      <c r="CG38" s="423"/>
      <c r="CH38" s="423"/>
      <c r="CI38" s="423"/>
      <c r="CJ38" s="423"/>
      <c r="CK38" s="423"/>
      <c r="CL38" s="423"/>
      <c r="CM38" s="423"/>
      <c r="CN38" s="213"/>
      <c r="CO38" s="424">
        <f t="shared" si="3"/>
        <v>25</v>
      </c>
      <c r="CP38" s="424"/>
      <c r="CQ38" s="423" t="str">
        <f>IF('各会計、関係団体の財政状況及び健全化判断比率'!BS11="","",'各会計、関係団体の財政状況及び健全化判断比率'!BS11)</f>
        <v>水夢</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19</v>
      </c>
      <c r="BX39" s="424"/>
      <c r="BY39" s="423" t="str">
        <f>IF('各会計、関係団体の財政状況及び健全化判断比率'!B73="","",'各会計、関係団体の財政状況及び健全化判断比率'!B73)</f>
        <v>京都府住宅新築資金等貸付事業管理組合（一般会計）</v>
      </c>
      <c r="BZ39" s="423"/>
      <c r="CA39" s="423"/>
      <c r="CB39" s="423"/>
      <c r="CC39" s="423"/>
      <c r="CD39" s="423"/>
      <c r="CE39" s="423"/>
      <c r="CF39" s="423"/>
      <c r="CG39" s="423"/>
      <c r="CH39" s="423"/>
      <c r="CI39" s="423"/>
      <c r="CJ39" s="423"/>
      <c r="CK39" s="423"/>
      <c r="CL39" s="423"/>
      <c r="CM39" s="423"/>
      <c r="CN39" s="213"/>
      <c r="CO39" s="424">
        <f t="shared" si="3"/>
        <v>26</v>
      </c>
      <c r="CP39" s="424"/>
      <c r="CQ39" s="423" t="str">
        <f>IF('各会計、関係団体の財政状況及び健全化判断比率'!BS12="","",'各会計、関係団体の財政状況及び健全化判断比率'!BS12)</f>
        <v>京都府中丹文化事業団</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20</v>
      </c>
      <c r="BX40" s="424"/>
      <c r="BY40" s="423" t="str">
        <f>IF('各会計、関係団体の財政状況及び健全化判断比率'!B74="","",'各会計、関係団体の財政状況及び健全化判断比率'!B74)</f>
        <v>京都府住宅新築資金等貸付事業管理組合（特別会計）</v>
      </c>
      <c r="BZ40" s="423"/>
      <c r="CA40" s="423"/>
      <c r="CB40" s="423"/>
      <c r="CC40" s="423"/>
      <c r="CD40" s="423"/>
      <c r="CE40" s="423"/>
      <c r="CF40" s="423"/>
      <c r="CG40" s="423"/>
      <c r="CH40" s="423"/>
      <c r="CI40" s="423"/>
      <c r="CJ40" s="423"/>
      <c r="CK40" s="423"/>
      <c r="CL40" s="423"/>
      <c r="CM40" s="423"/>
      <c r="CN40" s="213"/>
      <c r="CO40" s="424">
        <f t="shared" si="3"/>
        <v>27</v>
      </c>
      <c r="CP40" s="424"/>
      <c r="CQ40" s="423" t="str">
        <f>IF('各会計、関係団体の財政状況及び健全化判断比率'!BS13="","",'各会計、関係団体の財政状況及び健全化判断比率'!BS13)</f>
        <v>農夢</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207</v>
      </c>
    </row>
    <row r="50" spans="5:5" x14ac:dyDescent="0.2">
      <c r="E50" s="187" t="s">
        <v>208</v>
      </c>
    </row>
    <row r="51" spans="5:5" x14ac:dyDescent="0.2">
      <c r="E51" s="187" t="s">
        <v>209</v>
      </c>
    </row>
    <row r="52" spans="5:5" x14ac:dyDescent="0.2">
      <c r="E52" s="187" t="s">
        <v>210</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d2qKslPCUkf8fS+xuRFAfXukE97EpoPJ9Oz27UM1n3oyB9aJ57vZI0As1eku4Gg1cEMxf+veQyOQvH0naPJXdg==" saltValue="5PpCv9oe8yZF/YJCvvys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2">
      <c r="A34" s="22"/>
      <c r="B34" s="31"/>
      <c r="C34" s="1244" t="s">
        <v>582</v>
      </c>
      <c r="D34" s="1244"/>
      <c r="E34" s="1245"/>
      <c r="F34" s="32">
        <v>13.51</v>
      </c>
      <c r="G34" s="33">
        <v>24.56</v>
      </c>
      <c r="H34" s="33">
        <v>16.440000000000001</v>
      </c>
      <c r="I34" s="33">
        <v>14.74</v>
      </c>
      <c r="J34" s="34">
        <v>15.04</v>
      </c>
      <c r="K34" s="22"/>
      <c r="L34" s="22"/>
      <c r="M34" s="22"/>
      <c r="N34" s="22"/>
      <c r="O34" s="22"/>
      <c r="P34" s="22"/>
    </row>
    <row r="35" spans="1:16" ht="39" customHeight="1" x14ac:dyDescent="0.2">
      <c r="A35" s="22"/>
      <c r="B35" s="35"/>
      <c r="C35" s="1238" t="s">
        <v>583</v>
      </c>
      <c r="D35" s="1239"/>
      <c r="E35" s="1240"/>
      <c r="F35" s="36">
        <v>12.29</v>
      </c>
      <c r="G35" s="37">
        <v>10.6</v>
      </c>
      <c r="H35" s="37">
        <v>10.97</v>
      </c>
      <c r="I35" s="37">
        <v>9.2100000000000009</v>
      </c>
      <c r="J35" s="38">
        <v>9.5399999999999991</v>
      </c>
      <c r="K35" s="22"/>
      <c r="L35" s="22"/>
      <c r="M35" s="22"/>
      <c r="N35" s="22"/>
      <c r="O35" s="22"/>
      <c r="P35" s="22"/>
    </row>
    <row r="36" spans="1:16" ht="39" customHeight="1" x14ac:dyDescent="0.2">
      <c r="A36" s="22"/>
      <c r="B36" s="35"/>
      <c r="C36" s="1238" t="s">
        <v>584</v>
      </c>
      <c r="D36" s="1239"/>
      <c r="E36" s="1240"/>
      <c r="F36" s="36">
        <v>6.7</v>
      </c>
      <c r="G36" s="37">
        <v>6.83</v>
      </c>
      <c r="H36" s="37">
        <v>7.05</v>
      </c>
      <c r="I36" s="37">
        <v>5.94</v>
      </c>
      <c r="J36" s="38">
        <v>7.48</v>
      </c>
      <c r="K36" s="22"/>
      <c r="L36" s="22"/>
      <c r="M36" s="22"/>
      <c r="N36" s="22"/>
      <c r="O36" s="22"/>
      <c r="P36" s="22"/>
    </row>
    <row r="37" spans="1:16" ht="39" customHeight="1" x14ac:dyDescent="0.2">
      <c r="A37" s="22"/>
      <c r="B37" s="35"/>
      <c r="C37" s="1238" t="s">
        <v>585</v>
      </c>
      <c r="D37" s="1239"/>
      <c r="E37" s="1240"/>
      <c r="F37" s="36">
        <v>0</v>
      </c>
      <c r="G37" s="37">
        <v>0</v>
      </c>
      <c r="H37" s="37">
        <v>0</v>
      </c>
      <c r="I37" s="37">
        <v>0</v>
      </c>
      <c r="J37" s="38">
        <v>1.67</v>
      </c>
      <c r="K37" s="22"/>
      <c r="L37" s="22"/>
      <c r="M37" s="22"/>
      <c r="N37" s="22"/>
      <c r="O37" s="22"/>
      <c r="P37" s="22"/>
    </row>
    <row r="38" spans="1:16" ht="39" customHeight="1" x14ac:dyDescent="0.2">
      <c r="A38" s="22"/>
      <c r="B38" s="35"/>
      <c r="C38" s="1238" t="s">
        <v>586</v>
      </c>
      <c r="D38" s="1239"/>
      <c r="E38" s="1240"/>
      <c r="F38" s="36">
        <v>0.16</v>
      </c>
      <c r="G38" s="37">
        <v>1.26</v>
      </c>
      <c r="H38" s="37">
        <v>2.31</v>
      </c>
      <c r="I38" s="37">
        <v>1.5</v>
      </c>
      <c r="J38" s="38">
        <v>1.28</v>
      </c>
      <c r="K38" s="22"/>
      <c r="L38" s="22"/>
      <c r="M38" s="22"/>
      <c r="N38" s="22"/>
      <c r="O38" s="22"/>
      <c r="P38" s="22"/>
    </row>
    <row r="39" spans="1:16" ht="39" customHeight="1" x14ac:dyDescent="0.2">
      <c r="A39" s="22"/>
      <c r="B39" s="35"/>
      <c r="C39" s="1238" t="s">
        <v>587</v>
      </c>
      <c r="D39" s="1239"/>
      <c r="E39" s="1240"/>
      <c r="F39" s="36">
        <v>0</v>
      </c>
      <c r="G39" s="37">
        <v>0</v>
      </c>
      <c r="H39" s="37">
        <v>0</v>
      </c>
      <c r="I39" s="37">
        <v>0</v>
      </c>
      <c r="J39" s="38">
        <v>0.74</v>
      </c>
      <c r="K39" s="22"/>
      <c r="L39" s="22"/>
      <c r="M39" s="22"/>
      <c r="N39" s="22"/>
      <c r="O39" s="22"/>
      <c r="P39" s="22"/>
    </row>
    <row r="40" spans="1:16" ht="39" customHeight="1" x14ac:dyDescent="0.2">
      <c r="A40" s="22"/>
      <c r="B40" s="35"/>
      <c r="C40" s="1238" t="s">
        <v>588</v>
      </c>
      <c r="D40" s="1239"/>
      <c r="E40" s="1240"/>
      <c r="F40" s="36">
        <v>0.01</v>
      </c>
      <c r="G40" s="37">
        <v>0.06</v>
      </c>
      <c r="H40" s="37">
        <v>0.08</v>
      </c>
      <c r="I40" s="37">
        <v>0.1</v>
      </c>
      <c r="J40" s="38">
        <v>0.19</v>
      </c>
      <c r="K40" s="22"/>
      <c r="L40" s="22"/>
      <c r="M40" s="22"/>
      <c r="N40" s="22"/>
      <c r="O40" s="22"/>
      <c r="P40" s="22"/>
    </row>
    <row r="41" spans="1:16" ht="39" customHeight="1" x14ac:dyDescent="0.2">
      <c r="A41" s="22"/>
      <c r="B41" s="35"/>
      <c r="C41" s="1238" t="s">
        <v>589</v>
      </c>
      <c r="D41" s="1239"/>
      <c r="E41" s="1240"/>
      <c r="F41" s="36">
        <v>0.1</v>
      </c>
      <c r="G41" s="37">
        <v>0.1</v>
      </c>
      <c r="H41" s="37">
        <v>0.11</v>
      </c>
      <c r="I41" s="37">
        <v>0.1</v>
      </c>
      <c r="J41" s="38">
        <v>0.11</v>
      </c>
      <c r="K41" s="22"/>
      <c r="L41" s="22"/>
      <c r="M41" s="22"/>
      <c r="N41" s="22"/>
      <c r="O41" s="22"/>
      <c r="P41" s="22"/>
    </row>
    <row r="42" spans="1:16" ht="39" customHeight="1" x14ac:dyDescent="0.2">
      <c r="A42" s="22"/>
      <c r="B42" s="39"/>
      <c r="C42" s="1238" t="s">
        <v>590</v>
      </c>
      <c r="D42" s="1239"/>
      <c r="E42" s="1240"/>
      <c r="F42" s="36" t="s">
        <v>531</v>
      </c>
      <c r="G42" s="37" t="s">
        <v>531</v>
      </c>
      <c r="H42" s="37" t="s">
        <v>531</v>
      </c>
      <c r="I42" s="37" t="s">
        <v>531</v>
      </c>
      <c r="J42" s="38" t="s">
        <v>531</v>
      </c>
      <c r="K42" s="22"/>
      <c r="L42" s="22"/>
      <c r="M42" s="22"/>
      <c r="N42" s="22"/>
      <c r="O42" s="22"/>
      <c r="P42" s="22"/>
    </row>
    <row r="43" spans="1:16" ht="39" customHeight="1" thickBot="1" x14ac:dyDescent="0.25">
      <c r="A43" s="22"/>
      <c r="B43" s="40"/>
      <c r="C43" s="1241" t="s">
        <v>591</v>
      </c>
      <c r="D43" s="1242"/>
      <c r="E43" s="1243"/>
      <c r="F43" s="41">
        <v>0.01</v>
      </c>
      <c r="G43" s="42">
        <v>0</v>
      </c>
      <c r="H43" s="42">
        <v>0.02</v>
      </c>
      <c r="I43" s="42">
        <v>0.11</v>
      </c>
      <c r="J43" s="43">
        <v>0.01</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PAQ+MS85MPlIX0nPUEqngRaiPGQk8FUMJa/xImgmXt3YREg+/3O8pLmLEWiK4KWuep/mCy7A5Qe4f9hdD3iXYQ==" saltValue="epuCX9mvkk08fEBVJhhn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2">
      <c r="A45" s="48"/>
      <c r="B45" s="1264" t="s">
        <v>11</v>
      </c>
      <c r="C45" s="1265"/>
      <c r="D45" s="58"/>
      <c r="E45" s="1270" t="s">
        <v>12</v>
      </c>
      <c r="F45" s="1270"/>
      <c r="G45" s="1270"/>
      <c r="H45" s="1270"/>
      <c r="I45" s="1270"/>
      <c r="J45" s="1271"/>
      <c r="K45" s="59">
        <v>1713</v>
      </c>
      <c r="L45" s="60">
        <v>1555</v>
      </c>
      <c r="M45" s="60">
        <v>1460</v>
      </c>
      <c r="N45" s="60">
        <v>1390</v>
      </c>
      <c r="O45" s="61">
        <v>1287</v>
      </c>
      <c r="P45" s="48"/>
      <c r="Q45" s="48"/>
      <c r="R45" s="48"/>
      <c r="S45" s="48"/>
      <c r="T45" s="48"/>
      <c r="U45" s="48"/>
    </row>
    <row r="46" spans="1:21" ht="30.75" customHeight="1" x14ac:dyDescent="0.2">
      <c r="A46" s="48"/>
      <c r="B46" s="1266"/>
      <c r="C46" s="1267"/>
      <c r="D46" s="62"/>
      <c r="E46" s="1248" t="s">
        <v>13</v>
      </c>
      <c r="F46" s="1248"/>
      <c r="G46" s="1248"/>
      <c r="H46" s="1248"/>
      <c r="I46" s="1248"/>
      <c r="J46" s="1249"/>
      <c r="K46" s="63" t="s">
        <v>531</v>
      </c>
      <c r="L46" s="64" t="s">
        <v>531</v>
      </c>
      <c r="M46" s="64" t="s">
        <v>531</v>
      </c>
      <c r="N46" s="64" t="s">
        <v>531</v>
      </c>
      <c r="O46" s="65" t="s">
        <v>531</v>
      </c>
      <c r="P46" s="48"/>
      <c r="Q46" s="48"/>
      <c r="R46" s="48"/>
      <c r="S46" s="48"/>
      <c r="T46" s="48"/>
      <c r="U46" s="48"/>
    </row>
    <row r="47" spans="1:21" ht="30.75" customHeight="1" x14ac:dyDescent="0.2">
      <c r="A47" s="48"/>
      <c r="B47" s="1266"/>
      <c r="C47" s="1267"/>
      <c r="D47" s="62"/>
      <c r="E47" s="1248" t="s">
        <v>14</v>
      </c>
      <c r="F47" s="1248"/>
      <c r="G47" s="1248"/>
      <c r="H47" s="1248"/>
      <c r="I47" s="1248"/>
      <c r="J47" s="1249"/>
      <c r="K47" s="63">
        <v>10</v>
      </c>
      <c r="L47" s="64">
        <v>10</v>
      </c>
      <c r="M47" s="64">
        <v>10</v>
      </c>
      <c r="N47" s="64" t="s">
        <v>531</v>
      </c>
      <c r="O47" s="65" t="s">
        <v>531</v>
      </c>
      <c r="P47" s="48"/>
      <c r="Q47" s="48"/>
      <c r="R47" s="48"/>
      <c r="S47" s="48"/>
      <c r="T47" s="48"/>
      <c r="U47" s="48"/>
    </row>
    <row r="48" spans="1:21" ht="30.75" customHeight="1" x14ac:dyDescent="0.2">
      <c r="A48" s="48"/>
      <c r="B48" s="1266"/>
      <c r="C48" s="1267"/>
      <c r="D48" s="62"/>
      <c r="E48" s="1248" t="s">
        <v>15</v>
      </c>
      <c r="F48" s="1248"/>
      <c r="G48" s="1248"/>
      <c r="H48" s="1248"/>
      <c r="I48" s="1248"/>
      <c r="J48" s="1249"/>
      <c r="K48" s="63">
        <v>749</v>
      </c>
      <c r="L48" s="64">
        <v>716</v>
      </c>
      <c r="M48" s="64">
        <v>746</v>
      </c>
      <c r="N48" s="64">
        <v>899</v>
      </c>
      <c r="O48" s="65">
        <v>828</v>
      </c>
      <c r="P48" s="48"/>
      <c r="Q48" s="48"/>
      <c r="R48" s="48"/>
      <c r="S48" s="48"/>
      <c r="T48" s="48"/>
      <c r="U48" s="48"/>
    </row>
    <row r="49" spans="1:21" ht="30.75" customHeight="1" x14ac:dyDescent="0.2">
      <c r="A49" s="48"/>
      <c r="B49" s="1266"/>
      <c r="C49" s="1267"/>
      <c r="D49" s="62"/>
      <c r="E49" s="1248" t="s">
        <v>16</v>
      </c>
      <c r="F49" s="1248"/>
      <c r="G49" s="1248"/>
      <c r="H49" s="1248"/>
      <c r="I49" s="1248"/>
      <c r="J49" s="1249"/>
      <c r="K49" s="63" t="s">
        <v>531</v>
      </c>
      <c r="L49" s="64" t="s">
        <v>531</v>
      </c>
      <c r="M49" s="64" t="s">
        <v>531</v>
      </c>
      <c r="N49" s="64" t="s">
        <v>531</v>
      </c>
      <c r="O49" s="65" t="s">
        <v>531</v>
      </c>
      <c r="P49" s="48"/>
      <c r="Q49" s="48"/>
      <c r="R49" s="48"/>
      <c r="S49" s="48"/>
      <c r="T49" s="48"/>
      <c r="U49" s="48"/>
    </row>
    <row r="50" spans="1:21" ht="30.75" customHeight="1" x14ac:dyDescent="0.2">
      <c r="A50" s="48"/>
      <c r="B50" s="1266"/>
      <c r="C50" s="1267"/>
      <c r="D50" s="62"/>
      <c r="E50" s="1248" t="s">
        <v>17</v>
      </c>
      <c r="F50" s="1248"/>
      <c r="G50" s="1248"/>
      <c r="H50" s="1248"/>
      <c r="I50" s="1248"/>
      <c r="J50" s="1249"/>
      <c r="K50" s="63" t="s">
        <v>531</v>
      </c>
      <c r="L50" s="64" t="s">
        <v>531</v>
      </c>
      <c r="M50" s="64" t="s">
        <v>531</v>
      </c>
      <c r="N50" s="64" t="s">
        <v>531</v>
      </c>
      <c r="O50" s="65" t="s">
        <v>531</v>
      </c>
      <c r="P50" s="48"/>
      <c r="Q50" s="48"/>
      <c r="R50" s="48"/>
      <c r="S50" s="48"/>
      <c r="T50" s="48"/>
      <c r="U50" s="48"/>
    </row>
    <row r="51" spans="1:21" ht="30.75" customHeight="1" x14ac:dyDescent="0.2">
      <c r="A51" s="48"/>
      <c r="B51" s="1268"/>
      <c r="C51" s="1269"/>
      <c r="D51" s="66"/>
      <c r="E51" s="1248" t="s">
        <v>18</v>
      </c>
      <c r="F51" s="1248"/>
      <c r="G51" s="1248"/>
      <c r="H51" s="1248"/>
      <c r="I51" s="1248"/>
      <c r="J51" s="1249"/>
      <c r="K51" s="63">
        <v>0</v>
      </c>
      <c r="L51" s="64">
        <v>0</v>
      </c>
      <c r="M51" s="64">
        <v>0</v>
      </c>
      <c r="N51" s="64">
        <v>0</v>
      </c>
      <c r="O51" s="65">
        <v>0</v>
      </c>
      <c r="P51" s="48"/>
      <c r="Q51" s="48"/>
      <c r="R51" s="48"/>
      <c r="S51" s="48"/>
      <c r="T51" s="48"/>
      <c r="U51" s="48"/>
    </row>
    <row r="52" spans="1:21" ht="30.75" customHeight="1" x14ac:dyDescent="0.2">
      <c r="A52" s="48"/>
      <c r="B52" s="1246" t="s">
        <v>19</v>
      </c>
      <c r="C52" s="1247"/>
      <c r="D52" s="66"/>
      <c r="E52" s="1248" t="s">
        <v>20</v>
      </c>
      <c r="F52" s="1248"/>
      <c r="G52" s="1248"/>
      <c r="H52" s="1248"/>
      <c r="I52" s="1248"/>
      <c r="J52" s="1249"/>
      <c r="K52" s="63">
        <v>1483</v>
      </c>
      <c r="L52" s="64">
        <v>1419</v>
      </c>
      <c r="M52" s="64">
        <v>1379</v>
      </c>
      <c r="N52" s="64">
        <v>1408</v>
      </c>
      <c r="O52" s="65">
        <v>1403</v>
      </c>
      <c r="P52" s="48"/>
      <c r="Q52" s="48"/>
      <c r="R52" s="48"/>
      <c r="S52" s="48"/>
      <c r="T52" s="48"/>
      <c r="U52" s="48"/>
    </row>
    <row r="53" spans="1:21" ht="30.75" customHeight="1" thickBot="1" x14ac:dyDescent="0.25">
      <c r="A53" s="48"/>
      <c r="B53" s="1250" t="s">
        <v>21</v>
      </c>
      <c r="C53" s="1251"/>
      <c r="D53" s="67"/>
      <c r="E53" s="1252" t="s">
        <v>22</v>
      </c>
      <c r="F53" s="1252"/>
      <c r="G53" s="1252"/>
      <c r="H53" s="1252"/>
      <c r="I53" s="1252"/>
      <c r="J53" s="1253"/>
      <c r="K53" s="68">
        <v>989</v>
      </c>
      <c r="L53" s="69">
        <v>862</v>
      </c>
      <c r="M53" s="69">
        <v>837</v>
      </c>
      <c r="N53" s="69">
        <v>881</v>
      </c>
      <c r="O53" s="70">
        <v>712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592</v>
      </c>
      <c r="L56" s="80" t="s">
        <v>593</v>
      </c>
      <c r="M56" s="80" t="s">
        <v>594</v>
      </c>
      <c r="N56" s="80" t="s">
        <v>595</v>
      </c>
      <c r="O56" s="81" t="s">
        <v>596</v>
      </c>
      <c r="P56" s="48"/>
      <c r="Q56" s="48"/>
      <c r="R56" s="48"/>
      <c r="S56" s="48"/>
      <c r="T56" s="48"/>
      <c r="U56" s="48"/>
    </row>
    <row r="57" spans="1:21" ht="31.5" customHeight="1" x14ac:dyDescent="0.2">
      <c r="B57" s="1254" t="s">
        <v>25</v>
      </c>
      <c r="C57" s="1255"/>
      <c r="D57" s="1258" t="s">
        <v>26</v>
      </c>
      <c r="E57" s="1259"/>
      <c r="F57" s="1259"/>
      <c r="G57" s="1259"/>
      <c r="H57" s="1259"/>
      <c r="I57" s="1259"/>
      <c r="J57" s="1260"/>
      <c r="K57" s="82"/>
      <c r="L57" s="83"/>
      <c r="M57" s="83"/>
      <c r="N57" s="83"/>
      <c r="O57" s="84"/>
    </row>
    <row r="58" spans="1:21" ht="31.5" customHeight="1" thickBot="1" x14ac:dyDescent="0.25">
      <c r="B58" s="1256"/>
      <c r="C58" s="1257"/>
      <c r="D58" s="1261" t="s">
        <v>27</v>
      </c>
      <c r="E58" s="1262"/>
      <c r="F58" s="1262"/>
      <c r="G58" s="1262"/>
      <c r="H58" s="1262"/>
      <c r="I58" s="1262"/>
      <c r="J58" s="1263"/>
      <c r="K58" s="85"/>
      <c r="L58" s="86"/>
      <c r="M58" s="86"/>
      <c r="N58" s="86"/>
      <c r="O58" s="87"/>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eOs7Y3XywzdH63x3rucFCT34aCdRZX/XunTZTrxVUsCHzj3eJqcMPJmBIJ0Wt+lrJp+f32Kw9pVvd1C69gifg==" saltValue="6iV6bVbsJDPuQIKq6y1LP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573</v>
      </c>
      <c r="J40" s="99" t="s">
        <v>574</v>
      </c>
      <c r="K40" s="99" t="s">
        <v>575</v>
      </c>
      <c r="L40" s="99" t="s">
        <v>576</v>
      </c>
      <c r="M40" s="100" t="s">
        <v>577</v>
      </c>
    </row>
    <row r="41" spans="2:13" ht="27.75" customHeight="1" x14ac:dyDescent="0.2">
      <c r="B41" s="1284" t="s">
        <v>30</v>
      </c>
      <c r="C41" s="1285"/>
      <c r="D41" s="101"/>
      <c r="E41" s="1286" t="s">
        <v>31</v>
      </c>
      <c r="F41" s="1286"/>
      <c r="G41" s="1286"/>
      <c r="H41" s="1287"/>
      <c r="I41" s="102">
        <v>13588</v>
      </c>
      <c r="J41" s="103">
        <v>13330</v>
      </c>
      <c r="K41" s="103">
        <v>13365</v>
      </c>
      <c r="L41" s="103">
        <v>13903</v>
      </c>
      <c r="M41" s="104">
        <v>14491</v>
      </c>
    </row>
    <row r="42" spans="2:13" ht="27.75" customHeight="1" x14ac:dyDescent="0.2">
      <c r="B42" s="1274"/>
      <c r="C42" s="1275"/>
      <c r="D42" s="105"/>
      <c r="E42" s="1278" t="s">
        <v>32</v>
      </c>
      <c r="F42" s="1278"/>
      <c r="G42" s="1278"/>
      <c r="H42" s="1279"/>
      <c r="I42" s="106" t="s">
        <v>531</v>
      </c>
      <c r="J42" s="107" t="s">
        <v>531</v>
      </c>
      <c r="K42" s="107" t="s">
        <v>531</v>
      </c>
      <c r="L42" s="107" t="s">
        <v>531</v>
      </c>
      <c r="M42" s="108" t="s">
        <v>531</v>
      </c>
    </row>
    <row r="43" spans="2:13" ht="27.75" customHeight="1" x14ac:dyDescent="0.2">
      <c r="B43" s="1274"/>
      <c r="C43" s="1275"/>
      <c r="D43" s="105"/>
      <c r="E43" s="1278" t="s">
        <v>33</v>
      </c>
      <c r="F43" s="1278"/>
      <c r="G43" s="1278"/>
      <c r="H43" s="1279"/>
      <c r="I43" s="106">
        <v>13694</v>
      </c>
      <c r="J43" s="107">
        <v>13476</v>
      </c>
      <c r="K43" s="107">
        <v>13343</v>
      </c>
      <c r="L43" s="107">
        <v>15504</v>
      </c>
      <c r="M43" s="108">
        <v>14818</v>
      </c>
    </row>
    <row r="44" spans="2:13" ht="27.75" customHeight="1" x14ac:dyDescent="0.2">
      <c r="B44" s="1274"/>
      <c r="C44" s="1275"/>
      <c r="D44" s="105"/>
      <c r="E44" s="1278" t="s">
        <v>34</v>
      </c>
      <c r="F44" s="1278"/>
      <c r="G44" s="1278"/>
      <c r="H44" s="1279"/>
      <c r="I44" s="106">
        <v>13</v>
      </c>
      <c r="J44" s="107">
        <v>10</v>
      </c>
      <c r="K44" s="107">
        <v>8</v>
      </c>
      <c r="L44" s="107">
        <v>5</v>
      </c>
      <c r="M44" s="108">
        <v>3</v>
      </c>
    </row>
    <row r="45" spans="2:13" ht="27.75" customHeight="1" x14ac:dyDescent="0.2">
      <c r="B45" s="1274"/>
      <c r="C45" s="1275"/>
      <c r="D45" s="105"/>
      <c r="E45" s="1278" t="s">
        <v>35</v>
      </c>
      <c r="F45" s="1278"/>
      <c r="G45" s="1278"/>
      <c r="H45" s="1279"/>
      <c r="I45" s="106">
        <v>2856</v>
      </c>
      <c r="J45" s="107">
        <v>2719</v>
      </c>
      <c r="K45" s="107">
        <v>2768</v>
      </c>
      <c r="L45" s="107">
        <v>2824</v>
      </c>
      <c r="M45" s="108">
        <v>2686</v>
      </c>
    </row>
    <row r="46" spans="2:13" ht="27.75" customHeight="1" x14ac:dyDescent="0.2">
      <c r="B46" s="1274"/>
      <c r="C46" s="1275"/>
      <c r="D46" s="109"/>
      <c r="E46" s="1278" t="s">
        <v>36</v>
      </c>
      <c r="F46" s="1278"/>
      <c r="G46" s="1278"/>
      <c r="H46" s="1279"/>
      <c r="I46" s="106">
        <v>14</v>
      </c>
      <c r="J46" s="107">
        <v>12</v>
      </c>
      <c r="K46" s="107">
        <v>11</v>
      </c>
      <c r="L46" s="107">
        <v>9</v>
      </c>
      <c r="M46" s="108">
        <v>8</v>
      </c>
    </row>
    <row r="47" spans="2:13" ht="27.75" customHeight="1" x14ac:dyDescent="0.2">
      <c r="B47" s="1274"/>
      <c r="C47" s="1275"/>
      <c r="D47" s="110"/>
      <c r="E47" s="1288" t="s">
        <v>37</v>
      </c>
      <c r="F47" s="1289"/>
      <c r="G47" s="1289"/>
      <c r="H47" s="1290"/>
      <c r="I47" s="106" t="s">
        <v>531</v>
      </c>
      <c r="J47" s="107" t="s">
        <v>531</v>
      </c>
      <c r="K47" s="107" t="s">
        <v>531</v>
      </c>
      <c r="L47" s="107" t="s">
        <v>531</v>
      </c>
      <c r="M47" s="108" t="s">
        <v>531</v>
      </c>
    </row>
    <row r="48" spans="2:13" ht="27.75" customHeight="1" x14ac:dyDescent="0.2">
      <c r="B48" s="1274"/>
      <c r="C48" s="1275"/>
      <c r="D48" s="105"/>
      <c r="E48" s="1278" t="s">
        <v>38</v>
      </c>
      <c r="F48" s="1278"/>
      <c r="G48" s="1278"/>
      <c r="H48" s="1279"/>
      <c r="I48" s="106" t="s">
        <v>531</v>
      </c>
      <c r="J48" s="107" t="s">
        <v>531</v>
      </c>
      <c r="K48" s="107" t="s">
        <v>531</v>
      </c>
      <c r="L48" s="107" t="s">
        <v>531</v>
      </c>
      <c r="M48" s="108" t="s">
        <v>531</v>
      </c>
    </row>
    <row r="49" spans="2:13" ht="27.75" customHeight="1" x14ac:dyDescent="0.2">
      <c r="B49" s="1276"/>
      <c r="C49" s="1277"/>
      <c r="D49" s="105"/>
      <c r="E49" s="1278" t="s">
        <v>39</v>
      </c>
      <c r="F49" s="1278"/>
      <c r="G49" s="1278"/>
      <c r="H49" s="1279"/>
      <c r="I49" s="106" t="s">
        <v>531</v>
      </c>
      <c r="J49" s="107" t="s">
        <v>531</v>
      </c>
      <c r="K49" s="107" t="s">
        <v>531</v>
      </c>
      <c r="L49" s="107" t="s">
        <v>531</v>
      </c>
      <c r="M49" s="108" t="s">
        <v>531</v>
      </c>
    </row>
    <row r="50" spans="2:13" ht="27.75" customHeight="1" x14ac:dyDescent="0.2">
      <c r="B50" s="1272" t="s">
        <v>40</v>
      </c>
      <c r="C50" s="1273"/>
      <c r="D50" s="111"/>
      <c r="E50" s="1278" t="s">
        <v>41</v>
      </c>
      <c r="F50" s="1278"/>
      <c r="G50" s="1278"/>
      <c r="H50" s="1279"/>
      <c r="I50" s="106">
        <v>5224</v>
      </c>
      <c r="J50" s="107">
        <v>5008</v>
      </c>
      <c r="K50" s="107">
        <v>4668</v>
      </c>
      <c r="L50" s="107">
        <v>4332</v>
      </c>
      <c r="M50" s="108">
        <v>4406</v>
      </c>
    </row>
    <row r="51" spans="2:13" ht="27.75" customHeight="1" x14ac:dyDescent="0.2">
      <c r="B51" s="1274"/>
      <c r="C51" s="1275"/>
      <c r="D51" s="105"/>
      <c r="E51" s="1278" t="s">
        <v>42</v>
      </c>
      <c r="F51" s="1278"/>
      <c r="G51" s="1278"/>
      <c r="H51" s="1279"/>
      <c r="I51" s="106">
        <v>752</v>
      </c>
      <c r="J51" s="107">
        <v>752</v>
      </c>
      <c r="K51" s="107">
        <v>752</v>
      </c>
      <c r="L51" s="107">
        <v>966</v>
      </c>
      <c r="M51" s="108">
        <v>935</v>
      </c>
    </row>
    <row r="52" spans="2:13" ht="27.75" customHeight="1" x14ac:dyDescent="0.2">
      <c r="B52" s="1276"/>
      <c r="C52" s="1277"/>
      <c r="D52" s="105"/>
      <c r="E52" s="1278" t="s">
        <v>43</v>
      </c>
      <c r="F52" s="1278"/>
      <c r="G52" s="1278"/>
      <c r="H52" s="1279"/>
      <c r="I52" s="106">
        <v>17419</v>
      </c>
      <c r="J52" s="107">
        <v>17360</v>
      </c>
      <c r="K52" s="107">
        <v>17534</v>
      </c>
      <c r="L52" s="107">
        <v>17562</v>
      </c>
      <c r="M52" s="108">
        <v>17680</v>
      </c>
    </row>
    <row r="53" spans="2:13" ht="27.75" customHeight="1" thickBot="1" x14ac:dyDescent="0.25">
      <c r="B53" s="1280" t="s">
        <v>44</v>
      </c>
      <c r="C53" s="1281"/>
      <c r="D53" s="112"/>
      <c r="E53" s="1282" t="s">
        <v>45</v>
      </c>
      <c r="F53" s="1282"/>
      <c r="G53" s="1282"/>
      <c r="H53" s="1283"/>
      <c r="I53" s="113">
        <v>6769</v>
      </c>
      <c r="J53" s="114">
        <v>6428</v>
      </c>
      <c r="K53" s="114">
        <v>6540</v>
      </c>
      <c r="L53" s="114">
        <v>9385</v>
      </c>
      <c r="M53" s="115">
        <v>8985</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2FWL2QH318C6gXcWirRUqY2IJjQhl2f6NnLxbxsp/9/wCwjZhw6JVMkLvquGi0ZAbufObb77VMvz6Higcx2g==" saltValue="8ziAa5m/LgG1T/YjULcx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575</v>
      </c>
      <c r="G54" s="124" t="s">
        <v>576</v>
      </c>
      <c r="H54" s="125" t="s">
        <v>577</v>
      </c>
    </row>
    <row r="55" spans="2:8" ht="52.5" customHeight="1" x14ac:dyDescent="0.2">
      <c r="B55" s="126"/>
      <c r="C55" s="1299" t="s">
        <v>48</v>
      </c>
      <c r="D55" s="1299"/>
      <c r="E55" s="1300"/>
      <c r="F55" s="127">
        <v>1917</v>
      </c>
      <c r="G55" s="127">
        <v>1635</v>
      </c>
      <c r="H55" s="128">
        <v>1646</v>
      </c>
    </row>
    <row r="56" spans="2:8" ht="52.5" customHeight="1" x14ac:dyDescent="0.2">
      <c r="B56" s="129"/>
      <c r="C56" s="1301" t="s">
        <v>49</v>
      </c>
      <c r="D56" s="1301"/>
      <c r="E56" s="1302"/>
      <c r="F56" s="130">
        <v>314</v>
      </c>
      <c r="G56" s="130">
        <v>315</v>
      </c>
      <c r="H56" s="131">
        <v>316</v>
      </c>
    </row>
    <row r="57" spans="2:8" ht="53.25" customHeight="1" x14ac:dyDescent="0.2">
      <c r="B57" s="129"/>
      <c r="C57" s="1303" t="s">
        <v>50</v>
      </c>
      <c r="D57" s="1303"/>
      <c r="E57" s="1304"/>
      <c r="F57" s="132">
        <v>1995</v>
      </c>
      <c r="G57" s="132">
        <v>1912</v>
      </c>
      <c r="H57" s="133">
        <v>1952</v>
      </c>
    </row>
    <row r="58" spans="2:8" ht="45.75" customHeight="1" x14ac:dyDescent="0.2">
      <c r="B58" s="134"/>
      <c r="C58" s="1291" t="s">
        <v>619</v>
      </c>
      <c r="D58" s="1292"/>
      <c r="E58" s="1293"/>
      <c r="F58" s="135">
        <v>884</v>
      </c>
      <c r="G58" s="135">
        <v>725</v>
      </c>
      <c r="H58" s="136">
        <v>699</v>
      </c>
    </row>
    <row r="59" spans="2:8" ht="45.75" customHeight="1" x14ac:dyDescent="0.2">
      <c r="B59" s="134"/>
      <c r="C59" s="1291" t="s">
        <v>617</v>
      </c>
      <c r="D59" s="1292"/>
      <c r="E59" s="1293"/>
      <c r="F59" s="135">
        <v>341</v>
      </c>
      <c r="G59" s="135">
        <v>345</v>
      </c>
      <c r="H59" s="136">
        <v>413</v>
      </c>
    </row>
    <row r="60" spans="2:8" ht="45.75" customHeight="1" x14ac:dyDescent="0.2">
      <c r="B60" s="134"/>
      <c r="C60" s="1291" t="s">
        <v>616</v>
      </c>
      <c r="D60" s="1292"/>
      <c r="E60" s="1293"/>
      <c r="F60" s="135">
        <v>274</v>
      </c>
      <c r="G60" s="135">
        <v>344</v>
      </c>
      <c r="H60" s="136">
        <v>356</v>
      </c>
    </row>
    <row r="61" spans="2:8" ht="45.75" customHeight="1" x14ac:dyDescent="0.2">
      <c r="B61" s="134"/>
      <c r="C61" s="1291" t="s">
        <v>620</v>
      </c>
      <c r="D61" s="1292"/>
      <c r="E61" s="1293"/>
      <c r="F61" s="135">
        <v>162</v>
      </c>
      <c r="G61" s="135">
        <v>166</v>
      </c>
      <c r="H61" s="136">
        <v>154</v>
      </c>
    </row>
    <row r="62" spans="2:8" ht="45.75" customHeight="1" thickBot="1" x14ac:dyDescent="0.25">
      <c r="B62" s="137"/>
      <c r="C62" s="1294" t="s">
        <v>618</v>
      </c>
      <c r="D62" s="1295"/>
      <c r="E62" s="1296"/>
      <c r="F62" s="138">
        <v>72</v>
      </c>
      <c r="G62" s="138">
        <v>69</v>
      </c>
      <c r="H62" s="139">
        <v>60</v>
      </c>
    </row>
    <row r="63" spans="2:8" ht="52.5" customHeight="1" thickBot="1" x14ac:dyDescent="0.25">
      <c r="B63" s="140"/>
      <c r="C63" s="1297" t="s">
        <v>51</v>
      </c>
      <c r="D63" s="1297"/>
      <c r="E63" s="1298"/>
      <c r="F63" s="141">
        <v>4226</v>
      </c>
      <c r="G63" s="141">
        <v>3862</v>
      </c>
      <c r="H63" s="142">
        <v>3914</v>
      </c>
    </row>
    <row r="64" spans="2:8" ht="15" customHeight="1" x14ac:dyDescent="0.2"/>
    <row r="65" ht="0" hidden="1" customHeight="1" x14ac:dyDescent="0.2"/>
    <row r="66" ht="0" hidden="1" customHeight="1" x14ac:dyDescent="0.2"/>
  </sheetData>
  <sheetProtection algorithmName="SHA-512" hashValue="bwDreLM1wDr8Gb6ENZe7uL4qZ9dpTG/m5iVIsFuy9yDqp5xXgJs3CZbtH33MUrzqzgK1i1CpB7QIpDHCiLLQEw==" saltValue="K1beqCj6IX5nvt0t8sft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D8176-5316-417B-9C53-CC55A03DD7CB}">
  <sheetPr>
    <pageSetUpPr fitToPage="1"/>
  </sheetPr>
  <dimension ref="A1:WZM191"/>
  <sheetViews>
    <sheetView showGridLines="0" zoomScaleNormal="100" zoomScaleSheetLayoutView="55" workbookViewId="0">
      <selection activeCell="CK15" sqref="CK15"/>
    </sheetView>
  </sheetViews>
  <sheetFormatPr defaultColWidth="0" defaultRowHeight="13.5" customHeight="1" zeroHeight="1" x14ac:dyDescent="0.2"/>
  <cols>
    <col min="1" max="1" width="6.36328125" style="387" customWidth="1"/>
    <col min="2" max="107" width="2.453125" style="387" customWidth="1"/>
    <col min="108" max="108" width="6.08984375" style="395" customWidth="1"/>
    <col min="109" max="109" width="5.90625" style="394" customWidth="1"/>
    <col min="110" max="110" width="19.08984375" style="387" hidden="1"/>
    <col min="111" max="115" width="12.6328125" style="387" hidden="1"/>
    <col min="116" max="349" width="8.6328125" style="387" hidden="1"/>
    <col min="350" max="355" width="14.90625" style="387" hidden="1"/>
    <col min="356" max="357" width="15.90625" style="387" hidden="1"/>
    <col min="358" max="363" width="16.08984375" style="387" hidden="1"/>
    <col min="364" max="364" width="6.08984375" style="387" hidden="1"/>
    <col min="365" max="365" width="3" style="387" hidden="1"/>
    <col min="366" max="605" width="8.6328125" style="387" hidden="1"/>
    <col min="606" max="611" width="14.90625" style="387" hidden="1"/>
    <col min="612" max="613" width="15.90625" style="387" hidden="1"/>
    <col min="614" max="619" width="16.08984375" style="387" hidden="1"/>
    <col min="620" max="620" width="6.08984375" style="387" hidden="1"/>
    <col min="621" max="621" width="3" style="387" hidden="1"/>
    <col min="622" max="861" width="8.6328125" style="387" hidden="1"/>
    <col min="862" max="867" width="14.90625" style="387" hidden="1"/>
    <col min="868" max="869" width="15.90625" style="387" hidden="1"/>
    <col min="870" max="875" width="16.08984375" style="387" hidden="1"/>
    <col min="876" max="876" width="6.08984375" style="387" hidden="1"/>
    <col min="877" max="877" width="3" style="387" hidden="1"/>
    <col min="878" max="1117" width="8.6328125" style="387" hidden="1"/>
    <col min="1118" max="1123" width="14.90625" style="387" hidden="1"/>
    <col min="1124" max="1125" width="15.90625" style="387" hidden="1"/>
    <col min="1126" max="1131" width="16.08984375" style="387" hidden="1"/>
    <col min="1132" max="1132" width="6.08984375" style="387" hidden="1"/>
    <col min="1133" max="1133" width="3" style="387" hidden="1"/>
    <col min="1134" max="1373" width="8.6328125" style="387" hidden="1"/>
    <col min="1374" max="1379" width="14.90625" style="387" hidden="1"/>
    <col min="1380" max="1381" width="15.90625" style="387" hidden="1"/>
    <col min="1382" max="1387" width="16.08984375" style="387" hidden="1"/>
    <col min="1388" max="1388" width="6.08984375" style="387" hidden="1"/>
    <col min="1389" max="1389" width="3" style="387" hidden="1"/>
    <col min="1390" max="1629" width="8.6328125" style="387" hidden="1"/>
    <col min="1630" max="1635" width="14.90625" style="387" hidden="1"/>
    <col min="1636" max="1637" width="15.90625" style="387" hidden="1"/>
    <col min="1638" max="1643" width="16.08984375" style="387" hidden="1"/>
    <col min="1644" max="1644" width="6.08984375" style="387" hidden="1"/>
    <col min="1645" max="1645" width="3" style="387" hidden="1"/>
    <col min="1646" max="1885" width="8.6328125" style="387" hidden="1"/>
    <col min="1886" max="1891" width="14.90625" style="387" hidden="1"/>
    <col min="1892" max="1893" width="15.90625" style="387" hidden="1"/>
    <col min="1894" max="1899" width="16.08984375" style="387" hidden="1"/>
    <col min="1900" max="1900" width="6.08984375" style="387" hidden="1"/>
    <col min="1901" max="1901" width="3" style="387" hidden="1"/>
    <col min="1902" max="2141" width="8.6328125" style="387" hidden="1"/>
    <col min="2142" max="2147" width="14.90625" style="387" hidden="1"/>
    <col min="2148" max="2149" width="15.90625" style="387" hidden="1"/>
    <col min="2150" max="2155" width="16.08984375" style="387" hidden="1"/>
    <col min="2156" max="2156" width="6.08984375" style="387" hidden="1"/>
    <col min="2157" max="2157" width="3" style="387" hidden="1"/>
    <col min="2158" max="2397" width="8.6328125" style="387" hidden="1"/>
    <col min="2398" max="2403" width="14.90625" style="387" hidden="1"/>
    <col min="2404" max="2405" width="15.90625" style="387" hidden="1"/>
    <col min="2406" max="2411" width="16.08984375" style="387" hidden="1"/>
    <col min="2412" max="2412" width="6.08984375" style="387" hidden="1"/>
    <col min="2413" max="2413" width="3" style="387" hidden="1"/>
    <col min="2414" max="2653" width="8.6328125" style="387" hidden="1"/>
    <col min="2654" max="2659" width="14.90625" style="387" hidden="1"/>
    <col min="2660" max="2661" width="15.90625" style="387" hidden="1"/>
    <col min="2662" max="2667" width="16.08984375" style="387" hidden="1"/>
    <col min="2668" max="2668" width="6.08984375" style="387" hidden="1"/>
    <col min="2669" max="2669" width="3" style="387" hidden="1"/>
    <col min="2670" max="2909" width="8.6328125" style="387" hidden="1"/>
    <col min="2910" max="2915" width="14.90625" style="387" hidden="1"/>
    <col min="2916" max="2917" width="15.90625" style="387" hidden="1"/>
    <col min="2918" max="2923" width="16.08984375" style="387" hidden="1"/>
    <col min="2924" max="2924" width="6.08984375" style="387" hidden="1"/>
    <col min="2925" max="2925" width="3" style="387" hidden="1"/>
    <col min="2926" max="3165" width="8.6328125" style="387" hidden="1"/>
    <col min="3166" max="3171" width="14.90625" style="387" hidden="1"/>
    <col min="3172" max="3173" width="15.90625" style="387" hidden="1"/>
    <col min="3174" max="3179" width="16.08984375" style="387" hidden="1"/>
    <col min="3180" max="3180" width="6.08984375" style="387" hidden="1"/>
    <col min="3181" max="3181" width="3" style="387" hidden="1"/>
    <col min="3182" max="3421" width="8.6328125" style="387" hidden="1"/>
    <col min="3422" max="3427" width="14.90625" style="387" hidden="1"/>
    <col min="3428" max="3429" width="15.90625" style="387" hidden="1"/>
    <col min="3430" max="3435" width="16.08984375" style="387" hidden="1"/>
    <col min="3436" max="3436" width="6.08984375" style="387" hidden="1"/>
    <col min="3437" max="3437" width="3" style="387" hidden="1"/>
    <col min="3438" max="3677" width="8.6328125" style="387" hidden="1"/>
    <col min="3678" max="3683" width="14.90625" style="387" hidden="1"/>
    <col min="3684" max="3685" width="15.90625" style="387" hidden="1"/>
    <col min="3686" max="3691" width="16.08984375" style="387" hidden="1"/>
    <col min="3692" max="3692" width="6.08984375" style="387" hidden="1"/>
    <col min="3693" max="3693" width="3" style="387" hidden="1"/>
    <col min="3694" max="3933" width="8.6328125" style="387" hidden="1"/>
    <col min="3934" max="3939" width="14.90625" style="387" hidden="1"/>
    <col min="3940" max="3941" width="15.90625" style="387" hidden="1"/>
    <col min="3942" max="3947" width="16.08984375" style="387" hidden="1"/>
    <col min="3948" max="3948" width="6.08984375" style="387" hidden="1"/>
    <col min="3949" max="3949" width="3" style="387" hidden="1"/>
    <col min="3950" max="4189" width="8.6328125" style="387" hidden="1"/>
    <col min="4190" max="4195" width="14.90625" style="387" hidden="1"/>
    <col min="4196" max="4197" width="15.90625" style="387" hidden="1"/>
    <col min="4198" max="4203" width="16.08984375" style="387" hidden="1"/>
    <col min="4204" max="4204" width="6.08984375" style="387" hidden="1"/>
    <col min="4205" max="4205" width="3" style="387" hidden="1"/>
    <col min="4206" max="4445" width="8.6328125" style="387" hidden="1"/>
    <col min="4446" max="4451" width="14.90625" style="387" hidden="1"/>
    <col min="4452" max="4453" width="15.90625" style="387" hidden="1"/>
    <col min="4454" max="4459" width="16.08984375" style="387" hidden="1"/>
    <col min="4460" max="4460" width="6.08984375" style="387" hidden="1"/>
    <col min="4461" max="4461" width="3" style="387" hidden="1"/>
    <col min="4462" max="4701" width="8.6328125" style="387" hidden="1"/>
    <col min="4702" max="4707" width="14.90625" style="387" hidden="1"/>
    <col min="4708" max="4709" width="15.90625" style="387" hidden="1"/>
    <col min="4710" max="4715" width="16.08984375" style="387" hidden="1"/>
    <col min="4716" max="4716" width="6.08984375" style="387" hidden="1"/>
    <col min="4717" max="4717" width="3" style="387" hidden="1"/>
    <col min="4718" max="4957" width="8.6328125" style="387" hidden="1"/>
    <col min="4958" max="4963" width="14.90625" style="387" hidden="1"/>
    <col min="4964" max="4965" width="15.90625" style="387" hidden="1"/>
    <col min="4966" max="4971" width="16.08984375" style="387" hidden="1"/>
    <col min="4972" max="4972" width="6.08984375" style="387" hidden="1"/>
    <col min="4973" max="4973" width="3" style="387" hidden="1"/>
    <col min="4974" max="5213" width="8.6328125" style="387" hidden="1"/>
    <col min="5214" max="5219" width="14.90625" style="387" hidden="1"/>
    <col min="5220" max="5221" width="15.90625" style="387" hidden="1"/>
    <col min="5222" max="5227" width="16.08984375" style="387" hidden="1"/>
    <col min="5228" max="5228" width="6.08984375" style="387" hidden="1"/>
    <col min="5229" max="5229" width="3" style="387" hidden="1"/>
    <col min="5230" max="5469" width="8.6328125" style="387" hidden="1"/>
    <col min="5470" max="5475" width="14.90625" style="387" hidden="1"/>
    <col min="5476" max="5477" width="15.90625" style="387" hidden="1"/>
    <col min="5478" max="5483" width="16.08984375" style="387" hidden="1"/>
    <col min="5484" max="5484" width="6.08984375" style="387" hidden="1"/>
    <col min="5485" max="5485" width="3" style="387" hidden="1"/>
    <col min="5486" max="5725" width="8.6328125" style="387" hidden="1"/>
    <col min="5726" max="5731" width="14.90625" style="387" hidden="1"/>
    <col min="5732" max="5733" width="15.90625" style="387" hidden="1"/>
    <col min="5734" max="5739" width="16.08984375" style="387" hidden="1"/>
    <col min="5740" max="5740" width="6.08984375" style="387" hidden="1"/>
    <col min="5741" max="5741" width="3" style="387" hidden="1"/>
    <col min="5742" max="5981" width="8.6328125" style="387" hidden="1"/>
    <col min="5982" max="5987" width="14.90625" style="387" hidden="1"/>
    <col min="5988" max="5989" width="15.90625" style="387" hidden="1"/>
    <col min="5990" max="5995" width="16.08984375" style="387" hidden="1"/>
    <col min="5996" max="5996" width="6.08984375" style="387" hidden="1"/>
    <col min="5997" max="5997" width="3" style="387" hidden="1"/>
    <col min="5998" max="6237" width="8.6328125" style="387" hidden="1"/>
    <col min="6238" max="6243" width="14.90625" style="387" hidden="1"/>
    <col min="6244" max="6245" width="15.90625" style="387" hidden="1"/>
    <col min="6246" max="6251" width="16.08984375" style="387" hidden="1"/>
    <col min="6252" max="6252" width="6.08984375" style="387" hidden="1"/>
    <col min="6253" max="6253" width="3" style="387" hidden="1"/>
    <col min="6254" max="6493" width="8.6328125" style="387" hidden="1"/>
    <col min="6494" max="6499" width="14.90625" style="387" hidden="1"/>
    <col min="6500" max="6501" width="15.90625" style="387" hidden="1"/>
    <col min="6502" max="6507" width="16.08984375" style="387" hidden="1"/>
    <col min="6508" max="6508" width="6.08984375" style="387" hidden="1"/>
    <col min="6509" max="6509" width="3" style="387" hidden="1"/>
    <col min="6510" max="6749" width="8.6328125" style="387" hidden="1"/>
    <col min="6750" max="6755" width="14.90625" style="387" hidden="1"/>
    <col min="6756" max="6757" width="15.90625" style="387" hidden="1"/>
    <col min="6758" max="6763" width="16.08984375" style="387" hidden="1"/>
    <col min="6764" max="6764" width="6.08984375" style="387" hidden="1"/>
    <col min="6765" max="6765" width="3" style="387" hidden="1"/>
    <col min="6766" max="7005" width="8.6328125" style="387" hidden="1"/>
    <col min="7006" max="7011" width="14.90625" style="387" hidden="1"/>
    <col min="7012" max="7013" width="15.90625" style="387" hidden="1"/>
    <col min="7014" max="7019" width="16.08984375" style="387" hidden="1"/>
    <col min="7020" max="7020" width="6.08984375" style="387" hidden="1"/>
    <col min="7021" max="7021" width="3" style="387" hidden="1"/>
    <col min="7022" max="7261" width="8.6328125" style="387" hidden="1"/>
    <col min="7262" max="7267" width="14.90625" style="387" hidden="1"/>
    <col min="7268" max="7269" width="15.90625" style="387" hidden="1"/>
    <col min="7270" max="7275" width="16.08984375" style="387" hidden="1"/>
    <col min="7276" max="7276" width="6.08984375" style="387" hidden="1"/>
    <col min="7277" max="7277" width="3" style="387" hidden="1"/>
    <col min="7278" max="7517" width="8.6328125" style="387" hidden="1"/>
    <col min="7518" max="7523" width="14.90625" style="387" hidden="1"/>
    <col min="7524" max="7525" width="15.90625" style="387" hidden="1"/>
    <col min="7526" max="7531" width="16.08984375" style="387" hidden="1"/>
    <col min="7532" max="7532" width="6.08984375" style="387" hidden="1"/>
    <col min="7533" max="7533" width="3" style="387" hidden="1"/>
    <col min="7534" max="7773" width="8.6328125" style="387" hidden="1"/>
    <col min="7774" max="7779" width="14.90625" style="387" hidden="1"/>
    <col min="7780" max="7781" width="15.90625" style="387" hidden="1"/>
    <col min="7782" max="7787" width="16.08984375" style="387" hidden="1"/>
    <col min="7788" max="7788" width="6.08984375" style="387" hidden="1"/>
    <col min="7789" max="7789" width="3" style="387" hidden="1"/>
    <col min="7790" max="8029" width="8.6328125" style="387" hidden="1"/>
    <col min="8030" max="8035" width="14.90625" style="387" hidden="1"/>
    <col min="8036" max="8037" width="15.90625" style="387" hidden="1"/>
    <col min="8038" max="8043" width="16.08984375" style="387" hidden="1"/>
    <col min="8044" max="8044" width="6.08984375" style="387" hidden="1"/>
    <col min="8045" max="8045" width="3" style="387" hidden="1"/>
    <col min="8046" max="8285" width="8.6328125" style="387" hidden="1"/>
    <col min="8286" max="8291" width="14.90625" style="387" hidden="1"/>
    <col min="8292" max="8293" width="15.90625" style="387" hidden="1"/>
    <col min="8294" max="8299" width="16.08984375" style="387" hidden="1"/>
    <col min="8300" max="8300" width="6.08984375" style="387" hidden="1"/>
    <col min="8301" max="8301" width="3" style="387" hidden="1"/>
    <col min="8302" max="8541" width="8.6328125" style="387" hidden="1"/>
    <col min="8542" max="8547" width="14.90625" style="387" hidden="1"/>
    <col min="8548" max="8549" width="15.90625" style="387" hidden="1"/>
    <col min="8550" max="8555" width="16.08984375" style="387" hidden="1"/>
    <col min="8556" max="8556" width="6.08984375" style="387" hidden="1"/>
    <col min="8557" max="8557" width="3" style="387" hidden="1"/>
    <col min="8558" max="8797" width="8.6328125" style="387" hidden="1"/>
    <col min="8798" max="8803" width="14.90625" style="387" hidden="1"/>
    <col min="8804" max="8805" width="15.90625" style="387" hidden="1"/>
    <col min="8806" max="8811" width="16.08984375" style="387" hidden="1"/>
    <col min="8812" max="8812" width="6.08984375" style="387" hidden="1"/>
    <col min="8813" max="8813" width="3" style="387" hidden="1"/>
    <col min="8814" max="9053" width="8.6328125" style="387" hidden="1"/>
    <col min="9054" max="9059" width="14.90625" style="387" hidden="1"/>
    <col min="9060" max="9061" width="15.90625" style="387" hidden="1"/>
    <col min="9062" max="9067" width="16.08984375" style="387" hidden="1"/>
    <col min="9068" max="9068" width="6.08984375" style="387" hidden="1"/>
    <col min="9069" max="9069" width="3" style="387" hidden="1"/>
    <col min="9070" max="9309" width="8.6328125" style="387" hidden="1"/>
    <col min="9310" max="9315" width="14.90625" style="387" hidden="1"/>
    <col min="9316" max="9317" width="15.90625" style="387" hidden="1"/>
    <col min="9318" max="9323" width="16.08984375" style="387" hidden="1"/>
    <col min="9324" max="9324" width="6.08984375" style="387" hidden="1"/>
    <col min="9325" max="9325" width="3" style="387" hidden="1"/>
    <col min="9326" max="9565" width="8.6328125" style="387" hidden="1"/>
    <col min="9566" max="9571" width="14.90625" style="387" hidden="1"/>
    <col min="9572" max="9573" width="15.90625" style="387" hidden="1"/>
    <col min="9574" max="9579" width="16.08984375" style="387" hidden="1"/>
    <col min="9580" max="9580" width="6.08984375" style="387" hidden="1"/>
    <col min="9581" max="9581" width="3" style="387" hidden="1"/>
    <col min="9582" max="9821" width="8.6328125" style="387" hidden="1"/>
    <col min="9822" max="9827" width="14.90625" style="387" hidden="1"/>
    <col min="9828" max="9829" width="15.90625" style="387" hidden="1"/>
    <col min="9830" max="9835" width="16.08984375" style="387" hidden="1"/>
    <col min="9836" max="9836" width="6.08984375" style="387" hidden="1"/>
    <col min="9837" max="9837" width="3" style="387" hidden="1"/>
    <col min="9838" max="10077" width="8.6328125" style="387" hidden="1"/>
    <col min="10078" max="10083" width="14.90625" style="387" hidden="1"/>
    <col min="10084" max="10085" width="15.90625" style="387" hidden="1"/>
    <col min="10086" max="10091" width="16.08984375" style="387" hidden="1"/>
    <col min="10092" max="10092" width="6.08984375" style="387" hidden="1"/>
    <col min="10093" max="10093" width="3" style="387" hidden="1"/>
    <col min="10094" max="10333" width="8.6328125" style="387" hidden="1"/>
    <col min="10334" max="10339" width="14.90625" style="387" hidden="1"/>
    <col min="10340" max="10341" width="15.90625" style="387" hidden="1"/>
    <col min="10342" max="10347" width="16.08984375" style="387" hidden="1"/>
    <col min="10348" max="10348" width="6.08984375" style="387" hidden="1"/>
    <col min="10349" max="10349" width="3" style="387" hidden="1"/>
    <col min="10350" max="10589" width="8.6328125" style="387" hidden="1"/>
    <col min="10590" max="10595" width="14.90625" style="387" hidden="1"/>
    <col min="10596" max="10597" width="15.90625" style="387" hidden="1"/>
    <col min="10598" max="10603" width="16.08984375" style="387" hidden="1"/>
    <col min="10604" max="10604" width="6.08984375" style="387" hidden="1"/>
    <col min="10605" max="10605" width="3" style="387" hidden="1"/>
    <col min="10606" max="10845" width="8.6328125" style="387" hidden="1"/>
    <col min="10846" max="10851" width="14.90625" style="387" hidden="1"/>
    <col min="10852" max="10853" width="15.90625" style="387" hidden="1"/>
    <col min="10854" max="10859" width="16.08984375" style="387" hidden="1"/>
    <col min="10860" max="10860" width="6.08984375" style="387" hidden="1"/>
    <col min="10861" max="10861" width="3" style="387" hidden="1"/>
    <col min="10862" max="11101" width="8.6328125" style="387" hidden="1"/>
    <col min="11102" max="11107" width="14.90625" style="387" hidden="1"/>
    <col min="11108" max="11109" width="15.90625" style="387" hidden="1"/>
    <col min="11110" max="11115" width="16.08984375" style="387" hidden="1"/>
    <col min="11116" max="11116" width="6.08984375" style="387" hidden="1"/>
    <col min="11117" max="11117" width="3" style="387" hidden="1"/>
    <col min="11118" max="11357" width="8.6328125" style="387" hidden="1"/>
    <col min="11358" max="11363" width="14.90625" style="387" hidden="1"/>
    <col min="11364" max="11365" width="15.90625" style="387" hidden="1"/>
    <col min="11366" max="11371" width="16.08984375" style="387" hidden="1"/>
    <col min="11372" max="11372" width="6.08984375" style="387" hidden="1"/>
    <col min="11373" max="11373" width="3" style="387" hidden="1"/>
    <col min="11374" max="11613" width="8.6328125" style="387" hidden="1"/>
    <col min="11614" max="11619" width="14.90625" style="387" hidden="1"/>
    <col min="11620" max="11621" width="15.90625" style="387" hidden="1"/>
    <col min="11622" max="11627" width="16.08984375" style="387" hidden="1"/>
    <col min="11628" max="11628" width="6.08984375" style="387" hidden="1"/>
    <col min="11629" max="11629" width="3" style="387" hidden="1"/>
    <col min="11630" max="11869" width="8.6328125" style="387" hidden="1"/>
    <col min="11870" max="11875" width="14.90625" style="387" hidden="1"/>
    <col min="11876" max="11877" width="15.90625" style="387" hidden="1"/>
    <col min="11878" max="11883" width="16.08984375" style="387" hidden="1"/>
    <col min="11884" max="11884" width="6.08984375" style="387" hidden="1"/>
    <col min="11885" max="11885" width="3" style="387" hidden="1"/>
    <col min="11886" max="12125" width="8.6328125" style="387" hidden="1"/>
    <col min="12126" max="12131" width="14.90625" style="387" hidden="1"/>
    <col min="12132" max="12133" width="15.90625" style="387" hidden="1"/>
    <col min="12134" max="12139" width="16.08984375" style="387" hidden="1"/>
    <col min="12140" max="12140" width="6.08984375" style="387" hidden="1"/>
    <col min="12141" max="12141" width="3" style="387" hidden="1"/>
    <col min="12142" max="12381" width="8.6328125" style="387" hidden="1"/>
    <col min="12382" max="12387" width="14.90625" style="387" hidden="1"/>
    <col min="12388" max="12389" width="15.90625" style="387" hidden="1"/>
    <col min="12390" max="12395" width="16.08984375" style="387" hidden="1"/>
    <col min="12396" max="12396" width="6.08984375" style="387" hidden="1"/>
    <col min="12397" max="12397" width="3" style="387" hidden="1"/>
    <col min="12398" max="12637" width="8.6328125" style="387" hidden="1"/>
    <col min="12638" max="12643" width="14.90625" style="387" hidden="1"/>
    <col min="12644" max="12645" width="15.90625" style="387" hidden="1"/>
    <col min="12646" max="12651" width="16.08984375" style="387" hidden="1"/>
    <col min="12652" max="12652" width="6.08984375" style="387" hidden="1"/>
    <col min="12653" max="12653" width="3" style="387" hidden="1"/>
    <col min="12654" max="12893" width="8.6328125" style="387" hidden="1"/>
    <col min="12894" max="12899" width="14.90625" style="387" hidden="1"/>
    <col min="12900" max="12901" width="15.90625" style="387" hidden="1"/>
    <col min="12902" max="12907" width="16.08984375" style="387" hidden="1"/>
    <col min="12908" max="12908" width="6.08984375" style="387" hidden="1"/>
    <col min="12909" max="12909" width="3" style="387" hidden="1"/>
    <col min="12910" max="13149" width="8.6328125" style="387" hidden="1"/>
    <col min="13150" max="13155" width="14.90625" style="387" hidden="1"/>
    <col min="13156" max="13157" width="15.90625" style="387" hidden="1"/>
    <col min="13158" max="13163" width="16.08984375" style="387" hidden="1"/>
    <col min="13164" max="13164" width="6.08984375" style="387" hidden="1"/>
    <col min="13165" max="13165" width="3" style="387" hidden="1"/>
    <col min="13166" max="13405" width="8.6328125" style="387" hidden="1"/>
    <col min="13406" max="13411" width="14.90625" style="387" hidden="1"/>
    <col min="13412" max="13413" width="15.90625" style="387" hidden="1"/>
    <col min="13414" max="13419" width="16.08984375" style="387" hidden="1"/>
    <col min="13420" max="13420" width="6.08984375" style="387" hidden="1"/>
    <col min="13421" max="13421" width="3" style="387" hidden="1"/>
    <col min="13422" max="13661" width="8.6328125" style="387" hidden="1"/>
    <col min="13662" max="13667" width="14.90625" style="387" hidden="1"/>
    <col min="13668" max="13669" width="15.90625" style="387" hidden="1"/>
    <col min="13670" max="13675" width="16.08984375" style="387" hidden="1"/>
    <col min="13676" max="13676" width="6.08984375" style="387" hidden="1"/>
    <col min="13677" max="13677" width="3" style="387" hidden="1"/>
    <col min="13678" max="13917" width="8.6328125" style="387" hidden="1"/>
    <col min="13918" max="13923" width="14.90625" style="387" hidden="1"/>
    <col min="13924" max="13925" width="15.90625" style="387" hidden="1"/>
    <col min="13926" max="13931" width="16.08984375" style="387" hidden="1"/>
    <col min="13932" max="13932" width="6.08984375" style="387" hidden="1"/>
    <col min="13933" max="13933" width="3" style="387" hidden="1"/>
    <col min="13934" max="14173" width="8.6328125" style="387" hidden="1"/>
    <col min="14174" max="14179" width="14.90625" style="387" hidden="1"/>
    <col min="14180" max="14181" width="15.90625" style="387" hidden="1"/>
    <col min="14182" max="14187" width="16.08984375" style="387" hidden="1"/>
    <col min="14188" max="14188" width="6.08984375" style="387" hidden="1"/>
    <col min="14189" max="14189" width="3" style="387" hidden="1"/>
    <col min="14190" max="14429" width="8.6328125" style="387" hidden="1"/>
    <col min="14430" max="14435" width="14.90625" style="387" hidden="1"/>
    <col min="14436" max="14437" width="15.90625" style="387" hidden="1"/>
    <col min="14438" max="14443" width="16.08984375" style="387" hidden="1"/>
    <col min="14444" max="14444" width="6.08984375" style="387" hidden="1"/>
    <col min="14445" max="14445" width="3" style="387" hidden="1"/>
    <col min="14446" max="14685" width="8.6328125" style="387" hidden="1"/>
    <col min="14686" max="14691" width="14.90625" style="387" hidden="1"/>
    <col min="14692" max="14693" width="15.90625" style="387" hidden="1"/>
    <col min="14694" max="14699" width="16.08984375" style="387" hidden="1"/>
    <col min="14700" max="14700" width="6.08984375" style="387" hidden="1"/>
    <col min="14701" max="14701" width="3" style="387" hidden="1"/>
    <col min="14702" max="14941" width="8.6328125" style="387" hidden="1"/>
    <col min="14942" max="14947" width="14.90625" style="387" hidden="1"/>
    <col min="14948" max="14949" width="15.90625" style="387" hidden="1"/>
    <col min="14950" max="14955" width="16.08984375" style="387" hidden="1"/>
    <col min="14956" max="14956" width="6.08984375" style="387" hidden="1"/>
    <col min="14957" max="14957" width="3" style="387" hidden="1"/>
    <col min="14958" max="15197" width="8.6328125" style="387" hidden="1"/>
    <col min="15198" max="15203" width="14.90625" style="387" hidden="1"/>
    <col min="15204" max="15205" width="15.90625" style="387" hidden="1"/>
    <col min="15206" max="15211" width="16.08984375" style="387" hidden="1"/>
    <col min="15212" max="15212" width="6.08984375" style="387" hidden="1"/>
    <col min="15213" max="15213" width="3" style="387" hidden="1"/>
    <col min="15214" max="15453" width="8.6328125" style="387" hidden="1"/>
    <col min="15454" max="15459" width="14.90625" style="387" hidden="1"/>
    <col min="15460" max="15461" width="15.90625" style="387" hidden="1"/>
    <col min="15462" max="15467" width="16.08984375" style="387" hidden="1"/>
    <col min="15468" max="15468" width="6.08984375" style="387" hidden="1"/>
    <col min="15469" max="15469" width="3" style="387" hidden="1"/>
    <col min="15470" max="15709" width="8.6328125" style="387" hidden="1"/>
    <col min="15710" max="15715" width="14.90625" style="387" hidden="1"/>
    <col min="15716" max="15717" width="15.90625" style="387" hidden="1"/>
    <col min="15718" max="15723" width="16.08984375" style="387" hidden="1"/>
    <col min="15724" max="15724" width="6.08984375" style="387" hidden="1"/>
    <col min="15725" max="15725" width="3" style="387" hidden="1"/>
    <col min="15726" max="15965" width="8.6328125" style="387" hidden="1"/>
    <col min="15966" max="15971" width="14.90625" style="387" hidden="1"/>
    <col min="15972" max="15973" width="15.90625" style="387" hidden="1"/>
    <col min="15974" max="15979" width="16.08984375" style="387" hidden="1"/>
    <col min="15980" max="15980" width="6.08984375" style="387" hidden="1"/>
    <col min="15981" max="15981" width="3" style="387" hidden="1"/>
    <col min="15982" max="16221" width="8.6328125" style="387" hidden="1"/>
    <col min="16222" max="16227" width="14.90625" style="387" hidden="1"/>
    <col min="16228" max="16229" width="15.90625" style="387" hidden="1"/>
    <col min="16230" max="16235" width="16.08984375" style="387" hidden="1"/>
    <col min="16236" max="16236" width="6.08984375" style="387" hidden="1"/>
    <col min="16237" max="16237" width="3" style="387" hidden="1"/>
    <col min="16238" max="16384" width="8.63281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621</v>
      </c>
    </row>
    <row r="11" spans="1:143" s="290" customFormat="1" ht="13"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621</v>
      </c>
    </row>
    <row r="13" spans="1:143" s="290" customFormat="1" ht="13"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387"/>
      <c r="DE19" s="387"/>
    </row>
    <row r="20" spans="1:351" ht="13" x14ac:dyDescent="0.2">
      <c r="DD20" s="387"/>
      <c r="DE20" s="387"/>
    </row>
    <row r="21" spans="1:351" ht="16.5"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5" x14ac:dyDescent="0.2">
      <c r="B22" s="394"/>
      <c r="MM22" s="393"/>
    </row>
    <row r="23" spans="1:351" ht="13" x14ac:dyDescent="0.2">
      <c r="B23" s="394"/>
    </row>
    <row r="24" spans="1:351" ht="13" x14ac:dyDescent="0.2">
      <c r="B24" s="394"/>
    </row>
    <row r="25" spans="1:351" ht="13" x14ac:dyDescent="0.2">
      <c r="B25" s="394"/>
    </row>
    <row r="26" spans="1:351" ht="13" x14ac:dyDescent="0.2">
      <c r="B26" s="394"/>
    </row>
    <row r="27" spans="1:351" ht="13" x14ac:dyDescent="0.2">
      <c r="B27" s="394"/>
    </row>
    <row r="28" spans="1:351" ht="13" x14ac:dyDescent="0.2">
      <c r="B28" s="394"/>
    </row>
    <row r="29" spans="1:351" ht="13" x14ac:dyDescent="0.2">
      <c r="B29" s="394"/>
    </row>
    <row r="30" spans="1:351" ht="13" x14ac:dyDescent="0.2">
      <c r="B30" s="394"/>
    </row>
    <row r="31" spans="1:351" ht="13" x14ac:dyDescent="0.2">
      <c r="B31" s="394"/>
    </row>
    <row r="32" spans="1:351" ht="13" x14ac:dyDescent="0.2">
      <c r="B32" s="394"/>
    </row>
    <row r="33" spans="2:109" ht="13" x14ac:dyDescent="0.2">
      <c r="B33" s="394"/>
    </row>
    <row r="34" spans="2:109" ht="13" x14ac:dyDescent="0.2">
      <c r="B34" s="394"/>
    </row>
    <row r="35" spans="2:109" ht="13" x14ac:dyDescent="0.2">
      <c r="B35" s="394"/>
    </row>
    <row r="36" spans="2:109" ht="13" x14ac:dyDescent="0.2">
      <c r="B36" s="394"/>
    </row>
    <row r="37" spans="2:109" ht="13" x14ac:dyDescent="0.2">
      <c r="B37" s="394"/>
    </row>
    <row r="38" spans="2:109" ht="13" x14ac:dyDescent="0.2">
      <c r="B38" s="394"/>
    </row>
    <row r="39" spans="2:109" ht="13"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 x14ac:dyDescent="0.2">
      <c r="B40" s="399"/>
      <c r="DD40" s="399"/>
      <c r="DE40" s="387"/>
    </row>
    <row r="41" spans="2:109" ht="16.5" x14ac:dyDescent="0.2">
      <c r="B41" s="400" t="s">
        <v>622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 x14ac:dyDescent="0.2">
      <c r="B42" s="394"/>
      <c r="G42" s="401"/>
      <c r="I42" s="402"/>
      <c r="J42" s="402"/>
      <c r="K42" s="402"/>
      <c r="AM42" s="401"/>
      <c r="AN42" s="401" t="s">
        <v>623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8" t="s">
        <v>624</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 x14ac:dyDescent="0.2">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 x14ac:dyDescent="0.2">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 x14ac:dyDescent="0.2">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 x14ac:dyDescent="0.2">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 x14ac:dyDescent="0.2">
      <c r="B49" s="394"/>
      <c r="AN49" s="387" t="s">
        <v>625</v>
      </c>
    </row>
    <row r="50" spans="1:109" ht="13"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573</v>
      </c>
      <c r="BQ50" s="1310"/>
      <c r="BR50" s="1310"/>
      <c r="BS50" s="1310"/>
      <c r="BT50" s="1310"/>
      <c r="BU50" s="1310"/>
      <c r="BV50" s="1310"/>
      <c r="BW50" s="1310"/>
      <c r="BX50" s="1310" t="s">
        <v>574</v>
      </c>
      <c r="BY50" s="1310"/>
      <c r="BZ50" s="1310"/>
      <c r="CA50" s="1310"/>
      <c r="CB50" s="1310"/>
      <c r="CC50" s="1310"/>
      <c r="CD50" s="1310"/>
      <c r="CE50" s="1310"/>
      <c r="CF50" s="1310" t="s">
        <v>575</v>
      </c>
      <c r="CG50" s="1310"/>
      <c r="CH50" s="1310"/>
      <c r="CI50" s="1310"/>
      <c r="CJ50" s="1310"/>
      <c r="CK50" s="1310"/>
      <c r="CL50" s="1310"/>
      <c r="CM50" s="1310"/>
      <c r="CN50" s="1310" t="s">
        <v>576</v>
      </c>
      <c r="CO50" s="1310"/>
      <c r="CP50" s="1310"/>
      <c r="CQ50" s="1310"/>
      <c r="CR50" s="1310"/>
      <c r="CS50" s="1310"/>
      <c r="CT50" s="1310"/>
      <c r="CU50" s="1310"/>
      <c r="CV50" s="1310" t="s">
        <v>577</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626</v>
      </c>
      <c r="AO51" s="1308"/>
      <c r="AP51" s="1308"/>
      <c r="AQ51" s="1308"/>
      <c r="AR51" s="1308"/>
      <c r="AS51" s="1308"/>
      <c r="AT51" s="1308"/>
      <c r="AU51" s="1308"/>
      <c r="AV51" s="1308"/>
      <c r="AW51" s="1308"/>
      <c r="AX51" s="1308"/>
      <c r="AY51" s="1308"/>
      <c r="AZ51" s="1308"/>
      <c r="BA51" s="1308"/>
      <c r="BB51" s="1308" t="s">
        <v>627</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77.5</v>
      </c>
      <c r="BY51" s="1305"/>
      <c r="BZ51" s="1305"/>
      <c r="CA51" s="1305"/>
      <c r="CB51" s="1305"/>
      <c r="CC51" s="1305"/>
      <c r="CD51" s="1305"/>
      <c r="CE51" s="1305"/>
      <c r="CF51" s="1305">
        <v>79.400000000000006</v>
      </c>
      <c r="CG51" s="1305"/>
      <c r="CH51" s="1305"/>
      <c r="CI51" s="1305"/>
      <c r="CJ51" s="1305"/>
      <c r="CK51" s="1305"/>
      <c r="CL51" s="1305"/>
      <c r="CM51" s="1305"/>
      <c r="CN51" s="1305">
        <v>113.8</v>
      </c>
      <c r="CO51" s="1305"/>
      <c r="CP51" s="1305"/>
      <c r="CQ51" s="1305"/>
      <c r="CR51" s="1305"/>
      <c r="CS51" s="1305"/>
      <c r="CT51" s="1305"/>
      <c r="CU51" s="1305"/>
      <c r="CV51" s="1305">
        <v>109.2</v>
      </c>
      <c r="CW51" s="1305"/>
      <c r="CX51" s="1305"/>
      <c r="CY51" s="1305"/>
      <c r="CZ51" s="1305"/>
      <c r="DA51" s="1305"/>
      <c r="DB51" s="1305"/>
      <c r="DC51" s="1305"/>
    </row>
    <row r="52" spans="1:109" ht="13"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628</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56.8</v>
      </c>
      <c r="BY53" s="1305"/>
      <c r="BZ53" s="1305"/>
      <c r="CA53" s="1305"/>
      <c r="CB53" s="1305"/>
      <c r="CC53" s="1305"/>
      <c r="CD53" s="1305"/>
      <c r="CE53" s="1305"/>
      <c r="CF53" s="1305">
        <v>58.4</v>
      </c>
      <c r="CG53" s="1305"/>
      <c r="CH53" s="1305"/>
      <c r="CI53" s="1305"/>
      <c r="CJ53" s="1305"/>
      <c r="CK53" s="1305"/>
      <c r="CL53" s="1305"/>
      <c r="CM53" s="1305"/>
      <c r="CN53" s="1305">
        <v>63.5</v>
      </c>
      <c r="CO53" s="1305"/>
      <c r="CP53" s="1305"/>
      <c r="CQ53" s="1305"/>
      <c r="CR53" s="1305"/>
      <c r="CS53" s="1305"/>
      <c r="CT53" s="1305"/>
      <c r="CU53" s="1305"/>
      <c r="CV53" s="1305">
        <v>65.400000000000006</v>
      </c>
      <c r="CW53" s="1305"/>
      <c r="CX53" s="1305"/>
      <c r="CY53" s="1305"/>
      <c r="CZ53" s="1305"/>
      <c r="DA53" s="1305"/>
      <c r="DB53" s="1305"/>
      <c r="DC53" s="1305"/>
    </row>
    <row r="54" spans="1:109" ht="13"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 x14ac:dyDescent="0.2">
      <c r="A55" s="402"/>
      <c r="B55" s="394"/>
      <c r="G55" s="1311"/>
      <c r="H55" s="1311"/>
      <c r="I55" s="1311"/>
      <c r="J55" s="1311"/>
      <c r="K55" s="1312"/>
      <c r="L55" s="1312"/>
      <c r="M55" s="1312"/>
      <c r="N55" s="1312"/>
      <c r="AN55" s="1310" t="s">
        <v>629</v>
      </c>
      <c r="AO55" s="1310"/>
      <c r="AP55" s="1310"/>
      <c r="AQ55" s="1310"/>
      <c r="AR55" s="1310"/>
      <c r="AS55" s="1310"/>
      <c r="AT55" s="1310"/>
      <c r="AU55" s="1310"/>
      <c r="AV55" s="1310"/>
      <c r="AW55" s="1310"/>
      <c r="AX55" s="1310"/>
      <c r="AY55" s="1310"/>
      <c r="AZ55" s="1310"/>
      <c r="BA55" s="1310"/>
      <c r="BB55" s="1308" t="s">
        <v>627</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58.5</v>
      </c>
      <c r="BY55" s="1305"/>
      <c r="BZ55" s="1305"/>
      <c r="CA55" s="1305"/>
      <c r="CB55" s="1305"/>
      <c r="CC55" s="1305"/>
      <c r="CD55" s="1305"/>
      <c r="CE55" s="1305"/>
      <c r="CF55" s="1305">
        <v>54.6</v>
      </c>
      <c r="CG55" s="1305"/>
      <c r="CH55" s="1305"/>
      <c r="CI55" s="1305"/>
      <c r="CJ55" s="1305"/>
      <c r="CK55" s="1305"/>
      <c r="CL55" s="1305"/>
      <c r="CM55" s="1305"/>
      <c r="CN55" s="1305">
        <v>53.2</v>
      </c>
      <c r="CO55" s="1305"/>
      <c r="CP55" s="1305"/>
      <c r="CQ55" s="1305"/>
      <c r="CR55" s="1305"/>
      <c r="CS55" s="1305"/>
      <c r="CT55" s="1305"/>
      <c r="CU55" s="1305"/>
      <c r="CV55" s="1305">
        <v>47.9</v>
      </c>
      <c r="CW55" s="1305"/>
      <c r="CX55" s="1305"/>
      <c r="CY55" s="1305"/>
      <c r="CZ55" s="1305"/>
      <c r="DA55" s="1305"/>
      <c r="DB55" s="1305"/>
      <c r="DC55" s="1305"/>
    </row>
    <row r="56" spans="1:109" ht="13"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628</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52.9</v>
      </c>
      <c r="BY57" s="1305"/>
      <c r="BZ57" s="1305"/>
      <c r="CA57" s="1305"/>
      <c r="CB57" s="1305"/>
      <c r="CC57" s="1305"/>
      <c r="CD57" s="1305"/>
      <c r="CE57" s="1305"/>
      <c r="CF57" s="1305">
        <v>58.3</v>
      </c>
      <c r="CG57" s="1305"/>
      <c r="CH57" s="1305"/>
      <c r="CI57" s="1305"/>
      <c r="CJ57" s="1305"/>
      <c r="CK57" s="1305"/>
      <c r="CL57" s="1305"/>
      <c r="CM57" s="1305"/>
      <c r="CN57" s="1305">
        <v>59.6</v>
      </c>
      <c r="CO57" s="1305"/>
      <c r="CP57" s="1305"/>
      <c r="CQ57" s="1305"/>
      <c r="CR57" s="1305"/>
      <c r="CS57" s="1305"/>
      <c r="CT57" s="1305"/>
      <c r="CU57" s="1305"/>
      <c r="CV57" s="1305">
        <v>60.5</v>
      </c>
      <c r="CW57" s="1305"/>
      <c r="CX57" s="1305"/>
      <c r="CY57" s="1305"/>
      <c r="CZ57" s="1305"/>
      <c r="DA57" s="1305"/>
      <c r="DB57" s="1305"/>
      <c r="DC57" s="1305"/>
      <c r="DD57" s="407"/>
      <c r="DE57" s="406"/>
    </row>
    <row r="58" spans="1:109" s="402" customFormat="1" ht="13"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5" x14ac:dyDescent="0.2">
      <c r="B63" s="413" t="s">
        <v>630</v>
      </c>
    </row>
    <row r="64" spans="1:109" ht="13" x14ac:dyDescent="0.2">
      <c r="B64" s="394"/>
      <c r="G64" s="401"/>
      <c r="I64" s="414"/>
      <c r="J64" s="414"/>
      <c r="K64" s="414"/>
      <c r="L64" s="414"/>
      <c r="M64" s="414"/>
      <c r="N64" s="415"/>
      <c r="AM64" s="401"/>
      <c r="AN64" s="401" t="s">
        <v>623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 x14ac:dyDescent="0.2">
      <c r="B65" s="394"/>
      <c r="AN65" s="1318" t="s">
        <v>631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 x14ac:dyDescent="0.2">
      <c r="B71" s="394"/>
      <c r="G71" s="419"/>
      <c r="I71" s="420"/>
      <c r="J71" s="417"/>
      <c r="K71" s="417"/>
      <c r="L71" s="418"/>
      <c r="M71" s="417"/>
      <c r="N71" s="418"/>
      <c r="AM71" s="419"/>
      <c r="AN71" s="387" t="s">
        <v>625</v>
      </c>
    </row>
    <row r="72" spans="2:107" ht="13"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573</v>
      </c>
      <c r="BQ72" s="1310"/>
      <c r="BR72" s="1310"/>
      <c r="BS72" s="1310"/>
      <c r="BT72" s="1310"/>
      <c r="BU72" s="1310"/>
      <c r="BV72" s="1310"/>
      <c r="BW72" s="1310"/>
      <c r="BX72" s="1310" t="s">
        <v>574</v>
      </c>
      <c r="BY72" s="1310"/>
      <c r="BZ72" s="1310"/>
      <c r="CA72" s="1310"/>
      <c r="CB72" s="1310"/>
      <c r="CC72" s="1310"/>
      <c r="CD72" s="1310"/>
      <c r="CE72" s="1310"/>
      <c r="CF72" s="1310" t="s">
        <v>575</v>
      </c>
      <c r="CG72" s="1310"/>
      <c r="CH72" s="1310"/>
      <c r="CI72" s="1310"/>
      <c r="CJ72" s="1310"/>
      <c r="CK72" s="1310"/>
      <c r="CL72" s="1310"/>
      <c r="CM72" s="1310"/>
      <c r="CN72" s="1310" t="s">
        <v>576</v>
      </c>
      <c r="CO72" s="1310"/>
      <c r="CP72" s="1310"/>
      <c r="CQ72" s="1310"/>
      <c r="CR72" s="1310"/>
      <c r="CS72" s="1310"/>
      <c r="CT72" s="1310"/>
      <c r="CU72" s="1310"/>
      <c r="CV72" s="1310" t="s">
        <v>577</v>
      </c>
      <c r="CW72" s="1310"/>
      <c r="CX72" s="1310"/>
      <c r="CY72" s="1310"/>
      <c r="CZ72" s="1310"/>
      <c r="DA72" s="1310"/>
      <c r="DB72" s="1310"/>
      <c r="DC72" s="1310"/>
    </row>
    <row r="73" spans="2:107" ht="13" x14ac:dyDescent="0.2">
      <c r="B73" s="394"/>
      <c r="G73" s="1313"/>
      <c r="H73" s="1313"/>
      <c r="I73" s="1313"/>
      <c r="J73" s="1313"/>
      <c r="K73" s="1309"/>
      <c r="L73" s="1309"/>
      <c r="M73" s="1309"/>
      <c r="N73" s="1309"/>
      <c r="AM73" s="403"/>
      <c r="AN73" s="1308" t="s">
        <v>626</v>
      </c>
      <c r="AO73" s="1308"/>
      <c r="AP73" s="1308"/>
      <c r="AQ73" s="1308"/>
      <c r="AR73" s="1308"/>
      <c r="AS73" s="1308"/>
      <c r="AT73" s="1308"/>
      <c r="AU73" s="1308"/>
      <c r="AV73" s="1308"/>
      <c r="AW73" s="1308"/>
      <c r="AX73" s="1308"/>
      <c r="AY73" s="1308"/>
      <c r="AZ73" s="1308"/>
      <c r="BA73" s="1308"/>
      <c r="BB73" s="1308" t="s">
        <v>627</v>
      </c>
      <c r="BC73" s="1308"/>
      <c r="BD73" s="1308"/>
      <c r="BE73" s="1308"/>
      <c r="BF73" s="1308"/>
      <c r="BG73" s="1308"/>
      <c r="BH73" s="1308"/>
      <c r="BI73" s="1308"/>
      <c r="BJ73" s="1308"/>
      <c r="BK73" s="1308"/>
      <c r="BL73" s="1308"/>
      <c r="BM73" s="1308"/>
      <c r="BN73" s="1308"/>
      <c r="BO73" s="1308"/>
      <c r="BP73" s="1305">
        <v>84.2</v>
      </c>
      <c r="BQ73" s="1305"/>
      <c r="BR73" s="1305"/>
      <c r="BS73" s="1305"/>
      <c r="BT73" s="1305"/>
      <c r="BU73" s="1305"/>
      <c r="BV73" s="1305"/>
      <c r="BW73" s="1305"/>
      <c r="BX73" s="1305">
        <v>77.5</v>
      </c>
      <c r="BY73" s="1305"/>
      <c r="BZ73" s="1305"/>
      <c r="CA73" s="1305"/>
      <c r="CB73" s="1305"/>
      <c r="CC73" s="1305"/>
      <c r="CD73" s="1305"/>
      <c r="CE73" s="1305"/>
      <c r="CF73" s="1305">
        <v>79.400000000000006</v>
      </c>
      <c r="CG73" s="1305"/>
      <c r="CH73" s="1305"/>
      <c r="CI73" s="1305"/>
      <c r="CJ73" s="1305"/>
      <c r="CK73" s="1305"/>
      <c r="CL73" s="1305"/>
      <c r="CM73" s="1305"/>
      <c r="CN73" s="1305">
        <v>113.8</v>
      </c>
      <c r="CO73" s="1305"/>
      <c r="CP73" s="1305"/>
      <c r="CQ73" s="1305"/>
      <c r="CR73" s="1305"/>
      <c r="CS73" s="1305"/>
      <c r="CT73" s="1305"/>
      <c r="CU73" s="1305"/>
      <c r="CV73" s="1305">
        <v>109.2</v>
      </c>
      <c r="CW73" s="1305"/>
      <c r="CX73" s="1305"/>
      <c r="CY73" s="1305"/>
      <c r="CZ73" s="1305"/>
      <c r="DA73" s="1305"/>
      <c r="DB73" s="1305"/>
      <c r="DC73" s="1305"/>
    </row>
    <row r="74" spans="2:107" ht="13"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632</v>
      </c>
      <c r="BC75" s="1308"/>
      <c r="BD75" s="1308"/>
      <c r="BE75" s="1308"/>
      <c r="BF75" s="1308"/>
      <c r="BG75" s="1308"/>
      <c r="BH75" s="1308"/>
      <c r="BI75" s="1308"/>
      <c r="BJ75" s="1308"/>
      <c r="BK75" s="1308"/>
      <c r="BL75" s="1308"/>
      <c r="BM75" s="1308"/>
      <c r="BN75" s="1308"/>
      <c r="BO75" s="1308"/>
      <c r="BP75" s="1305">
        <v>13.4</v>
      </c>
      <c r="BQ75" s="1305"/>
      <c r="BR75" s="1305"/>
      <c r="BS75" s="1305"/>
      <c r="BT75" s="1305"/>
      <c r="BU75" s="1305"/>
      <c r="BV75" s="1305"/>
      <c r="BW75" s="1305"/>
      <c r="BX75" s="1305">
        <v>12.1</v>
      </c>
      <c r="BY75" s="1305"/>
      <c r="BZ75" s="1305"/>
      <c r="CA75" s="1305"/>
      <c r="CB75" s="1305"/>
      <c r="CC75" s="1305"/>
      <c r="CD75" s="1305"/>
      <c r="CE75" s="1305"/>
      <c r="CF75" s="1305">
        <v>10.9</v>
      </c>
      <c r="CG75" s="1305"/>
      <c r="CH75" s="1305"/>
      <c r="CI75" s="1305"/>
      <c r="CJ75" s="1305"/>
      <c r="CK75" s="1305"/>
      <c r="CL75" s="1305"/>
      <c r="CM75" s="1305"/>
      <c r="CN75" s="1305">
        <v>10.4</v>
      </c>
      <c r="CO75" s="1305"/>
      <c r="CP75" s="1305"/>
      <c r="CQ75" s="1305"/>
      <c r="CR75" s="1305"/>
      <c r="CS75" s="1305"/>
      <c r="CT75" s="1305"/>
      <c r="CU75" s="1305"/>
      <c r="CV75" s="1305">
        <v>9.8000000000000007</v>
      </c>
      <c r="CW75" s="1305"/>
      <c r="CX75" s="1305"/>
      <c r="CY75" s="1305"/>
      <c r="CZ75" s="1305"/>
      <c r="DA75" s="1305"/>
      <c r="DB75" s="1305"/>
      <c r="DC75" s="1305"/>
    </row>
    <row r="76" spans="2:107" ht="13"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 x14ac:dyDescent="0.2">
      <c r="B77" s="394"/>
      <c r="G77" s="1311"/>
      <c r="H77" s="1311"/>
      <c r="I77" s="1311"/>
      <c r="J77" s="1311"/>
      <c r="K77" s="1309"/>
      <c r="L77" s="1309"/>
      <c r="M77" s="1309"/>
      <c r="N77" s="1309"/>
      <c r="AN77" s="1310" t="s">
        <v>629</v>
      </c>
      <c r="AO77" s="1310"/>
      <c r="AP77" s="1310"/>
      <c r="AQ77" s="1310"/>
      <c r="AR77" s="1310"/>
      <c r="AS77" s="1310"/>
      <c r="AT77" s="1310"/>
      <c r="AU77" s="1310"/>
      <c r="AV77" s="1310"/>
      <c r="AW77" s="1310"/>
      <c r="AX77" s="1310"/>
      <c r="AY77" s="1310"/>
      <c r="AZ77" s="1310"/>
      <c r="BA77" s="1310"/>
      <c r="BB77" s="1308" t="s">
        <v>627</v>
      </c>
      <c r="BC77" s="1308"/>
      <c r="BD77" s="1308"/>
      <c r="BE77" s="1308"/>
      <c r="BF77" s="1308"/>
      <c r="BG77" s="1308"/>
      <c r="BH77" s="1308"/>
      <c r="BI77" s="1308"/>
      <c r="BJ77" s="1308"/>
      <c r="BK77" s="1308"/>
      <c r="BL77" s="1308"/>
      <c r="BM77" s="1308"/>
      <c r="BN77" s="1308"/>
      <c r="BO77" s="1308"/>
      <c r="BP77" s="1305">
        <v>60.8</v>
      </c>
      <c r="BQ77" s="1305"/>
      <c r="BR77" s="1305"/>
      <c r="BS77" s="1305"/>
      <c r="BT77" s="1305"/>
      <c r="BU77" s="1305"/>
      <c r="BV77" s="1305"/>
      <c r="BW77" s="1305"/>
      <c r="BX77" s="1305">
        <v>58.5</v>
      </c>
      <c r="BY77" s="1305"/>
      <c r="BZ77" s="1305"/>
      <c r="CA77" s="1305"/>
      <c r="CB77" s="1305"/>
      <c r="CC77" s="1305"/>
      <c r="CD77" s="1305"/>
      <c r="CE77" s="1305"/>
      <c r="CF77" s="1305">
        <v>54.6</v>
      </c>
      <c r="CG77" s="1305"/>
      <c r="CH77" s="1305"/>
      <c r="CI77" s="1305"/>
      <c r="CJ77" s="1305"/>
      <c r="CK77" s="1305"/>
      <c r="CL77" s="1305"/>
      <c r="CM77" s="1305"/>
      <c r="CN77" s="1305">
        <v>53.2</v>
      </c>
      <c r="CO77" s="1305"/>
      <c r="CP77" s="1305"/>
      <c r="CQ77" s="1305"/>
      <c r="CR77" s="1305"/>
      <c r="CS77" s="1305"/>
      <c r="CT77" s="1305"/>
      <c r="CU77" s="1305"/>
      <c r="CV77" s="1305">
        <v>47.9</v>
      </c>
      <c r="CW77" s="1305"/>
      <c r="CX77" s="1305"/>
      <c r="CY77" s="1305"/>
      <c r="CZ77" s="1305"/>
      <c r="DA77" s="1305"/>
      <c r="DB77" s="1305"/>
      <c r="DC77" s="1305"/>
    </row>
    <row r="78" spans="2:107" ht="13"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632</v>
      </c>
      <c r="BC79" s="1308"/>
      <c r="BD79" s="1308"/>
      <c r="BE79" s="1308"/>
      <c r="BF79" s="1308"/>
      <c r="BG79" s="1308"/>
      <c r="BH79" s="1308"/>
      <c r="BI79" s="1308"/>
      <c r="BJ79" s="1308"/>
      <c r="BK79" s="1308"/>
      <c r="BL79" s="1308"/>
      <c r="BM79" s="1308"/>
      <c r="BN79" s="1308"/>
      <c r="BO79" s="1308"/>
      <c r="BP79" s="1305">
        <v>11.1</v>
      </c>
      <c r="BQ79" s="1305"/>
      <c r="BR79" s="1305"/>
      <c r="BS79" s="1305"/>
      <c r="BT79" s="1305"/>
      <c r="BU79" s="1305"/>
      <c r="BV79" s="1305"/>
      <c r="BW79" s="1305"/>
      <c r="BX79" s="1305">
        <v>10.7</v>
      </c>
      <c r="BY79" s="1305"/>
      <c r="BZ79" s="1305"/>
      <c r="CA79" s="1305"/>
      <c r="CB79" s="1305"/>
      <c r="CC79" s="1305"/>
      <c r="CD79" s="1305"/>
      <c r="CE79" s="1305"/>
      <c r="CF79" s="1305">
        <v>10</v>
      </c>
      <c r="CG79" s="1305"/>
      <c r="CH79" s="1305"/>
      <c r="CI79" s="1305"/>
      <c r="CJ79" s="1305"/>
      <c r="CK79" s="1305"/>
      <c r="CL79" s="1305"/>
      <c r="CM79" s="1305"/>
      <c r="CN79" s="1305">
        <v>9.8000000000000007</v>
      </c>
      <c r="CO79" s="1305"/>
      <c r="CP79" s="1305"/>
      <c r="CQ79" s="1305"/>
      <c r="CR79" s="1305"/>
      <c r="CS79" s="1305"/>
      <c r="CT79" s="1305"/>
      <c r="CU79" s="1305"/>
      <c r="CV79" s="1305">
        <v>9.6</v>
      </c>
      <c r="CW79" s="1305"/>
      <c r="CX79" s="1305"/>
      <c r="CY79" s="1305"/>
      <c r="CZ79" s="1305"/>
      <c r="DA79" s="1305"/>
      <c r="DB79" s="1305"/>
      <c r="DC79" s="1305"/>
    </row>
    <row r="80" spans="2:107" ht="13"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 x14ac:dyDescent="0.2">
      <c r="B81" s="394"/>
    </row>
    <row r="82" spans="2:109" ht="16.5"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 x14ac:dyDescent="0.2">
      <c r="DD84" s="387"/>
      <c r="DE84" s="387"/>
    </row>
    <row r="85" spans="2:109" ht="13" x14ac:dyDescent="0.2">
      <c r="DD85" s="387"/>
      <c r="DE85" s="387"/>
    </row>
    <row r="86" spans="2:109" ht="13" hidden="1" x14ac:dyDescent="0.2">
      <c r="DD86" s="387"/>
      <c r="DE86" s="387"/>
    </row>
    <row r="87" spans="2:109" ht="13" hidden="1" x14ac:dyDescent="0.2">
      <c r="K87" s="422"/>
      <c r="AQ87" s="422"/>
      <c r="BC87" s="422"/>
      <c r="BO87" s="422"/>
      <c r="CA87" s="422"/>
      <c r="CM87" s="422"/>
      <c r="CY87" s="422"/>
      <c r="DD87" s="387"/>
      <c r="DE87" s="387"/>
    </row>
    <row r="88" spans="2:109" ht="13" hidden="1" x14ac:dyDescent="0.2">
      <c r="DD88" s="387"/>
      <c r="DE88" s="387"/>
    </row>
    <row r="89" spans="2:109" ht="13" hidden="1" x14ac:dyDescent="0.2">
      <c r="DD89" s="387"/>
      <c r="DE89" s="387"/>
    </row>
    <row r="90" spans="2:109" ht="13" hidden="1" x14ac:dyDescent="0.2">
      <c r="DD90" s="387"/>
      <c r="DE90" s="387"/>
    </row>
    <row r="91" spans="2:109" ht="13"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ipoZovLQD9Tr6df2dtD8hx/zgVC8BoRlaT3O/CoN7GDA5ByvP5D5q9ZU+k5B4u1v1eF1HvrrFwZn76LlQ943PQ==" saltValue="92ZIz+nS6BFgtoCRhGafA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16E9A-6C93-4625-B1F0-EA8B2155E5BF}">
  <sheetPr>
    <pageSetUpPr fitToPage="1"/>
  </sheetPr>
  <dimension ref="A1:DR135"/>
  <sheetViews>
    <sheetView showGridLines="0" zoomScaleNormal="100" zoomScaleSheetLayoutView="70" workbookViewId="0">
      <selection activeCell="B22" sqref="B22"/>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e/tqZjblGbO+lpj7AYQgoLGIswa2PHvwGfy8g/tJyaIHeQU18Km8SgylhO5DN1sfgllZvqS8UNvglNZdV9mmg==" saltValue="fbBApX37/+tBztgAd9xT7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65DEB-28FE-472C-9EDB-B8CFB9AB3BD0}">
  <sheetPr>
    <pageSetUpPr fitToPage="1"/>
  </sheetPr>
  <dimension ref="A1:DR135"/>
  <sheetViews>
    <sheetView showGridLines="0" zoomScaleNormal="100" zoomScaleSheetLayoutView="55" workbookViewId="0">
      <selection activeCell="B22" sqref="B22"/>
    </sheetView>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7ASHIG1Cm1azT19CikwLDTxtHtPbRmIlJVaLOi5WuH4eOSiqrffchMnBt5Cxhu1IsL3sCjoYVBegxEdFOkMc9g==" saltValue="iwcIvLbEb0IsEyOY4mNZ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570</v>
      </c>
      <c r="G2" s="156"/>
      <c r="H2" s="157"/>
    </row>
    <row r="3" spans="1:8" x14ac:dyDescent="0.2">
      <c r="A3" s="153" t="s">
        <v>563</v>
      </c>
      <c r="B3" s="158"/>
      <c r="C3" s="159"/>
      <c r="D3" s="160">
        <v>94066</v>
      </c>
      <c r="E3" s="161"/>
      <c r="F3" s="162">
        <v>106614</v>
      </c>
      <c r="G3" s="163"/>
      <c r="H3" s="164"/>
    </row>
    <row r="4" spans="1:8" x14ac:dyDescent="0.2">
      <c r="A4" s="165"/>
      <c r="B4" s="166"/>
      <c r="C4" s="167"/>
      <c r="D4" s="168">
        <v>60215</v>
      </c>
      <c r="E4" s="169"/>
      <c r="F4" s="170">
        <v>45545</v>
      </c>
      <c r="G4" s="171"/>
      <c r="H4" s="172"/>
    </row>
    <row r="5" spans="1:8" x14ac:dyDescent="0.2">
      <c r="A5" s="153" t="s">
        <v>565</v>
      </c>
      <c r="B5" s="158"/>
      <c r="C5" s="159"/>
      <c r="D5" s="160">
        <v>50215</v>
      </c>
      <c r="E5" s="161"/>
      <c r="F5" s="162">
        <v>85459</v>
      </c>
      <c r="G5" s="163"/>
      <c r="H5" s="164"/>
    </row>
    <row r="6" spans="1:8" x14ac:dyDescent="0.2">
      <c r="A6" s="165"/>
      <c r="B6" s="166"/>
      <c r="C6" s="167"/>
      <c r="D6" s="168">
        <v>38631</v>
      </c>
      <c r="E6" s="169"/>
      <c r="F6" s="170">
        <v>44378</v>
      </c>
      <c r="G6" s="171"/>
      <c r="H6" s="172"/>
    </row>
    <row r="7" spans="1:8" x14ac:dyDescent="0.2">
      <c r="A7" s="153" t="s">
        <v>566</v>
      </c>
      <c r="B7" s="158"/>
      <c r="C7" s="159"/>
      <c r="D7" s="160">
        <v>65188</v>
      </c>
      <c r="E7" s="161"/>
      <c r="F7" s="162">
        <v>83280</v>
      </c>
      <c r="G7" s="163"/>
      <c r="H7" s="164"/>
    </row>
    <row r="8" spans="1:8" x14ac:dyDescent="0.2">
      <c r="A8" s="165"/>
      <c r="B8" s="166"/>
      <c r="C8" s="167"/>
      <c r="D8" s="168">
        <v>48067</v>
      </c>
      <c r="E8" s="169"/>
      <c r="F8" s="170">
        <v>43123</v>
      </c>
      <c r="G8" s="171"/>
      <c r="H8" s="172"/>
    </row>
    <row r="9" spans="1:8" x14ac:dyDescent="0.2">
      <c r="A9" s="153" t="s">
        <v>567</v>
      </c>
      <c r="B9" s="158"/>
      <c r="C9" s="159"/>
      <c r="D9" s="160">
        <v>73204</v>
      </c>
      <c r="E9" s="161"/>
      <c r="F9" s="162">
        <v>88968</v>
      </c>
      <c r="G9" s="163"/>
      <c r="H9" s="164"/>
    </row>
    <row r="10" spans="1:8" x14ac:dyDescent="0.2">
      <c r="A10" s="165"/>
      <c r="B10" s="166"/>
      <c r="C10" s="167"/>
      <c r="D10" s="168">
        <v>51799</v>
      </c>
      <c r="E10" s="169"/>
      <c r="F10" s="170">
        <v>45482</v>
      </c>
      <c r="G10" s="171"/>
      <c r="H10" s="172"/>
    </row>
    <row r="11" spans="1:8" x14ac:dyDescent="0.2">
      <c r="A11" s="153" t="s">
        <v>568</v>
      </c>
      <c r="B11" s="158"/>
      <c r="C11" s="159"/>
      <c r="D11" s="160">
        <v>45531</v>
      </c>
      <c r="E11" s="161"/>
      <c r="F11" s="162">
        <v>85173</v>
      </c>
      <c r="G11" s="163"/>
      <c r="H11" s="164"/>
    </row>
    <row r="12" spans="1:8" x14ac:dyDescent="0.2">
      <c r="A12" s="165"/>
      <c r="B12" s="166"/>
      <c r="C12" s="173"/>
      <c r="D12" s="168">
        <v>29627</v>
      </c>
      <c r="E12" s="169"/>
      <c r="F12" s="170">
        <v>43913</v>
      </c>
      <c r="G12" s="171"/>
      <c r="H12" s="172"/>
    </row>
    <row r="13" spans="1:8" x14ac:dyDescent="0.2">
      <c r="A13" s="153"/>
      <c r="B13" s="158"/>
      <c r="C13" s="174"/>
      <c r="D13" s="175">
        <v>65641</v>
      </c>
      <c r="E13" s="176"/>
      <c r="F13" s="177">
        <v>89899</v>
      </c>
      <c r="G13" s="178"/>
      <c r="H13" s="164"/>
    </row>
    <row r="14" spans="1:8" x14ac:dyDescent="0.2">
      <c r="A14" s="165"/>
      <c r="B14" s="166"/>
      <c r="C14" s="167"/>
      <c r="D14" s="168">
        <v>45668</v>
      </c>
      <c r="E14" s="169"/>
      <c r="F14" s="170">
        <v>44488</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0.02</v>
      </c>
      <c r="C19" s="179">
        <f>ROUND(VALUE(SUBSTITUTE(実質収支比率等に係る経年分析!G$48,"▲","-")),2)</f>
        <v>7.0000000000000007E-2</v>
      </c>
      <c r="D19" s="179">
        <f>ROUND(VALUE(SUBSTITUTE(実質収支比率等に係る経年分析!H$48,"▲","-")),2)</f>
        <v>0.1</v>
      </c>
      <c r="E19" s="179">
        <f>ROUND(VALUE(SUBSTITUTE(実質収支比率等に係る経年分析!I$48,"▲","-")),2)</f>
        <v>0.12</v>
      </c>
      <c r="F19" s="179">
        <f>ROUND(VALUE(SUBSTITUTE(実質収支比率等に係る経年分析!J$48,"▲","-")),2)</f>
        <v>0.2</v>
      </c>
    </row>
    <row r="20" spans="1:11" x14ac:dyDescent="0.2">
      <c r="A20" s="179" t="s">
        <v>55</v>
      </c>
      <c r="B20" s="179">
        <f>ROUND(VALUE(SUBSTITUTE(実質収支比率等に係る経年分析!F$47,"▲","-")),2)</f>
        <v>23.03</v>
      </c>
      <c r="C20" s="179">
        <f>ROUND(VALUE(SUBSTITUTE(実質収支比率等に係る経年分析!G$47,"▲","-")),2)</f>
        <v>22.25</v>
      </c>
      <c r="D20" s="179">
        <f>ROUND(VALUE(SUBSTITUTE(実質収支比率等に係る経年分析!H$47,"▲","-")),2)</f>
        <v>20.059999999999999</v>
      </c>
      <c r="E20" s="179">
        <f>ROUND(VALUE(SUBSTITUTE(実質収支比率等に係る経年分析!I$47,"▲","-")),2)</f>
        <v>17.05</v>
      </c>
      <c r="F20" s="179">
        <f>ROUND(VALUE(SUBSTITUTE(実質収支比率等に係る経年分析!J$47,"▲","-")),2)</f>
        <v>17.2</v>
      </c>
    </row>
    <row r="21" spans="1:11" x14ac:dyDescent="0.2">
      <c r="A21" s="179" t="s">
        <v>56</v>
      </c>
      <c r="B21" s="179">
        <f>IF(ISNUMBER(VALUE(SUBSTITUTE(実質収支比率等に係る経年分析!F$49,"▲","-"))),ROUND(VALUE(SUBSTITUTE(実質収支比率等に係る経年分析!F$49,"▲","-")),2),NA())</f>
        <v>-2.2999999999999998</v>
      </c>
      <c r="C21" s="179">
        <f>IF(ISNUMBER(VALUE(SUBSTITUTE(実質収支比率等に係る経年分析!G$49,"▲","-"))),ROUND(VALUE(SUBSTITUTE(実質収支比率等に係る経年分析!G$49,"▲","-")),2),NA())</f>
        <v>-0.28000000000000003</v>
      </c>
      <c r="D21" s="179">
        <f>IF(ISNUMBER(VALUE(SUBSTITUTE(実質収支比率等に係る経年分析!H$49,"▲","-"))),ROUND(VALUE(SUBSTITUTE(実質収支比率等に係る経年分析!H$49,"▲","-")),2),NA())</f>
        <v>-2.37</v>
      </c>
      <c r="E21" s="179">
        <f>IF(ISNUMBER(VALUE(SUBSTITUTE(実質収支比率等に係る経年分析!I$49,"▲","-"))),ROUND(VALUE(SUBSTITUTE(実質収支比率等に係る経年分析!I$49,"▲","-")),2),NA())</f>
        <v>-2.92</v>
      </c>
      <c r="F21" s="179">
        <f>IF(ISNUMBER(VALUE(SUBSTITUTE(実質収支比率等に係る経年分析!J$49,"▲","-"))),ROUND(VALUE(SUBSTITUTE(実質収支比率等に係る経年分析!J$49,"▲","-")),2),NA())</f>
        <v>0.19</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0.11</v>
      </c>
    </row>
    <row r="30" spans="1:11" x14ac:dyDescent="0.2">
      <c r="A30" s="180" t="str">
        <f>IF(連結実質赤字比率に係る赤字・黒字の構成分析!C$40="",NA(),連結実質赤字比率に係る赤字・黒字の構成分析!C$40)</f>
        <v>一般会計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0.19</v>
      </c>
    </row>
    <row r="31" spans="1:11" x14ac:dyDescent="0.2">
      <c r="A31" s="180" t="str">
        <f>IF(連結実質赤字比率に係る赤字・黒字の構成分析!C$39="",NA(),連結実質赤字比率に係る赤字・黒字の構成分析!C$39)</f>
        <v>地域排水事業特別会計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0.74</v>
      </c>
    </row>
    <row r="32" spans="1:11" x14ac:dyDescent="0.2">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1.26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2.31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1.28</v>
      </c>
    </row>
    <row r="33" spans="1:16" x14ac:dyDescent="0.2">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1.67</v>
      </c>
    </row>
    <row r="34" spans="1:16" x14ac:dyDescent="0.2">
      <c r="A34" s="180" t="str">
        <f>IF(連結実質赤字比率に係る赤字・黒字の構成分析!C$36="",NA(),連結実質赤字比率に係る赤字・黒字の構成分析!C$36)</f>
        <v>住宅・工業団地事業特別会計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6.83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7.05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5.94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7.48</v>
      </c>
    </row>
    <row r="35" spans="1:16" x14ac:dyDescent="0.2">
      <c r="A35" s="180" t="str">
        <f>IF(連結実質赤字比率に係る赤字・黒字の構成分析!C$35="",NA(),連結実質赤字比率に係る赤字・黒字の構成分析!C$35)</f>
        <v>上水道事業会計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12.29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10.97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9.2100000000000009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9.5399999999999991</v>
      </c>
    </row>
    <row r="36" spans="1:16" x14ac:dyDescent="0.2">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13.51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24.56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16.440000000000001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14.74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15.04</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1483</v>
      </c>
      <c r="E42" s="181"/>
      <c r="F42" s="181"/>
      <c r="G42" s="181">
        <f>'実質公債費比率（分子）の構造'!L$52</f>
        <v>1419</v>
      </c>
      <c r="H42" s="181"/>
      <c r="I42" s="181"/>
      <c r="J42" s="181">
        <f>'実質公債費比率（分子）の構造'!M$52</f>
        <v>1379</v>
      </c>
      <c r="K42" s="181"/>
      <c r="L42" s="181"/>
      <c r="M42" s="181">
        <f>'実質公債費比率（分子）の構造'!N$52</f>
        <v>1408</v>
      </c>
      <c r="N42" s="181"/>
      <c r="O42" s="181"/>
      <c r="P42" s="181">
        <f>'実質公債費比率（分子）の構造'!O$52</f>
        <v>1403</v>
      </c>
    </row>
    <row r="43" spans="1:16" x14ac:dyDescent="0.2">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2">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67</v>
      </c>
      <c r="B46" s="181">
        <f>'実質公債費比率（分子）の構造'!K$48</f>
        <v>749</v>
      </c>
      <c r="C46" s="181"/>
      <c r="D46" s="181"/>
      <c r="E46" s="181">
        <f>'実質公債費比率（分子）の構造'!L$48</f>
        <v>716</v>
      </c>
      <c r="F46" s="181"/>
      <c r="G46" s="181"/>
      <c r="H46" s="181">
        <f>'実質公債費比率（分子）の構造'!M$48</f>
        <v>746</v>
      </c>
      <c r="I46" s="181"/>
      <c r="J46" s="181"/>
      <c r="K46" s="181">
        <f>'実質公債費比率（分子）の構造'!N$48</f>
        <v>899</v>
      </c>
      <c r="L46" s="181"/>
      <c r="M46" s="181"/>
      <c r="N46" s="181">
        <f>'実質公債費比率（分子）の構造'!O$48</f>
        <v>828</v>
      </c>
      <c r="O46" s="181"/>
      <c r="P46" s="181"/>
    </row>
    <row r="47" spans="1:16" x14ac:dyDescent="0.2">
      <c r="A47" s="181" t="s">
        <v>68</v>
      </c>
      <c r="B47" s="181">
        <f>'実質公債費比率（分子）の構造'!K$47</f>
        <v>10</v>
      </c>
      <c r="C47" s="181"/>
      <c r="D47" s="181"/>
      <c r="E47" s="181">
        <f>'実質公債費比率（分子）の構造'!L$47</f>
        <v>10</v>
      </c>
      <c r="F47" s="181"/>
      <c r="G47" s="181"/>
      <c r="H47" s="181">
        <f>'実質公債費比率（分子）の構造'!M$47</f>
        <v>10</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1713</v>
      </c>
      <c r="C49" s="181"/>
      <c r="D49" s="181"/>
      <c r="E49" s="181">
        <f>'実質公債費比率（分子）の構造'!L$45</f>
        <v>1555</v>
      </c>
      <c r="F49" s="181"/>
      <c r="G49" s="181"/>
      <c r="H49" s="181">
        <f>'実質公債費比率（分子）の構造'!M$45</f>
        <v>1460</v>
      </c>
      <c r="I49" s="181"/>
      <c r="J49" s="181"/>
      <c r="K49" s="181">
        <f>'実質公債費比率（分子）の構造'!N$45</f>
        <v>1390</v>
      </c>
      <c r="L49" s="181"/>
      <c r="M49" s="181"/>
      <c r="N49" s="181">
        <f>'実質公債費比率（分子）の構造'!O$45</f>
        <v>1287</v>
      </c>
      <c r="O49" s="181"/>
      <c r="P49" s="181"/>
    </row>
    <row r="50" spans="1:16" x14ac:dyDescent="0.2">
      <c r="A50" s="181" t="s">
        <v>71</v>
      </c>
      <c r="B50" s="181" t="e">
        <f>NA()</f>
        <v>#N/A</v>
      </c>
      <c r="C50" s="181">
        <f>IF(ISNUMBER('実質公債費比率（分子）の構造'!K$53),'実質公債費比率（分子）の構造'!K$53,NA())</f>
        <v>989</v>
      </c>
      <c r="D50" s="181" t="e">
        <f>NA()</f>
        <v>#N/A</v>
      </c>
      <c r="E50" s="181" t="e">
        <f>NA()</f>
        <v>#N/A</v>
      </c>
      <c r="F50" s="181">
        <f>IF(ISNUMBER('実質公債費比率（分子）の構造'!L$53),'実質公債費比率（分子）の構造'!L$53,NA())</f>
        <v>862</v>
      </c>
      <c r="G50" s="181" t="e">
        <f>NA()</f>
        <v>#N/A</v>
      </c>
      <c r="H50" s="181" t="e">
        <f>NA()</f>
        <v>#N/A</v>
      </c>
      <c r="I50" s="181">
        <f>IF(ISNUMBER('実質公債費比率（分子）の構造'!M$53),'実質公債費比率（分子）の構造'!M$53,NA())</f>
        <v>837</v>
      </c>
      <c r="J50" s="181" t="e">
        <f>NA()</f>
        <v>#N/A</v>
      </c>
      <c r="K50" s="181" t="e">
        <f>NA()</f>
        <v>#N/A</v>
      </c>
      <c r="L50" s="181">
        <f>IF(ISNUMBER('実質公債費比率（分子）の構造'!N$53),'実質公債費比率（分子）の構造'!N$53,NA())</f>
        <v>881</v>
      </c>
      <c r="M50" s="181" t="e">
        <f>NA()</f>
        <v>#N/A</v>
      </c>
      <c r="N50" s="181" t="e">
        <f>NA()</f>
        <v>#N/A</v>
      </c>
      <c r="O50" s="181">
        <f>IF(ISNUMBER('実質公債費比率（分子）の構造'!O$53),'実質公債費比率（分子）の構造'!O$53,NA())</f>
        <v>712</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17419</v>
      </c>
      <c r="E56" s="180"/>
      <c r="F56" s="180"/>
      <c r="G56" s="180">
        <f>'将来負担比率（分子）の構造'!J$52</f>
        <v>17360</v>
      </c>
      <c r="H56" s="180"/>
      <c r="I56" s="180"/>
      <c r="J56" s="180">
        <f>'将来負担比率（分子）の構造'!K$52</f>
        <v>17534</v>
      </c>
      <c r="K56" s="180"/>
      <c r="L56" s="180"/>
      <c r="M56" s="180">
        <f>'将来負担比率（分子）の構造'!L$52</f>
        <v>17562</v>
      </c>
      <c r="N56" s="180"/>
      <c r="O56" s="180"/>
      <c r="P56" s="180">
        <f>'将来負担比率（分子）の構造'!M$52</f>
        <v>17680</v>
      </c>
    </row>
    <row r="57" spans="1:16" x14ac:dyDescent="0.2">
      <c r="A57" s="180" t="s">
        <v>42</v>
      </c>
      <c r="B57" s="180"/>
      <c r="C57" s="180"/>
      <c r="D57" s="180">
        <f>'将来負担比率（分子）の構造'!I$51</f>
        <v>752</v>
      </c>
      <c r="E57" s="180"/>
      <c r="F57" s="180"/>
      <c r="G57" s="180">
        <f>'将来負担比率（分子）の構造'!J$51</f>
        <v>752</v>
      </c>
      <c r="H57" s="180"/>
      <c r="I57" s="180"/>
      <c r="J57" s="180">
        <f>'将来負担比率（分子）の構造'!K$51</f>
        <v>752</v>
      </c>
      <c r="K57" s="180"/>
      <c r="L57" s="180"/>
      <c r="M57" s="180">
        <f>'将来負担比率（分子）の構造'!L$51</f>
        <v>966</v>
      </c>
      <c r="N57" s="180"/>
      <c r="O57" s="180"/>
      <c r="P57" s="180">
        <f>'将来負担比率（分子）の構造'!M$51</f>
        <v>935</v>
      </c>
    </row>
    <row r="58" spans="1:16" x14ac:dyDescent="0.2">
      <c r="A58" s="180" t="s">
        <v>41</v>
      </c>
      <c r="B58" s="180"/>
      <c r="C58" s="180"/>
      <c r="D58" s="180">
        <f>'将来負担比率（分子）の構造'!I$50</f>
        <v>5224</v>
      </c>
      <c r="E58" s="180"/>
      <c r="F58" s="180"/>
      <c r="G58" s="180">
        <f>'将来負担比率（分子）の構造'!J$50</f>
        <v>5008</v>
      </c>
      <c r="H58" s="180"/>
      <c r="I58" s="180"/>
      <c r="J58" s="180">
        <f>'将来負担比率（分子）の構造'!K$50</f>
        <v>4668</v>
      </c>
      <c r="K58" s="180"/>
      <c r="L58" s="180"/>
      <c r="M58" s="180">
        <f>'将来負担比率（分子）の構造'!L$50</f>
        <v>4332</v>
      </c>
      <c r="N58" s="180"/>
      <c r="O58" s="180"/>
      <c r="P58" s="180">
        <f>'将来負担比率（分子）の構造'!M$50</f>
        <v>4406</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14</v>
      </c>
      <c r="C61" s="180"/>
      <c r="D61" s="180"/>
      <c r="E61" s="180">
        <f>'将来負担比率（分子）の構造'!J$46</f>
        <v>12</v>
      </c>
      <c r="F61" s="180"/>
      <c r="G61" s="180"/>
      <c r="H61" s="180">
        <f>'将来負担比率（分子）の構造'!K$46</f>
        <v>11</v>
      </c>
      <c r="I61" s="180"/>
      <c r="J61" s="180"/>
      <c r="K61" s="180">
        <f>'将来負担比率（分子）の構造'!L$46</f>
        <v>9</v>
      </c>
      <c r="L61" s="180"/>
      <c r="M61" s="180"/>
      <c r="N61" s="180">
        <f>'将来負担比率（分子）の構造'!M$46</f>
        <v>8</v>
      </c>
      <c r="O61" s="180"/>
      <c r="P61" s="180"/>
    </row>
    <row r="62" spans="1:16" x14ac:dyDescent="0.2">
      <c r="A62" s="180" t="s">
        <v>35</v>
      </c>
      <c r="B62" s="180">
        <f>'将来負担比率（分子）の構造'!I$45</f>
        <v>2856</v>
      </c>
      <c r="C62" s="180"/>
      <c r="D62" s="180"/>
      <c r="E62" s="180">
        <f>'将来負担比率（分子）の構造'!J$45</f>
        <v>2719</v>
      </c>
      <c r="F62" s="180"/>
      <c r="G62" s="180"/>
      <c r="H62" s="180">
        <f>'将来負担比率（分子）の構造'!K$45</f>
        <v>2768</v>
      </c>
      <c r="I62" s="180"/>
      <c r="J62" s="180"/>
      <c r="K62" s="180">
        <f>'将来負担比率（分子）の構造'!L$45</f>
        <v>2824</v>
      </c>
      <c r="L62" s="180"/>
      <c r="M62" s="180"/>
      <c r="N62" s="180">
        <f>'将来負担比率（分子）の構造'!M$45</f>
        <v>2686</v>
      </c>
      <c r="O62" s="180"/>
      <c r="P62" s="180"/>
    </row>
    <row r="63" spans="1:16" x14ac:dyDescent="0.2">
      <c r="A63" s="180" t="s">
        <v>34</v>
      </c>
      <c r="B63" s="180">
        <f>'将来負担比率（分子）の構造'!I$44</f>
        <v>13</v>
      </c>
      <c r="C63" s="180"/>
      <c r="D63" s="180"/>
      <c r="E63" s="180">
        <f>'将来負担比率（分子）の構造'!J$44</f>
        <v>10</v>
      </c>
      <c r="F63" s="180"/>
      <c r="G63" s="180"/>
      <c r="H63" s="180">
        <f>'将来負担比率（分子）の構造'!K$44</f>
        <v>8</v>
      </c>
      <c r="I63" s="180"/>
      <c r="J63" s="180"/>
      <c r="K63" s="180">
        <f>'将来負担比率（分子）の構造'!L$44</f>
        <v>5</v>
      </c>
      <c r="L63" s="180"/>
      <c r="M63" s="180"/>
      <c r="N63" s="180">
        <f>'将来負担比率（分子）の構造'!M$44</f>
        <v>3</v>
      </c>
      <c r="O63" s="180"/>
      <c r="P63" s="180"/>
    </row>
    <row r="64" spans="1:16" x14ac:dyDescent="0.2">
      <c r="A64" s="180" t="s">
        <v>33</v>
      </c>
      <c r="B64" s="180">
        <f>'将来負担比率（分子）の構造'!I$43</f>
        <v>13694</v>
      </c>
      <c r="C64" s="180"/>
      <c r="D64" s="180"/>
      <c r="E64" s="180">
        <f>'将来負担比率（分子）の構造'!J$43</f>
        <v>13476</v>
      </c>
      <c r="F64" s="180"/>
      <c r="G64" s="180"/>
      <c r="H64" s="180">
        <f>'将来負担比率（分子）の構造'!K$43</f>
        <v>13343</v>
      </c>
      <c r="I64" s="180"/>
      <c r="J64" s="180"/>
      <c r="K64" s="180">
        <f>'将来負担比率（分子）の構造'!L$43</f>
        <v>15504</v>
      </c>
      <c r="L64" s="180"/>
      <c r="M64" s="180"/>
      <c r="N64" s="180">
        <f>'将来負担比率（分子）の構造'!M$43</f>
        <v>14818</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13588</v>
      </c>
      <c r="C66" s="180"/>
      <c r="D66" s="180"/>
      <c r="E66" s="180">
        <f>'将来負担比率（分子）の構造'!J$41</f>
        <v>13330</v>
      </c>
      <c r="F66" s="180"/>
      <c r="G66" s="180"/>
      <c r="H66" s="180">
        <f>'将来負担比率（分子）の構造'!K$41</f>
        <v>13365</v>
      </c>
      <c r="I66" s="180"/>
      <c r="J66" s="180"/>
      <c r="K66" s="180">
        <f>'将来負担比率（分子）の構造'!L$41</f>
        <v>13903</v>
      </c>
      <c r="L66" s="180"/>
      <c r="M66" s="180"/>
      <c r="N66" s="180">
        <f>'将来負担比率（分子）の構造'!M$41</f>
        <v>14491</v>
      </c>
      <c r="O66" s="180"/>
      <c r="P66" s="180"/>
    </row>
    <row r="67" spans="1:16" x14ac:dyDescent="0.2">
      <c r="A67" s="180" t="s">
        <v>75</v>
      </c>
      <c r="B67" s="180" t="e">
        <f>NA()</f>
        <v>#N/A</v>
      </c>
      <c r="C67" s="180">
        <f>IF(ISNUMBER('将来負担比率（分子）の構造'!I$53), IF('将来負担比率（分子）の構造'!I$53 &lt; 0, 0, '将来負担比率（分子）の構造'!I$53), NA())</f>
        <v>6769</v>
      </c>
      <c r="D67" s="180" t="e">
        <f>NA()</f>
        <v>#N/A</v>
      </c>
      <c r="E67" s="180" t="e">
        <f>NA()</f>
        <v>#N/A</v>
      </c>
      <c r="F67" s="180">
        <f>IF(ISNUMBER('将来負担比率（分子）の構造'!J$53), IF('将来負担比率（分子）の構造'!J$53 &lt; 0, 0, '将来負担比率（分子）の構造'!J$53), NA())</f>
        <v>6428</v>
      </c>
      <c r="G67" s="180" t="e">
        <f>NA()</f>
        <v>#N/A</v>
      </c>
      <c r="H67" s="180" t="e">
        <f>NA()</f>
        <v>#N/A</v>
      </c>
      <c r="I67" s="180">
        <f>IF(ISNUMBER('将来負担比率（分子）の構造'!K$53), IF('将来負担比率（分子）の構造'!K$53 &lt; 0, 0, '将来負担比率（分子）の構造'!K$53), NA())</f>
        <v>6540</v>
      </c>
      <c r="J67" s="180" t="e">
        <f>NA()</f>
        <v>#N/A</v>
      </c>
      <c r="K67" s="180" t="e">
        <f>NA()</f>
        <v>#N/A</v>
      </c>
      <c r="L67" s="180">
        <f>IF(ISNUMBER('将来負担比率（分子）の構造'!L$53), IF('将来負担比率（分子）の構造'!L$53 &lt; 0, 0, '将来負担比率（分子）の構造'!L$53), NA())</f>
        <v>9385</v>
      </c>
      <c r="M67" s="180" t="e">
        <f>NA()</f>
        <v>#N/A</v>
      </c>
      <c r="N67" s="180" t="e">
        <f>NA()</f>
        <v>#N/A</v>
      </c>
      <c r="O67" s="180">
        <f>IF(ISNUMBER('将来負担比率（分子）の構造'!M$53), IF('将来負担比率（分子）の構造'!M$53 &lt; 0, 0, '将来負担比率（分子）の構造'!M$53), NA())</f>
        <v>8985</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1917</v>
      </c>
      <c r="C72" s="184">
        <f>基金残高に係る経年分析!G55</f>
        <v>1635</v>
      </c>
      <c r="D72" s="184">
        <f>基金残高に係る経年分析!H55</f>
        <v>1646</v>
      </c>
    </row>
    <row r="73" spans="1:16" x14ac:dyDescent="0.2">
      <c r="A73" s="183" t="s">
        <v>78</v>
      </c>
      <c r="B73" s="184">
        <f>基金残高に係る経年分析!F56</f>
        <v>314</v>
      </c>
      <c r="C73" s="184">
        <f>基金残高に係る経年分析!G56</f>
        <v>315</v>
      </c>
      <c r="D73" s="184">
        <f>基金残高に係る経年分析!H56</f>
        <v>316</v>
      </c>
    </row>
    <row r="74" spans="1:16" x14ac:dyDescent="0.2">
      <c r="A74" s="183" t="s">
        <v>79</v>
      </c>
      <c r="B74" s="184">
        <f>基金残高に係る経年分析!F57</f>
        <v>1995</v>
      </c>
      <c r="C74" s="184">
        <f>基金残高に係る経年分析!G57</f>
        <v>1912</v>
      </c>
      <c r="D74" s="184">
        <f>基金残高に係る経年分析!H57</f>
        <v>1952</v>
      </c>
    </row>
  </sheetData>
  <sheetProtection algorithmName="SHA-512" hashValue="Z25KHm/3Wu3STXFBKnghmh8xc20SUmb8SyRTJwH9ClsT4RUsdCmQ3vT/4Iy3tymaaBSk4pOHTqwfuRLn7K4V7g==" saltValue="CYac1Xp9UbgiyyjMWOspi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224</v>
      </c>
      <c r="C5" s="761"/>
      <c r="D5" s="761"/>
      <c r="E5" s="761"/>
      <c r="F5" s="761"/>
      <c r="G5" s="761"/>
      <c r="H5" s="761"/>
      <c r="I5" s="761"/>
      <c r="J5" s="761"/>
      <c r="K5" s="761"/>
      <c r="L5" s="761"/>
      <c r="M5" s="761"/>
      <c r="N5" s="761"/>
      <c r="O5" s="761"/>
      <c r="P5" s="761"/>
      <c r="Q5" s="762"/>
      <c r="R5" s="726">
        <v>4652319</v>
      </c>
      <c r="S5" s="727"/>
      <c r="T5" s="727"/>
      <c r="U5" s="727"/>
      <c r="V5" s="727"/>
      <c r="W5" s="727"/>
      <c r="X5" s="727"/>
      <c r="Y5" s="773"/>
      <c r="Z5" s="791">
        <v>27.7</v>
      </c>
      <c r="AA5" s="791"/>
      <c r="AB5" s="791"/>
      <c r="AC5" s="791"/>
      <c r="AD5" s="792">
        <v>4576058</v>
      </c>
      <c r="AE5" s="792"/>
      <c r="AF5" s="792"/>
      <c r="AG5" s="792"/>
      <c r="AH5" s="792"/>
      <c r="AI5" s="792"/>
      <c r="AJ5" s="792"/>
      <c r="AK5" s="792"/>
      <c r="AL5" s="774">
        <v>48.9</v>
      </c>
      <c r="AM5" s="743"/>
      <c r="AN5" s="743"/>
      <c r="AO5" s="775"/>
      <c r="AP5" s="760" t="s">
        <v>225</v>
      </c>
      <c r="AQ5" s="761"/>
      <c r="AR5" s="761"/>
      <c r="AS5" s="761"/>
      <c r="AT5" s="761"/>
      <c r="AU5" s="761"/>
      <c r="AV5" s="761"/>
      <c r="AW5" s="761"/>
      <c r="AX5" s="761"/>
      <c r="AY5" s="761"/>
      <c r="AZ5" s="761"/>
      <c r="BA5" s="761"/>
      <c r="BB5" s="761"/>
      <c r="BC5" s="761"/>
      <c r="BD5" s="761"/>
      <c r="BE5" s="761"/>
      <c r="BF5" s="762"/>
      <c r="BG5" s="661">
        <v>4574615</v>
      </c>
      <c r="BH5" s="664"/>
      <c r="BI5" s="664"/>
      <c r="BJ5" s="664"/>
      <c r="BK5" s="664"/>
      <c r="BL5" s="664"/>
      <c r="BM5" s="664"/>
      <c r="BN5" s="665"/>
      <c r="BO5" s="723">
        <v>98.3</v>
      </c>
      <c r="BP5" s="723"/>
      <c r="BQ5" s="723"/>
      <c r="BR5" s="723"/>
      <c r="BS5" s="724">
        <v>255646</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2">
      <c r="B6" s="658" t="s">
        <v>229</v>
      </c>
      <c r="C6" s="659"/>
      <c r="D6" s="659"/>
      <c r="E6" s="659"/>
      <c r="F6" s="659"/>
      <c r="G6" s="659"/>
      <c r="H6" s="659"/>
      <c r="I6" s="659"/>
      <c r="J6" s="659"/>
      <c r="K6" s="659"/>
      <c r="L6" s="659"/>
      <c r="M6" s="659"/>
      <c r="N6" s="659"/>
      <c r="O6" s="659"/>
      <c r="P6" s="659"/>
      <c r="Q6" s="660"/>
      <c r="R6" s="661">
        <v>159551</v>
      </c>
      <c r="S6" s="664"/>
      <c r="T6" s="664"/>
      <c r="U6" s="664"/>
      <c r="V6" s="664"/>
      <c r="W6" s="664"/>
      <c r="X6" s="664"/>
      <c r="Y6" s="665"/>
      <c r="Z6" s="723">
        <v>0.9</v>
      </c>
      <c r="AA6" s="723"/>
      <c r="AB6" s="723"/>
      <c r="AC6" s="723"/>
      <c r="AD6" s="724">
        <v>159551</v>
      </c>
      <c r="AE6" s="724"/>
      <c r="AF6" s="724"/>
      <c r="AG6" s="724"/>
      <c r="AH6" s="724"/>
      <c r="AI6" s="724"/>
      <c r="AJ6" s="724"/>
      <c r="AK6" s="724"/>
      <c r="AL6" s="666">
        <v>1.7</v>
      </c>
      <c r="AM6" s="667"/>
      <c r="AN6" s="667"/>
      <c r="AO6" s="725"/>
      <c r="AP6" s="658" t="s">
        <v>230</v>
      </c>
      <c r="AQ6" s="659"/>
      <c r="AR6" s="659"/>
      <c r="AS6" s="659"/>
      <c r="AT6" s="659"/>
      <c r="AU6" s="659"/>
      <c r="AV6" s="659"/>
      <c r="AW6" s="659"/>
      <c r="AX6" s="659"/>
      <c r="AY6" s="659"/>
      <c r="AZ6" s="659"/>
      <c r="BA6" s="659"/>
      <c r="BB6" s="659"/>
      <c r="BC6" s="659"/>
      <c r="BD6" s="659"/>
      <c r="BE6" s="659"/>
      <c r="BF6" s="660"/>
      <c r="BG6" s="661">
        <v>4574615</v>
      </c>
      <c r="BH6" s="664"/>
      <c r="BI6" s="664"/>
      <c r="BJ6" s="664"/>
      <c r="BK6" s="664"/>
      <c r="BL6" s="664"/>
      <c r="BM6" s="664"/>
      <c r="BN6" s="665"/>
      <c r="BO6" s="723">
        <v>98.3</v>
      </c>
      <c r="BP6" s="723"/>
      <c r="BQ6" s="723"/>
      <c r="BR6" s="723"/>
      <c r="BS6" s="724">
        <v>255646</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173996</v>
      </c>
      <c r="CS6" s="664"/>
      <c r="CT6" s="664"/>
      <c r="CU6" s="664"/>
      <c r="CV6" s="664"/>
      <c r="CW6" s="664"/>
      <c r="CX6" s="664"/>
      <c r="CY6" s="665"/>
      <c r="CZ6" s="774">
        <v>1</v>
      </c>
      <c r="DA6" s="743"/>
      <c r="DB6" s="743"/>
      <c r="DC6" s="777"/>
      <c r="DD6" s="669" t="s">
        <v>128</v>
      </c>
      <c r="DE6" s="664"/>
      <c r="DF6" s="664"/>
      <c r="DG6" s="664"/>
      <c r="DH6" s="664"/>
      <c r="DI6" s="664"/>
      <c r="DJ6" s="664"/>
      <c r="DK6" s="664"/>
      <c r="DL6" s="664"/>
      <c r="DM6" s="664"/>
      <c r="DN6" s="664"/>
      <c r="DO6" s="664"/>
      <c r="DP6" s="665"/>
      <c r="DQ6" s="669">
        <v>173729</v>
      </c>
      <c r="DR6" s="664"/>
      <c r="DS6" s="664"/>
      <c r="DT6" s="664"/>
      <c r="DU6" s="664"/>
      <c r="DV6" s="664"/>
      <c r="DW6" s="664"/>
      <c r="DX6" s="664"/>
      <c r="DY6" s="664"/>
      <c r="DZ6" s="664"/>
      <c r="EA6" s="664"/>
      <c r="EB6" s="664"/>
      <c r="EC6" s="704"/>
    </row>
    <row r="7" spans="2:143" ht="11.25" customHeight="1" x14ac:dyDescent="0.2">
      <c r="B7" s="658" t="s">
        <v>232</v>
      </c>
      <c r="C7" s="659"/>
      <c r="D7" s="659"/>
      <c r="E7" s="659"/>
      <c r="F7" s="659"/>
      <c r="G7" s="659"/>
      <c r="H7" s="659"/>
      <c r="I7" s="659"/>
      <c r="J7" s="659"/>
      <c r="K7" s="659"/>
      <c r="L7" s="659"/>
      <c r="M7" s="659"/>
      <c r="N7" s="659"/>
      <c r="O7" s="659"/>
      <c r="P7" s="659"/>
      <c r="Q7" s="660"/>
      <c r="R7" s="661">
        <v>6216</v>
      </c>
      <c r="S7" s="664"/>
      <c r="T7" s="664"/>
      <c r="U7" s="664"/>
      <c r="V7" s="664"/>
      <c r="W7" s="664"/>
      <c r="X7" s="664"/>
      <c r="Y7" s="665"/>
      <c r="Z7" s="723">
        <v>0</v>
      </c>
      <c r="AA7" s="723"/>
      <c r="AB7" s="723"/>
      <c r="AC7" s="723"/>
      <c r="AD7" s="724">
        <v>6216</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1829834</v>
      </c>
      <c r="BH7" s="664"/>
      <c r="BI7" s="664"/>
      <c r="BJ7" s="664"/>
      <c r="BK7" s="664"/>
      <c r="BL7" s="664"/>
      <c r="BM7" s="664"/>
      <c r="BN7" s="665"/>
      <c r="BO7" s="723">
        <v>39.299999999999997</v>
      </c>
      <c r="BP7" s="723"/>
      <c r="BQ7" s="723"/>
      <c r="BR7" s="723"/>
      <c r="BS7" s="724">
        <v>94117</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2097886</v>
      </c>
      <c r="CS7" s="664"/>
      <c r="CT7" s="664"/>
      <c r="CU7" s="664"/>
      <c r="CV7" s="664"/>
      <c r="CW7" s="664"/>
      <c r="CX7" s="664"/>
      <c r="CY7" s="665"/>
      <c r="CZ7" s="723">
        <v>12.5</v>
      </c>
      <c r="DA7" s="723"/>
      <c r="DB7" s="723"/>
      <c r="DC7" s="723"/>
      <c r="DD7" s="669">
        <v>50682</v>
      </c>
      <c r="DE7" s="664"/>
      <c r="DF7" s="664"/>
      <c r="DG7" s="664"/>
      <c r="DH7" s="664"/>
      <c r="DI7" s="664"/>
      <c r="DJ7" s="664"/>
      <c r="DK7" s="664"/>
      <c r="DL7" s="664"/>
      <c r="DM7" s="664"/>
      <c r="DN7" s="664"/>
      <c r="DO7" s="664"/>
      <c r="DP7" s="665"/>
      <c r="DQ7" s="669">
        <v>1709958</v>
      </c>
      <c r="DR7" s="664"/>
      <c r="DS7" s="664"/>
      <c r="DT7" s="664"/>
      <c r="DU7" s="664"/>
      <c r="DV7" s="664"/>
      <c r="DW7" s="664"/>
      <c r="DX7" s="664"/>
      <c r="DY7" s="664"/>
      <c r="DZ7" s="664"/>
      <c r="EA7" s="664"/>
      <c r="EB7" s="664"/>
      <c r="EC7" s="704"/>
    </row>
    <row r="8" spans="2:143" ht="11.25" customHeight="1" x14ac:dyDescent="0.2">
      <c r="B8" s="658" t="s">
        <v>235</v>
      </c>
      <c r="C8" s="659"/>
      <c r="D8" s="659"/>
      <c r="E8" s="659"/>
      <c r="F8" s="659"/>
      <c r="G8" s="659"/>
      <c r="H8" s="659"/>
      <c r="I8" s="659"/>
      <c r="J8" s="659"/>
      <c r="K8" s="659"/>
      <c r="L8" s="659"/>
      <c r="M8" s="659"/>
      <c r="N8" s="659"/>
      <c r="O8" s="659"/>
      <c r="P8" s="659"/>
      <c r="Q8" s="660"/>
      <c r="R8" s="661">
        <v>20748</v>
      </c>
      <c r="S8" s="664"/>
      <c r="T8" s="664"/>
      <c r="U8" s="664"/>
      <c r="V8" s="664"/>
      <c r="W8" s="664"/>
      <c r="X8" s="664"/>
      <c r="Y8" s="665"/>
      <c r="Z8" s="723">
        <v>0.1</v>
      </c>
      <c r="AA8" s="723"/>
      <c r="AB8" s="723"/>
      <c r="AC8" s="723"/>
      <c r="AD8" s="724">
        <v>20748</v>
      </c>
      <c r="AE8" s="724"/>
      <c r="AF8" s="724"/>
      <c r="AG8" s="724"/>
      <c r="AH8" s="724"/>
      <c r="AI8" s="724"/>
      <c r="AJ8" s="724"/>
      <c r="AK8" s="724"/>
      <c r="AL8" s="666">
        <v>0.2</v>
      </c>
      <c r="AM8" s="667"/>
      <c r="AN8" s="667"/>
      <c r="AO8" s="725"/>
      <c r="AP8" s="658" t="s">
        <v>236</v>
      </c>
      <c r="AQ8" s="659"/>
      <c r="AR8" s="659"/>
      <c r="AS8" s="659"/>
      <c r="AT8" s="659"/>
      <c r="AU8" s="659"/>
      <c r="AV8" s="659"/>
      <c r="AW8" s="659"/>
      <c r="AX8" s="659"/>
      <c r="AY8" s="659"/>
      <c r="AZ8" s="659"/>
      <c r="BA8" s="659"/>
      <c r="BB8" s="659"/>
      <c r="BC8" s="659"/>
      <c r="BD8" s="659"/>
      <c r="BE8" s="659"/>
      <c r="BF8" s="660"/>
      <c r="BG8" s="661">
        <v>55741</v>
      </c>
      <c r="BH8" s="664"/>
      <c r="BI8" s="664"/>
      <c r="BJ8" s="664"/>
      <c r="BK8" s="664"/>
      <c r="BL8" s="664"/>
      <c r="BM8" s="664"/>
      <c r="BN8" s="665"/>
      <c r="BO8" s="723">
        <v>1.2</v>
      </c>
      <c r="BP8" s="723"/>
      <c r="BQ8" s="723"/>
      <c r="BR8" s="723"/>
      <c r="BS8" s="669" t="s">
        <v>237</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5445939</v>
      </c>
      <c r="CS8" s="664"/>
      <c r="CT8" s="664"/>
      <c r="CU8" s="664"/>
      <c r="CV8" s="664"/>
      <c r="CW8" s="664"/>
      <c r="CX8" s="664"/>
      <c r="CY8" s="665"/>
      <c r="CZ8" s="723">
        <v>32.5</v>
      </c>
      <c r="DA8" s="723"/>
      <c r="DB8" s="723"/>
      <c r="DC8" s="723"/>
      <c r="DD8" s="669">
        <v>59608</v>
      </c>
      <c r="DE8" s="664"/>
      <c r="DF8" s="664"/>
      <c r="DG8" s="664"/>
      <c r="DH8" s="664"/>
      <c r="DI8" s="664"/>
      <c r="DJ8" s="664"/>
      <c r="DK8" s="664"/>
      <c r="DL8" s="664"/>
      <c r="DM8" s="664"/>
      <c r="DN8" s="664"/>
      <c r="DO8" s="664"/>
      <c r="DP8" s="665"/>
      <c r="DQ8" s="669">
        <v>2906644</v>
      </c>
      <c r="DR8" s="664"/>
      <c r="DS8" s="664"/>
      <c r="DT8" s="664"/>
      <c r="DU8" s="664"/>
      <c r="DV8" s="664"/>
      <c r="DW8" s="664"/>
      <c r="DX8" s="664"/>
      <c r="DY8" s="664"/>
      <c r="DZ8" s="664"/>
      <c r="EA8" s="664"/>
      <c r="EB8" s="664"/>
      <c r="EC8" s="704"/>
    </row>
    <row r="9" spans="2:143" ht="11.25" customHeight="1" x14ac:dyDescent="0.2">
      <c r="B9" s="658" t="s">
        <v>239</v>
      </c>
      <c r="C9" s="659"/>
      <c r="D9" s="659"/>
      <c r="E9" s="659"/>
      <c r="F9" s="659"/>
      <c r="G9" s="659"/>
      <c r="H9" s="659"/>
      <c r="I9" s="659"/>
      <c r="J9" s="659"/>
      <c r="K9" s="659"/>
      <c r="L9" s="659"/>
      <c r="M9" s="659"/>
      <c r="N9" s="659"/>
      <c r="O9" s="659"/>
      <c r="P9" s="659"/>
      <c r="Q9" s="660"/>
      <c r="R9" s="661">
        <v>15789</v>
      </c>
      <c r="S9" s="664"/>
      <c r="T9" s="664"/>
      <c r="U9" s="664"/>
      <c r="V9" s="664"/>
      <c r="W9" s="664"/>
      <c r="X9" s="664"/>
      <c r="Y9" s="665"/>
      <c r="Z9" s="723">
        <v>0.1</v>
      </c>
      <c r="AA9" s="723"/>
      <c r="AB9" s="723"/>
      <c r="AC9" s="723"/>
      <c r="AD9" s="724">
        <v>15789</v>
      </c>
      <c r="AE9" s="724"/>
      <c r="AF9" s="724"/>
      <c r="AG9" s="724"/>
      <c r="AH9" s="724"/>
      <c r="AI9" s="724"/>
      <c r="AJ9" s="724"/>
      <c r="AK9" s="724"/>
      <c r="AL9" s="666">
        <v>0.2</v>
      </c>
      <c r="AM9" s="667"/>
      <c r="AN9" s="667"/>
      <c r="AO9" s="725"/>
      <c r="AP9" s="658" t="s">
        <v>240</v>
      </c>
      <c r="AQ9" s="659"/>
      <c r="AR9" s="659"/>
      <c r="AS9" s="659"/>
      <c r="AT9" s="659"/>
      <c r="AU9" s="659"/>
      <c r="AV9" s="659"/>
      <c r="AW9" s="659"/>
      <c r="AX9" s="659"/>
      <c r="AY9" s="659"/>
      <c r="AZ9" s="659"/>
      <c r="BA9" s="659"/>
      <c r="BB9" s="659"/>
      <c r="BC9" s="659"/>
      <c r="BD9" s="659"/>
      <c r="BE9" s="659"/>
      <c r="BF9" s="660"/>
      <c r="BG9" s="661">
        <v>1281238</v>
      </c>
      <c r="BH9" s="664"/>
      <c r="BI9" s="664"/>
      <c r="BJ9" s="664"/>
      <c r="BK9" s="664"/>
      <c r="BL9" s="664"/>
      <c r="BM9" s="664"/>
      <c r="BN9" s="665"/>
      <c r="BO9" s="723">
        <v>27.5</v>
      </c>
      <c r="BP9" s="723"/>
      <c r="BQ9" s="723"/>
      <c r="BR9" s="723"/>
      <c r="BS9" s="669" t="s">
        <v>128</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1962348</v>
      </c>
      <c r="CS9" s="664"/>
      <c r="CT9" s="664"/>
      <c r="CU9" s="664"/>
      <c r="CV9" s="664"/>
      <c r="CW9" s="664"/>
      <c r="CX9" s="664"/>
      <c r="CY9" s="665"/>
      <c r="CZ9" s="723">
        <v>11.7</v>
      </c>
      <c r="DA9" s="723"/>
      <c r="DB9" s="723"/>
      <c r="DC9" s="723"/>
      <c r="DD9" s="669">
        <v>103471</v>
      </c>
      <c r="DE9" s="664"/>
      <c r="DF9" s="664"/>
      <c r="DG9" s="664"/>
      <c r="DH9" s="664"/>
      <c r="DI9" s="664"/>
      <c r="DJ9" s="664"/>
      <c r="DK9" s="664"/>
      <c r="DL9" s="664"/>
      <c r="DM9" s="664"/>
      <c r="DN9" s="664"/>
      <c r="DO9" s="664"/>
      <c r="DP9" s="665"/>
      <c r="DQ9" s="669">
        <v>1478756</v>
      </c>
      <c r="DR9" s="664"/>
      <c r="DS9" s="664"/>
      <c r="DT9" s="664"/>
      <c r="DU9" s="664"/>
      <c r="DV9" s="664"/>
      <c r="DW9" s="664"/>
      <c r="DX9" s="664"/>
      <c r="DY9" s="664"/>
      <c r="DZ9" s="664"/>
      <c r="EA9" s="664"/>
      <c r="EB9" s="664"/>
      <c r="EC9" s="704"/>
    </row>
    <row r="10" spans="2:143" ht="11.25" customHeight="1" x14ac:dyDescent="0.2">
      <c r="B10" s="658" t="s">
        <v>242</v>
      </c>
      <c r="C10" s="659"/>
      <c r="D10" s="659"/>
      <c r="E10" s="659"/>
      <c r="F10" s="659"/>
      <c r="G10" s="659"/>
      <c r="H10" s="659"/>
      <c r="I10" s="659"/>
      <c r="J10" s="659"/>
      <c r="K10" s="659"/>
      <c r="L10" s="659"/>
      <c r="M10" s="659"/>
      <c r="N10" s="659"/>
      <c r="O10" s="659"/>
      <c r="P10" s="659"/>
      <c r="Q10" s="660"/>
      <c r="R10" s="661" t="s">
        <v>243</v>
      </c>
      <c r="S10" s="664"/>
      <c r="T10" s="664"/>
      <c r="U10" s="664"/>
      <c r="V10" s="664"/>
      <c r="W10" s="664"/>
      <c r="X10" s="664"/>
      <c r="Y10" s="665"/>
      <c r="Z10" s="723" t="s">
        <v>243</v>
      </c>
      <c r="AA10" s="723"/>
      <c r="AB10" s="723"/>
      <c r="AC10" s="723"/>
      <c r="AD10" s="724" t="s">
        <v>243</v>
      </c>
      <c r="AE10" s="724"/>
      <c r="AF10" s="724"/>
      <c r="AG10" s="724"/>
      <c r="AH10" s="724"/>
      <c r="AI10" s="724"/>
      <c r="AJ10" s="724"/>
      <c r="AK10" s="724"/>
      <c r="AL10" s="666" t="s">
        <v>237</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113791</v>
      </c>
      <c r="BH10" s="664"/>
      <c r="BI10" s="664"/>
      <c r="BJ10" s="664"/>
      <c r="BK10" s="664"/>
      <c r="BL10" s="664"/>
      <c r="BM10" s="664"/>
      <c r="BN10" s="665"/>
      <c r="BO10" s="723">
        <v>2.4</v>
      </c>
      <c r="BP10" s="723"/>
      <c r="BQ10" s="723"/>
      <c r="BR10" s="723"/>
      <c r="BS10" s="669">
        <v>19018</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42524</v>
      </c>
      <c r="CS10" s="664"/>
      <c r="CT10" s="664"/>
      <c r="CU10" s="664"/>
      <c r="CV10" s="664"/>
      <c r="CW10" s="664"/>
      <c r="CX10" s="664"/>
      <c r="CY10" s="665"/>
      <c r="CZ10" s="723">
        <v>0.3</v>
      </c>
      <c r="DA10" s="723"/>
      <c r="DB10" s="723"/>
      <c r="DC10" s="723"/>
      <c r="DD10" s="669" t="s">
        <v>128</v>
      </c>
      <c r="DE10" s="664"/>
      <c r="DF10" s="664"/>
      <c r="DG10" s="664"/>
      <c r="DH10" s="664"/>
      <c r="DI10" s="664"/>
      <c r="DJ10" s="664"/>
      <c r="DK10" s="664"/>
      <c r="DL10" s="664"/>
      <c r="DM10" s="664"/>
      <c r="DN10" s="664"/>
      <c r="DO10" s="664"/>
      <c r="DP10" s="665"/>
      <c r="DQ10" s="669">
        <v>12274</v>
      </c>
      <c r="DR10" s="664"/>
      <c r="DS10" s="664"/>
      <c r="DT10" s="664"/>
      <c r="DU10" s="664"/>
      <c r="DV10" s="664"/>
      <c r="DW10" s="664"/>
      <c r="DX10" s="664"/>
      <c r="DY10" s="664"/>
      <c r="DZ10" s="664"/>
      <c r="EA10" s="664"/>
      <c r="EB10" s="664"/>
      <c r="EC10" s="704"/>
    </row>
    <row r="11" spans="2:143" ht="11.25" customHeight="1" x14ac:dyDescent="0.2">
      <c r="B11" s="658" t="s">
        <v>246</v>
      </c>
      <c r="C11" s="659"/>
      <c r="D11" s="659"/>
      <c r="E11" s="659"/>
      <c r="F11" s="659"/>
      <c r="G11" s="659"/>
      <c r="H11" s="659"/>
      <c r="I11" s="659"/>
      <c r="J11" s="659"/>
      <c r="K11" s="659"/>
      <c r="L11" s="659"/>
      <c r="M11" s="659"/>
      <c r="N11" s="659"/>
      <c r="O11" s="659"/>
      <c r="P11" s="659"/>
      <c r="Q11" s="660"/>
      <c r="R11" s="661" t="s">
        <v>243</v>
      </c>
      <c r="S11" s="664"/>
      <c r="T11" s="664"/>
      <c r="U11" s="664"/>
      <c r="V11" s="664"/>
      <c r="W11" s="664"/>
      <c r="X11" s="664"/>
      <c r="Y11" s="665"/>
      <c r="Z11" s="723" t="s">
        <v>243</v>
      </c>
      <c r="AA11" s="723"/>
      <c r="AB11" s="723"/>
      <c r="AC11" s="723"/>
      <c r="AD11" s="724" t="s">
        <v>243</v>
      </c>
      <c r="AE11" s="724"/>
      <c r="AF11" s="724"/>
      <c r="AG11" s="724"/>
      <c r="AH11" s="724"/>
      <c r="AI11" s="724"/>
      <c r="AJ11" s="724"/>
      <c r="AK11" s="724"/>
      <c r="AL11" s="666" t="s">
        <v>237</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379064</v>
      </c>
      <c r="BH11" s="664"/>
      <c r="BI11" s="664"/>
      <c r="BJ11" s="664"/>
      <c r="BK11" s="664"/>
      <c r="BL11" s="664"/>
      <c r="BM11" s="664"/>
      <c r="BN11" s="665"/>
      <c r="BO11" s="723">
        <v>8.1</v>
      </c>
      <c r="BP11" s="723"/>
      <c r="BQ11" s="723"/>
      <c r="BR11" s="723"/>
      <c r="BS11" s="669">
        <v>75099</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809047</v>
      </c>
      <c r="CS11" s="664"/>
      <c r="CT11" s="664"/>
      <c r="CU11" s="664"/>
      <c r="CV11" s="664"/>
      <c r="CW11" s="664"/>
      <c r="CX11" s="664"/>
      <c r="CY11" s="665"/>
      <c r="CZ11" s="723">
        <v>4.8</v>
      </c>
      <c r="DA11" s="723"/>
      <c r="DB11" s="723"/>
      <c r="DC11" s="723"/>
      <c r="DD11" s="669">
        <v>63758</v>
      </c>
      <c r="DE11" s="664"/>
      <c r="DF11" s="664"/>
      <c r="DG11" s="664"/>
      <c r="DH11" s="664"/>
      <c r="DI11" s="664"/>
      <c r="DJ11" s="664"/>
      <c r="DK11" s="664"/>
      <c r="DL11" s="664"/>
      <c r="DM11" s="664"/>
      <c r="DN11" s="664"/>
      <c r="DO11" s="664"/>
      <c r="DP11" s="665"/>
      <c r="DQ11" s="669">
        <v>552854</v>
      </c>
      <c r="DR11" s="664"/>
      <c r="DS11" s="664"/>
      <c r="DT11" s="664"/>
      <c r="DU11" s="664"/>
      <c r="DV11" s="664"/>
      <c r="DW11" s="664"/>
      <c r="DX11" s="664"/>
      <c r="DY11" s="664"/>
      <c r="DZ11" s="664"/>
      <c r="EA11" s="664"/>
      <c r="EB11" s="664"/>
      <c r="EC11" s="704"/>
    </row>
    <row r="12" spans="2:143" ht="11.25" customHeight="1" x14ac:dyDescent="0.2">
      <c r="B12" s="658" t="s">
        <v>249</v>
      </c>
      <c r="C12" s="659"/>
      <c r="D12" s="659"/>
      <c r="E12" s="659"/>
      <c r="F12" s="659"/>
      <c r="G12" s="659"/>
      <c r="H12" s="659"/>
      <c r="I12" s="659"/>
      <c r="J12" s="659"/>
      <c r="K12" s="659"/>
      <c r="L12" s="659"/>
      <c r="M12" s="659"/>
      <c r="N12" s="659"/>
      <c r="O12" s="659"/>
      <c r="P12" s="659"/>
      <c r="Q12" s="660"/>
      <c r="R12" s="661">
        <v>607409</v>
      </c>
      <c r="S12" s="664"/>
      <c r="T12" s="664"/>
      <c r="U12" s="664"/>
      <c r="V12" s="664"/>
      <c r="W12" s="664"/>
      <c r="X12" s="664"/>
      <c r="Y12" s="665"/>
      <c r="Z12" s="723">
        <v>3.6</v>
      </c>
      <c r="AA12" s="723"/>
      <c r="AB12" s="723"/>
      <c r="AC12" s="723"/>
      <c r="AD12" s="724">
        <v>607409</v>
      </c>
      <c r="AE12" s="724"/>
      <c r="AF12" s="724"/>
      <c r="AG12" s="724"/>
      <c r="AH12" s="724"/>
      <c r="AI12" s="724"/>
      <c r="AJ12" s="724"/>
      <c r="AK12" s="724"/>
      <c r="AL12" s="666">
        <v>6.5</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2405717</v>
      </c>
      <c r="BH12" s="664"/>
      <c r="BI12" s="664"/>
      <c r="BJ12" s="664"/>
      <c r="BK12" s="664"/>
      <c r="BL12" s="664"/>
      <c r="BM12" s="664"/>
      <c r="BN12" s="665"/>
      <c r="BO12" s="723">
        <v>51.7</v>
      </c>
      <c r="BP12" s="723"/>
      <c r="BQ12" s="723"/>
      <c r="BR12" s="723"/>
      <c r="BS12" s="669">
        <v>161529</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380132</v>
      </c>
      <c r="CS12" s="664"/>
      <c r="CT12" s="664"/>
      <c r="CU12" s="664"/>
      <c r="CV12" s="664"/>
      <c r="CW12" s="664"/>
      <c r="CX12" s="664"/>
      <c r="CY12" s="665"/>
      <c r="CZ12" s="723">
        <v>2.2999999999999998</v>
      </c>
      <c r="DA12" s="723"/>
      <c r="DB12" s="723"/>
      <c r="DC12" s="723"/>
      <c r="DD12" s="669">
        <v>74117</v>
      </c>
      <c r="DE12" s="664"/>
      <c r="DF12" s="664"/>
      <c r="DG12" s="664"/>
      <c r="DH12" s="664"/>
      <c r="DI12" s="664"/>
      <c r="DJ12" s="664"/>
      <c r="DK12" s="664"/>
      <c r="DL12" s="664"/>
      <c r="DM12" s="664"/>
      <c r="DN12" s="664"/>
      <c r="DO12" s="664"/>
      <c r="DP12" s="665"/>
      <c r="DQ12" s="669">
        <v>354725</v>
      </c>
      <c r="DR12" s="664"/>
      <c r="DS12" s="664"/>
      <c r="DT12" s="664"/>
      <c r="DU12" s="664"/>
      <c r="DV12" s="664"/>
      <c r="DW12" s="664"/>
      <c r="DX12" s="664"/>
      <c r="DY12" s="664"/>
      <c r="DZ12" s="664"/>
      <c r="EA12" s="664"/>
      <c r="EB12" s="664"/>
      <c r="EC12" s="704"/>
    </row>
    <row r="13" spans="2:143" ht="11.25" customHeight="1" x14ac:dyDescent="0.2">
      <c r="B13" s="658" t="s">
        <v>252</v>
      </c>
      <c r="C13" s="659"/>
      <c r="D13" s="659"/>
      <c r="E13" s="659"/>
      <c r="F13" s="659"/>
      <c r="G13" s="659"/>
      <c r="H13" s="659"/>
      <c r="I13" s="659"/>
      <c r="J13" s="659"/>
      <c r="K13" s="659"/>
      <c r="L13" s="659"/>
      <c r="M13" s="659"/>
      <c r="N13" s="659"/>
      <c r="O13" s="659"/>
      <c r="P13" s="659"/>
      <c r="Q13" s="660"/>
      <c r="R13" s="661" t="s">
        <v>128</v>
      </c>
      <c r="S13" s="664"/>
      <c r="T13" s="664"/>
      <c r="U13" s="664"/>
      <c r="V13" s="664"/>
      <c r="W13" s="664"/>
      <c r="X13" s="664"/>
      <c r="Y13" s="665"/>
      <c r="Z13" s="723" t="s">
        <v>243</v>
      </c>
      <c r="AA13" s="723"/>
      <c r="AB13" s="723"/>
      <c r="AC13" s="723"/>
      <c r="AD13" s="724" t="s">
        <v>243</v>
      </c>
      <c r="AE13" s="724"/>
      <c r="AF13" s="724"/>
      <c r="AG13" s="724"/>
      <c r="AH13" s="724"/>
      <c r="AI13" s="724"/>
      <c r="AJ13" s="724"/>
      <c r="AK13" s="724"/>
      <c r="AL13" s="666" t="s">
        <v>128</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2390710</v>
      </c>
      <c r="BH13" s="664"/>
      <c r="BI13" s="664"/>
      <c r="BJ13" s="664"/>
      <c r="BK13" s="664"/>
      <c r="BL13" s="664"/>
      <c r="BM13" s="664"/>
      <c r="BN13" s="665"/>
      <c r="BO13" s="723">
        <v>51.4</v>
      </c>
      <c r="BP13" s="723"/>
      <c r="BQ13" s="723"/>
      <c r="BR13" s="723"/>
      <c r="BS13" s="669">
        <v>161529</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1088310</v>
      </c>
      <c r="CS13" s="664"/>
      <c r="CT13" s="664"/>
      <c r="CU13" s="664"/>
      <c r="CV13" s="664"/>
      <c r="CW13" s="664"/>
      <c r="CX13" s="664"/>
      <c r="CY13" s="665"/>
      <c r="CZ13" s="723">
        <v>6.5</v>
      </c>
      <c r="DA13" s="723"/>
      <c r="DB13" s="723"/>
      <c r="DC13" s="723"/>
      <c r="DD13" s="669">
        <v>178543</v>
      </c>
      <c r="DE13" s="664"/>
      <c r="DF13" s="664"/>
      <c r="DG13" s="664"/>
      <c r="DH13" s="664"/>
      <c r="DI13" s="664"/>
      <c r="DJ13" s="664"/>
      <c r="DK13" s="664"/>
      <c r="DL13" s="664"/>
      <c r="DM13" s="664"/>
      <c r="DN13" s="664"/>
      <c r="DO13" s="664"/>
      <c r="DP13" s="665"/>
      <c r="DQ13" s="669">
        <v>879658</v>
      </c>
      <c r="DR13" s="664"/>
      <c r="DS13" s="664"/>
      <c r="DT13" s="664"/>
      <c r="DU13" s="664"/>
      <c r="DV13" s="664"/>
      <c r="DW13" s="664"/>
      <c r="DX13" s="664"/>
      <c r="DY13" s="664"/>
      <c r="DZ13" s="664"/>
      <c r="EA13" s="664"/>
      <c r="EB13" s="664"/>
      <c r="EC13" s="704"/>
    </row>
    <row r="14" spans="2:143" ht="11.25" customHeight="1" x14ac:dyDescent="0.2">
      <c r="B14" s="658" t="s">
        <v>255</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237</v>
      </c>
      <c r="AE14" s="724"/>
      <c r="AF14" s="724"/>
      <c r="AG14" s="724"/>
      <c r="AH14" s="724"/>
      <c r="AI14" s="724"/>
      <c r="AJ14" s="724"/>
      <c r="AK14" s="724"/>
      <c r="AL14" s="666" t="s">
        <v>128</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119966</v>
      </c>
      <c r="BH14" s="664"/>
      <c r="BI14" s="664"/>
      <c r="BJ14" s="664"/>
      <c r="BK14" s="664"/>
      <c r="BL14" s="664"/>
      <c r="BM14" s="664"/>
      <c r="BN14" s="665"/>
      <c r="BO14" s="723">
        <v>2.6</v>
      </c>
      <c r="BP14" s="723"/>
      <c r="BQ14" s="723"/>
      <c r="BR14" s="723"/>
      <c r="BS14" s="669" t="s">
        <v>243</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638407</v>
      </c>
      <c r="CS14" s="664"/>
      <c r="CT14" s="664"/>
      <c r="CU14" s="664"/>
      <c r="CV14" s="664"/>
      <c r="CW14" s="664"/>
      <c r="CX14" s="664"/>
      <c r="CY14" s="665"/>
      <c r="CZ14" s="723">
        <v>3.8</v>
      </c>
      <c r="DA14" s="723"/>
      <c r="DB14" s="723"/>
      <c r="DC14" s="723"/>
      <c r="DD14" s="669">
        <v>40225</v>
      </c>
      <c r="DE14" s="664"/>
      <c r="DF14" s="664"/>
      <c r="DG14" s="664"/>
      <c r="DH14" s="664"/>
      <c r="DI14" s="664"/>
      <c r="DJ14" s="664"/>
      <c r="DK14" s="664"/>
      <c r="DL14" s="664"/>
      <c r="DM14" s="664"/>
      <c r="DN14" s="664"/>
      <c r="DO14" s="664"/>
      <c r="DP14" s="665"/>
      <c r="DQ14" s="669">
        <v>562531</v>
      </c>
      <c r="DR14" s="664"/>
      <c r="DS14" s="664"/>
      <c r="DT14" s="664"/>
      <c r="DU14" s="664"/>
      <c r="DV14" s="664"/>
      <c r="DW14" s="664"/>
      <c r="DX14" s="664"/>
      <c r="DY14" s="664"/>
      <c r="DZ14" s="664"/>
      <c r="EA14" s="664"/>
      <c r="EB14" s="664"/>
      <c r="EC14" s="704"/>
    </row>
    <row r="15" spans="2:143" ht="11.25" customHeight="1" x14ac:dyDescent="0.2">
      <c r="B15" s="658" t="s">
        <v>258</v>
      </c>
      <c r="C15" s="659"/>
      <c r="D15" s="659"/>
      <c r="E15" s="659"/>
      <c r="F15" s="659"/>
      <c r="G15" s="659"/>
      <c r="H15" s="659"/>
      <c r="I15" s="659"/>
      <c r="J15" s="659"/>
      <c r="K15" s="659"/>
      <c r="L15" s="659"/>
      <c r="M15" s="659"/>
      <c r="N15" s="659"/>
      <c r="O15" s="659"/>
      <c r="P15" s="659"/>
      <c r="Q15" s="660"/>
      <c r="R15" s="661">
        <v>71912</v>
      </c>
      <c r="S15" s="664"/>
      <c r="T15" s="664"/>
      <c r="U15" s="664"/>
      <c r="V15" s="664"/>
      <c r="W15" s="664"/>
      <c r="X15" s="664"/>
      <c r="Y15" s="665"/>
      <c r="Z15" s="723">
        <v>0.4</v>
      </c>
      <c r="AA15" s="723"/>
      <c r="AB15" s="723"/>
      <c r="AC15" s="723"/>
      <c r="AD15" s="724">
        <v>71912</v>
      </c>
      <c r="AE15" s="724"/>
      <c r="AF15" s="724"/>
      <c r="AG15" s="724"/>
      <c r="AH15" s="724"/>
      <c r="AI15" s="724"/>
      <c r="AJ15" s="724"/>
      <c r="AK15" s="724"/>
      <c r="AL15" s="666">
        <v>0.8</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219098</v>
      </c>
      <c r="BH15" s="664"/>
      <c r="BI15" s="664"/>
      <c r="BJ15" s="664"/>
      <c r="BK15" s="664"/>
      <c r="BL15" s="664"/>
      <c r="BM15" s="664"/>
      <c r="BN15" s="665"/>
      <c r="BO15" s="723">
        <v>4.7</v>
      </c>
      <c r="BP15" s="723"/>
      <c r="BQ15" s="723"/>
      <c r="BR15" s="723"/>
      <c r="BS15" s="669" t="s">
        <v>243</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1989946</v>
      </c>
      <c r="CS15" s="664"/>
      <c r="CT15" s="664"/>
      <c r="CU15" s="664"/>
      <c r="CV15" s="664"/>
      <c r="CW15" s="664"/>
      <c r="CX15" s="664"/>
      <c r="CY15" s="665"/>
      <c r="CZ15" s="723">
        <v>11.9</v>
      </c>
      <c r="DA15" s="723"/>
      <c r="DB15" s="723"/>
      <c r="DC15" s="723"/>
      <c r="DD15" s="669">
        <v>964960</v>
      </c>
      <c r="DE15" s="664"/>
      <c r="DF15" s="664"/>
      <c r="DG15" s="664"/>
      <c r="DH15" s="664"/>
      <c r="DI15" s="664"/>
      <c r="DJ15" s="664"/>
      <c r="DK15" s="664"/>
      <c r="DL15" s="664"/>
      <c r="DM15" s="664"/>
      <c r="DN15" s="664"/>
      <c r="DO15" s="664"/>
      <c r="DP15" s="665"/>
      <c r="DQ15" s="669">
        <v>988163</v>
      </c>
      <c r="DR15" s="664"/>
      <c r="DS15" s="664"/>
      <c r="DT15" s="664"/>
      <c r="DU15" s="664"/>
      <c r="DV15" s="664"/>
      <c r="DW15" s="664"/>
      <c r="DX15" s="664"/>
      <c r="DY15" s="664"/>
      <c r="DZ15" s="664"/>
      <c r="EA15" s="664"/>
      <c r="EB15" s="664"/>
      <c r="EC15" s="704"/>
    </row>
    <row r="16" spans="2:143" ht="11.25" customHeight="1" x14ac:dyDescent="0.2">
      <c r="B16" s="658" t="s">
        <v>261</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243</v>
      </c>
      <c r="AA16" s="723"/>
      <c r="AB16" s="723"/>
      <c r="AC16" s="723"/>
      <c r="AD16" s="724" t="s">
        <v>128</v>
      </c>
      <c r="AE16" s="724"/>
      <c r="AF16" s="724"/>
      <c r="AG16" s="724"/>
      <c r="AH16" s="724"/>
      <c r="AI16" s="724"/>
      <c r="AJ16" s="724"/>
      <c r="AK16" s="724"/>
      <c r="AL16" s="666" t="s">
        <v>128</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237</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857247</v>
      </c>
      <c r="CS16" s="664"/>
      <c r="CT16" s="664"/>
      <c r="CU16" s="664"/>
      <c r="CV16" s="664"/>
      <c r="CW16" s="664"/>
      <c r="CX16" s="664"/>
      <c r="CY16" s="665"/>
      <c r="CZ16" s="723">
        <v>5.0999999999999996</v>
      </c>
      <c r="DA16" s="723"/>
      <c r="DB16" s="723"/>
      <c r="DC16" s="723"/>
      <c r="DD16" s="669" t="s">
        <v>128</v>
      </c>
      <c r="DE16" s="664"/>
      <c r="DF16" s="664"/>
      <c r="DG16" s="664"/>
      <c r="DH16" s="664"/>
      <c r="DI16" s="664"/>
      <c r="DJ16" s="664"/>
      <c r="DK16" s="664"/>
      <c r="DL16" s="664"/>
      <c r="DM16" s="664"/>
      <c r="DN16" s="664"/>
      <c r="DO16" s="664"/>
      <c r="DP16" s="665"/>
      <c r="DQ16" s="669">
        <v>180421</v>
      </c>
      <c r="DR16" s="664"/>
      <c r="DS16" s="664"/>
      <c r="DT16" s="664"/>
      <c r="DU16" s="664"/>
      <c r="DV16" s="664"/>
      <c r="DW16" s="664"/>
      <c r="DX16" s="664"/>
      <c r="DY16" s="664"/>
      <c r="DZ16" s="664"/>
      <c r="EA16" s="664"/>
      <c r="EB16" s="664"/>
      <c r="EC16" s="704"/>
    </row>
    <row r="17" spans="2:133" ht="11.25" customHeight="1" x14ac:dyDescent="0.2">
      <c r="B17" s="658" t="s">
        <v>264</v>
      </c>
      <c r="C17" s="659"/>
      <c r="D17" s="659"/>
      <c r="E17" s="659"/>
      <c r="F17" s="659"/>
      <c r="G17" s="659"/>
      <c r="H17" s="659"/>
      <c r="I17" s="659"/>
      <c r="J17" s="659"/>
      <c r="K17" s="659"/>
      <c r="L17" s="659"/>
      <c r="M17" s="659"/>
      <c r="N17" s="659"/>
      <c r="O17" s="659"/>
      <c r="P17" s="659"/>
      <c r="Q17" s="660"/>
      <c r="R17" s="661">
        <v>18880</v>
      </c>
      <c r="S17" s="664"/>
      <c r="T17" s="664"/>
      <c r="U17" s="664"/>
      <c r="V17" s="664"/>
      <c r="W17" s="664"/>
      <c r="X17" s="664"/>
      <c r="Y17" s="665"/>
      <c r="Z17" s="723">
        <v>0.1</v>
      </c>
      <c r="AA17" s="723"/>
      <c r="AB17" s="723"/>
      <c r="AC17" s="723"/>
      <c r="AD17" s="724">
        <v>18880</v>
      </c>
      <c r="AE17" s="724"/>
      <c r="AF17" s="724"/>
      <c r="AG17" s="724"/>
      <c r="AH17" s="724"/>
      <c r="AI17" s="724"/>
      <c r="AJ17" s="724"/>
      <c r="AK17" s="724"/>
      <c r="AL17" s="666">
        <v>0.2</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243</v>
      </c>
      <c r="BH17" s="664"/>
      <c r="BI17" s="664"/>
      <c r="BJ17" s="664"/>
      <c r="BK17" s="664"/>
      <c r="BL17" s="664"/>
      <c r="BM17" s="664"/>
      <c r="BN17" s="665"/>
      <c r="BO17" s="723" t="s">
        <v>243</v>
      </c>
      <c r="BP17" s="723"/>
      <c r="BQ17" s="723"/>
      <c r="BR17" s="723"/>
      <c r="BS17" s="669" t="s">
        <v>243</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1287087</v>
      </c>
      <c r="CS17" s="664"/>
      <c r="CT17" s="664"/>
      <c r="CU17" s="664"/>
      <c r="CV17" s="664"/>
      <c r="CW17" s="664"/>
      <c r="CX17" s="664"/>
      <c r="CY17" s="665"/>
      <c r="CZ17" s="723">
        <v>7.7</v>
      </c>
      <c r="DA17" s="723"/>
      <c r="DB17" s="723"/>
      <c r="DC17" s="723"/>
      <c r="DD17" s="669" t="s">
        <v>243</v>
      </c>
      <c r="DE17" s="664"/>
      <c r="DF17" s="664"/>
      <c r="DG17" s="664"/>
      <c r="DH17" s="664"/>
      <c r="DI17" s="664"/>
      <c r="DJ17" s="664"/>
      <c r="DK17" s="664"/>
      <c r="DL17" s="664"/>
      <c r="DM17" s="664"/>
      <c r="DN17" s="664"/>
      <c r="DO17" s="664"/>
      <c r="DP17" s="665"/>
      <c r="DQ17" s="669">
        <v>1287087</v>
      </c>
      <c r="DR17" s="664"/>
      <c r="DS17" s="664"/>
      <c r="DT17" s="664"/>
      <c r="DU17" s="664"/>
      <c r="DV17" s="664"/>
      <c r="DW17" s="664"/>
      <c r="DX17" s="664"/>
      <c r="DY17" s="664"/>
      <c r="DZ17" s="664"/>
      <c r="EA17" s="664"/>
      <c r="EB17" s="664"/>
      <c r="EC17" s="704"/>
    </row>
    <row r="18" spans="2:133" ht="11.25" customHeight="1" x14ac:dyDescent="0.2">
      <c r="B18" s="658" t="s">
        <v>267</v>
      </c>
      <c r="C18" s="659"/>
      <c r="D18" s="659"/>
      <c r="E18" s="659"/>
      <c r="F18" s="659"/>
      <c r="G18" s="659"/>
      <c r="H18" s="659"/>
      <c r="I18" s="659"/>
      <c r="J18" s="659"/>
      <c r="K18" s="659"/>
      <c r="L18" s="659"/>
      <c r="M18" s="659"/>
      <c r="N18" s="659"/>
      <c r="O18" s="659"/>
      <c r="P18" s="659"/>
      <c r="Q18" s="660"/>
      <c r="R18" s="661">
        <v>4514609</v>
      </c>
      <c r="S18" s="664"/>
      <c r="T18" s="664"/>
      <c r="U18" s="664"/>
      <c r="V18" s="664"/>
      <c r="W18" s="664"/>
      <c r="X18" s="664"/>
      <c r="Y18" s="665"/>
      <c r="Z18" s="723">
        <v>26.9</v>
      </c>
      <c r="AA18" s="723"/>
      <c r="AB18" s="723"/>
      <c r="AC18" s="723"/>
      <c r="AD18" s="724">
        <v>3819409</v>
      </c>
      <c r="AE18" s="724"/>
      <c r="AF18" s="724"/>
      <c r="AG18" s="724"/>
      <c r="AH18" s="724"/>
      <c r="AI18" s="724"/>
      <c r="AJ18" s="724"/>
      <c r="AK18" s="724"/>
      <c r="AL18" s="666">
        <v>40.799999999999997</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243</v>
      </c>
      <c r="BH18" s="664"/>
      <c r="BI18" s="664"/>
      <c r="BJ18" s="664"/>
      <c r="BK18" s="664"/>
      <c r="BL18" s="664"/>
      <c r="BM18" s="664"/>
      <c r="BN18" s="665"/>
      <c r="BO18" s="723" t="s">
        <v>128</v>
      </c>
      <c r="BP18" s="723"/>
      <c r="BQ18" s="723"/>
      <c r="BR18" s="723"/>
      <c r="BS18" s="669" t="s">
        <v>243</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237</v>
      </c>
      <c r="CS18" s="664"/>
      <c r="CT18" s="664"/>
      <c r="CU18" s="664"/>
      <c r="CV18" s="664"/>
      <c r="CW18" s="664"/>
      <c r="CX18" s="664"/>
      <c r="CY18" s="665"/>
      <c r="CZ18" s="723" t="s">
        <v>128</v>
      </c>
      <c r="DA18" s="723"/>
      <c r="DB18" s="723"/>
      <c r="DC18" s="723"/>
      <c r="DD18" s="669" t="s">
        <v>128</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2">
      <c r="B19" s="658" t="s">
        <v>270</v>
      </c>
      <c r="C19" s="659"/>
      <c r="D19" s="659"/>
      <c r="E19" s="659"/>
      <c r="F19" s="659"/>
      <c r="G19" s="659"/>
      <c r="H19" s="659"/>
      <c r="I19" s="659"/>
      <c r="J19" s="659"/>
      <c r="K19" s="659"/>
      <c r="L19" s="659"/>
      <c r="M19" s="659"/>
      <c r="N19" s="659"/>
      <c r="O19" s="659"/>
      <c r="P19" s="659"/>
      <c r="Q19" s="660"/>
      <c r="R19" s="661">
        <v>3819409</v>
      </c>
      <c r="S19" s="664"/>
      <c r="T19" s="664"/>
      <c r="U19" s="664"/>
      <c r="V19" s="664"/>
      <c r="W19" s="664"/>
      <c r="X19" s="664"/>
      <c r="Y19" s="665"/>
      <c r="Z19" s="723">
        <v>22.7</v>
      </c>
      <c r="AA19" s="723"/>
      <c r="AB19" s="723"/>
      <c r="AC19" s="723"/>
      <c r="AD19" s="724">
        <v>3819409</v>
      </c>
      <c r="AE19" s="724"/>
      <c r="AF19" s="724"/>
      <c r="AG19" s="724"/>
      <c r="AH19" s="724"/>
      <c r="AI19" s="724"/>
      <c r="AJ19" s="724"/>
      <c r="AK19" s="724"/>
      <c r="AL19" s="666">
        <v>40.799999999999997</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77704</v>
      </c>
      <c r="BH19" s="664"/>
      <c r="BI19" s="664"/>
      <c r="BJ19" s="664"/>
      <c r="BK19" s="664"/>
      <c r="BL19" s="664"/>
      <c r="BM19" s="664"/>
      <c r="BN19" s="665"/>
      <c r="BO19" s="723">
        <v>1.7</v>
      </c>
      <c r="BP19" s="723"/>
      <c r="BQ19" s="723"/>
      <c r="BR19" s="723"/>
      <c r="BS19" s="669" t="s">
        <v>237</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243</v>
      </c>
      <c r="CS19" s="664"/>
      <c r="CT19" s="664"/>
      <c r="CU19" s="664"/>
      <c r="CV19" s="664"/>
      <c r="CW19" s="664"/>
      <c r="CX19" s="664"/>
      <c r="CY19" s="665"/>
      <c r="CZ19" s="723" t="s">
        <v>128</v>
      </c>
      <c r="DA19" s="723"/>
      <c r="DB19" s="723"/>
      <c r="DC19" s="723"/>
      <c r="DD19" s="669" t="s">
        <v>243</v>
      </c>
      <c r="DE19" s="664"/>
      <c r="DF19" s="664"/>
      <c r="DG19" s="664"/>
      <c r="DH19" s="664"/>
      <c r="DI19" s="664"/>
      <c r="DJ19" s="664"/>
      <c r="DK19" s="664"/>
      <c r="DL19" s="664"/>
      <c r="DM19" s="664"/>
      <c r="DN19" s="664"/>
      <c r="DO19" s="664"/>
      <c r="DP19" s="665"/>
      <c r="DQ19" s="669" t="s">
        <v>243</v>
      </c>
      <c r="DR19" s="664"/>
      <c r="DS19" s="664"/>
      <c r="DT19" s="664"/>
      <c r="DU19" s="664"/>
      <c r="DV19" s="664"/>
      <c r="DW19" s="664"/>
      <c r="DX19" s="664"/>
      <c r="DY19" s="664"/>
      <c r="DZ19" s="664"/>
      <c r="EA19" s="664"/>
      <c r="EB19" s="664"/>
      <c r="EC19" s="704"/>
    </row>
    <row r="20" spans="2:133" ht="11.25" customHeight="1" x14ac:dyDescent="0.2">
      <c r="B20" s="658" t="s">
        <v>273</v>
      </c>
      <c r="C20" s="659"/>
      <c r="D20" s="659"/>
      <c r="E20" s="659"/>
      <c r="F20" s="659"/>
      <c r="G20" s="659"/>
      <c r="H20" s="659"/>
      <c r="I20" s="659"/>
      <c r="J20" s="659"/>
      <c r="K20" s="659"/>
      <c r="L20" s="659"/>
      <c r="M20" s="659"/>
      <c r="N20" s="659"/>
      <c r="O20" s="659"/>
      <c r="P20" s="659"/>
      <c r="Q20" s="660"/>
      <c r="R20" s="661">
        <v>695200</v>
      </c>
      <c r="S20" s="664"/>
      <c r="T20" s="664"/>
      <c r="U20" s="664"/>
      <c r="V20" s="664"/>
      <c r="W20" s="664"/>
      <c r="X20" s="664"/>
      <c r="Y20" s="665"/>
      <c r="Z20" s="723">
        <v>4.0999999999999996</v>
      </c>
      <c r="AA20" s="723"/>
      <c r="AB20" s="723"/>
      <c r="AC20" s="723"/>
      <c r="AD20" s="724" t="s">
        <v>243</v>
      </c>
      <c r="AE20" s="724"/>
      <c r="AF20" s="724"/>
      <c r="AG20" s="724"/>
      <c r="AH20" s="724"/>
      <c r="AI20" s="724"/>
      <c r="AJ20" s="724"/>
      <c r="AK20" s="724"/>
      <c r="AL20" s="666" t="s">
        <v>237</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77704</v>
      </c>
      <c r="BH20" s="664"/>
      <c r="BI20" s="664"/>
      <c r="BJ20" s="664"/>
      <c r="BK20" s="664"/>
      <c r="BL20" s="664"/>
      <c r="BM20" s="664"/>
      <c r="BN20" s="665"/>
      <c r="BO20" s="723">
        <v>1.7</v>
      </c>
      <c r="BP20" s="723"/>
      <c r="BQ20" s="723"/>
      <c r="BR20" s="723"/>
      <c r="BS20" s="669" t="s">
        <v>243</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16772869</v>
      </c>
      <c r="CS20" s="664"/>
      <c r="CT20" s="664"/>
      <c r="CU20" s="664"/>
      <c r="CV20" s="664"/>
      <c r="CW20" s="664"/>
      <c r="CX20" s="664"/>
      <c r="CY20" s="665"/>
      <c r="CZ20" s="723">
        <v>100</v>
      </c>
      <c r="DA20" s="723"/>
      <c r="DB20" s="723"/>
      <c r="DC20" s="723"/>
      <c r="DD20" s="669">
        <v>1535364</v>
      </c>
      <c r="DE20" s="664"/>
      <c r="DF20" s="664"/>
      <c r="DG20" s="664"/>
      <c r="DH20" s="664"/>
      <c r="DI20" s="664"/>
      <c r="DJ20" s="664"/>
      <c r="DK20" s="664"/>
      <c r="DL20" s="664"/>
      <c r="DM20" s="664"/>
      <c r="DN20" s="664"/>
      <c r="DO20" s="664"/>
      <c r="DP20" s="665"/>
      <c r="DQ20" s="669">
        <v>11086800</v>
      </c>
      <c r="DR20" s="664"/>
      <c r="DS20" s="664"/>
      <c r="DT20" s="664"/>
      <c r="DU20" s="664"/>
      <c r="DV20" s="664"/>
      <c r="DW20" s="664"/>
      <c r="DX20" s="664"/>
      <c r="DY20" s="664"/>
      <c r="DZ20" s="664"/>
      <c r="EA20" s="664"/>
      <c r="EB20" s="664"/>
      <c r="EC20" s="704"/>
    </row>
    <row r="21" spans="2:133" ht="11.25" customHeight="1" x14ac:dyDescent="0.2">
      <c r="B21" s="658" t="s">
        <v>276</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128</v>
      </c>
      <c r="AA21" s="723"/>
      <c r="AB21" s="723"/>
      <c r="AC21" s="723"/>
      <c r="AD21" s="724" t="s">
        <v>243</v>
      </c>
      <c r="AE21" s="724"/>
      <c r="AF21" s="724"/>
      <c r="AG21" s="724"/>
      <c r="AH21" s="724"/>
      <c r="AI21" s="724"/>
      <c r="AJ21" s="724"/>
      <c r="AK21" s="724"/>
      <c r="AL21" s="666" t="s">
        <v>243</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1443</v>
      </c>
      <c r="BH21" s="664"/>
      <c r="BI21" s="664"/>
      <c r="BJ21" s="664"/>
      <c r="BK21" s="664"/>
      <c r="BL21" s="664"/>
      <c r="BM21" s="664"/>
      <c r="BN21" s="665"/>
      <c r="BO21" s="723">
        <v>0</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278</v>
      </c>
      <c r="C22" s="659"/>
      <c r="D22" s="659"/>
      <c r="E22" s="659"/>
      <c r="F22" s="659"/>
      <c r="G22" s="659"/>
      <c r="H22" s="659"/>
      <c r="I22" s="659"/>
      <c r="J22" s="659"/>
      <c r="K22" s="659"/>
      <c r="L22" s="659"/>
      <c r="M22" s="659"/>
      <c r="N22" s="659"/>
      <c r="O22" s="659"/>
      <c r="P22" s="659"/>
      <c r="Q22" s="660"/>
      <c r="R22" s="661">
        <v>10067433</v>
      </c>
      <c r="S22" s="664"/>
      <c r="T22" s="664"/>
      <c r="U22" s="664"/>
      <c r="V22" s="664"/>
      <c r="W22" s="664"/>
      <c r="X22" s="664"/>
      <c r="Y22" s="665"/>
      <c r="Z22" s="723">
        <v>59.9</v>
      </c>
      <c r="AA22" s="723"/>
      <c r="AB22" s="723"/>
      <c r="AC22" s="723"/>
      <c r="AD22" s="724">
        <v>9295972</v>
      </c>
      <c r="AE22" s="724"/>
      <c r="AF22" s="724"/>
      <c r="AG22" s="724"/>
      <c r="AH22" s="724"/>
      <c r="AI22" s="724"/>
      <c r="AJ22" s="724"/>
      <c r="AK22" s="724"/>
      <c r="AL22" s="666">
        <v>99.3</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237</v>
      </c>
      <c r="BH22" s="664"/>
      <c r="BI22" s="664"/>
      <c r="BJ22" s="664"/>
      <c r="BK22" s="664"/>
      <c r="BL22" s="664"/>
      <c r="BM22" s="664"/>
      <c r="BN22" s="665"/>
      <c r="BO22" s="723" t="s">
        <v>243</v>
      </c>
      <c r="BP22" s="723"/>
      <c r="BQ22" s="723"/>
      <c r="BR22" s="723"/>
      <c r="BS22" s="669" t="s">
        <v>243</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281</v>
      </c>
      <c r="C23" s="659"/>
      <c r="D23" s="659"/>
      <c r="E23" s="659"/>
      <c r="F23" s="659"/>
      <c r="G23" s="659"/>
      <c r="H23" s="659"/>
      <c r="I23" s="659"/>
      <c r="J23" s="659"/>
      <c r="K23" s="659"/>
      <c r="L23" s="659"/>
      <c r="M23" s="659"/>
      <c r="N23" s="659"/>
      <c r="O23" s="659"/>
      <c r="P23" s="659"/>
      <c r="Q23" s="660"/>
      <c r="R23" s="661">
        <v>4037</v>
      </c>
      <c r="S23" s="664"/>
      <c r="T23" s="664"/>
      <c r="U23" s="664"/>
      <c r="V23" s="664"/>
      <c r="W23" s="664"/>
      <c r="X23" s="664"/>
      <c r="Y23" s="665"/>
      <c r="Z23" s="723">
        <v>0</v>
      </c>
      <c r="AA23" s="723"/>
      <c r="AB23" s="723"/>
      <c r="AC23" s="723"/>
      <c r="AD23" s="724">
        <v>4037</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v>76261</v>
      </c>
      <c r="BH23" s="664"/>
      <c r="BI23" s="664"/>
      <c r="BJ23" s="664"/>
      <c r="BK23" s="664"/>
      <c r="BL23" s="664"/>
      <c r="BM23" s="664"/>
      <c r="BN23" s="665"/>
      <c r="BO23" s="723">
        <v>1.6</v>
      </c>
      <c r="BP23" s="723"/>
      <c r="BQ23" s="723"/>
      <c r="BR23" s="723"/>
      <c r="BS23" s="669" t="s">
        <v>128</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2">
      <c r="B24" s="658" t="s">
        <v>288</v>
      </c>
      <c r="C24" s="659"/>
      <c r="D24" s="659"/>
      <c r="E24" s="659"/>
      <c r="F24" s="659"/>
      <c r="G24" s="659"/>
      <c r="H24" s="659"/>
      <c r="I24" s="659"/>
      <c r="J24" s="659"/>
      <c r="K24" s="659"/>
      <c r="L24" s="659"/>
      <c r="M24" s="659"/>
      <c r="N24" s="659"/>
      <c r="O24" s="659"/>
      <c r="P24" s="659"/>
      <c r="Q24" s="660"/>
      <c r="R24" s="661">
        <v>77551</v>
      </c>
      <c r="S24" s="664"/>
      <c r="T24" s="664"/>
      <c r="U24" s="664"/>
      <c r="V24" s="664"/>
      <c r="W24" s="664"/>
      <c r="X24" s="664"/>
      <c r="Y24" s="665"/>
      <c r="Z24" s="723">
        <v>0.5</v>
      </c>
      <c r="AA24" s="723"/>
      <c r="AB24" s="723"/>
      <c r="AC24" s="723"/>
      <c r="AD24" s="724" t="s">
        <v>243</v>
      </c>
      <c r="AE24" s="724"/>
      <c r="AF24" s="724"/>
      <c r="AG24" s="724"/>
      <c r="AH24" s="724"/>
      <c r="AI24" s="724"/>
      <c r="AJ24" s="724"/>
      <c r="AK24" s="724"/>
      <c r="AL24" s="666" t="s">
        <v>243</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243</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7668821</v>
      </c>
      <c r="CS24" s="727"/>
      <c r="CT24" s="727"/>
      <c r="CU24" s="727"/>
      <c r="CV24" s="727"/>
      <c r="CW24" s="727"/>
      <c r="CX24" s="727"/>
      <c r="CY24" s="773"/>
      <c r="CZ24" s="774">
        <v>45.7</v>
      </c>
      <c r="DA24" s="743"/>
      <c r="DB24" s="743"/>
      <c r="DC24" s="777"/>
      <c r="DD24" s="772">
        <v>5403696</v>
      </c>
      <c r="DE24" s="727"/>
      <c r="DF24" s="727"/>
      <c r="DG24" s="727"/>
      <c r="DH24" s="727"/>
      <c r="DI24" s="727"/>
      <c r="DJ24" s="727"/>
      <c r="DK24" s="773"/>
      <c r="DL24" s="772">
        <v>5293012</v>
      </c>
      <c r="DM24" s="727"/>
      <c r="DN24" s="727"/>
      <c r="DO24" s="727"/>
      <c r="DP24" s="727"/>
      <c r="DQ24" s="727"/>
      <c r="DR24" s="727"/>
      <c r="DS24" s="727"/>
      <c r="DT24" s="727"/>
      <c r="DU24" s="727"/>
      <c r="DV24" s="773"/>
      <c r="DW24" s="774">
        <v>53.6</v>
      </c>
      <c r="DX24" s="743"/>
      <c r="DY24" s="743"/>
      <c r="DZ24" s="743"/>
      <c r="EA24" s="743"/>
      <c r="EB24" s="743"/>
      <c r="EC24" s="775"/>
    </row>
    <row r="25" spans="2:133" ht="11.25" customHeight="1" x14ac:dyDescent="0.2">
      <c r="B25" s="658" t="s">
        <v>291</v>
      </c>
      <c r="C25" s="659"/>
      <c r="D25" s="659"/>
      <c r="E25" s="659"/>
      <c r="F25" s="659"/>
      <c r="G25" s="659"/>
      <c r="H25" s="659"/>
      <c r="I25" s="659"/>
      <c r="J25" s="659"/>
      <c r="K25" s="659"/>
      <c r="L25" s="659"/>
      <c r="M25" s="659"/>
      <c r="N25" s="659"/>
      <c r="O25" s="659"/>
      <c r="P25" s="659"/>
      <c r="Q25" s="660"/>
      <c r="R25" s="661">
        <v>209831</v>
      </c>
      <c r="S25" s="664"/>
      <c r="T25" s="664"/>
      <c r="U25" s="664"/>
      <c r="V25" s="664"/>
      <c r="W25" s="664"/>
      <c r="X25" s="664"/>
      <c r="Y25" s="665"/>
      <c r="Z25" s="723">
        <v>1.2</v>
      </c>
      <c r="AA25" s="723"/>
      <c r="AB25" s="723"/>
      <c r="AC25" s="723"/>
      <c r="AD25" s="724">
        <v>55871</v>
      </c>
      <c r="AE25" s="724"/>
      <c r="AF25" s="724"/>
      <c r="AG25" s="724"/>
      <c r="AH25" s="724"/>
      <c r="AI25" s="724"/>
      <c r="AJ25" s="724"/>
      <c r="AK25" s="724"/>
      <c r="AL25" s="666">
        <v>0.6</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237</v>
      </c>
      <c r="BH25" s="664"/>
      <c r="BI25" s="664"/>
      <c r="BJ25" s="664"/>
      <c r="BK25" s="664"/>
      <c r="BL25" s="664"/>
      <c r="BM25" s="664"/>
      <c r="BN25" s="665"/>
      <c r="BO25" s="723" t="s">
        <v>243</v>
      </c>
      <c r="BP25" s="723"/>
      <c r="BQ25" s="723"/>
      <c r="BR25" s="723"/>
      <c r="BS25" s="669" t="s">
        <v>243</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3307995</v>
      </c>
      <c r="CS25" s="662"/>
      <c r="CT25" s="662"/>
      <c r="CU25" s="662"/>
      <c r="CV25" s="662"/>
      <c r="CW25" s="662"/>
      <c r="CX25" s="662"/>
      <c r="CY25" s="663"/>
      <c r="CZ25" s="666">
        <v>19.7</v>
      </c>
      <c r="DA25" s="695"/>
      <c r="DB25" s="695"/>
      <c r="DC25" s="696"/>
      <c r="DD25" s="669">
        <v>3120771</v>
      </c>
      <c r="DE25" s="662"/>
      <c r="DF25" s="662"/>
      <c r="DG25" s="662"/>
      <c r="DH25" s="662"/>
      <c r="DI25" s="662"/>
      <c r="DJ25" s="662"/>
      <c r="DK25" s="663"/>
      <c r="DL25" s="669">
        <v>3019281</v>
      </c>
      <c r="DM25" s="662"/>
      <c r="DN25" s="662"/>
      <c r="DO25" s="662"/>
      <c r="DP25" s="662"/>
      <c r="DQ25" s="662"/>
      <c r="DR25" s="662"/>
      <c r="DS25" s="662"/>
      <c r="DT25" s="662"/>
      <c r="DU25" s="662"/>
      <c r="DV25" s="663"/>
      <c r="DW25" s="666">
        <v>30.5</v>
      </c>
      <c r="DX25" s="695"/>
      <c r="DY25" s="695"/>
      <c r="DZ25" s="695"/>
      <c r="EA25" s="695"/>
      <c r="EB25" s="695"/>
      <c r="EC25" s="697"/>
    </row>
    <row r="26" spans="2:133" ht="11.25" customHeight="1" x14ac:dyDescent="0.2">
      <c r="B26" s="658" t="s">
        <v>294</v>
      </c>
      <c r="C26" s="659"/>
      <c r="D26" s="659"/>
      <c r="E26" s="659"/>
      <c r="F26" s="659"/>
      <c r="G26" s="659"/>
      <c r="H26" s="659"/>
      <c r="I26" s="659"/>
      <c r="J26" s="659"/>
      <c r="K26" s="659"/>
      <c r="L26" s="659"/>
      <c r="M26" s="659"/>
      <c r="N26" s="659"/>
      <c r="O26" s="659"/>
      <c r="P26" s="659"/>
      <c r="Q26" s="660"/>
      <c r="R26" s="661">
        <v>226135</v>
      </c>
      <c r="S26" s="664"/>
      <c r="T26" s="664"/>
      <c r="U26" s="664"/>
      <c r="V26" s="664"/>
      <c r="W26" s="664"/>
      <c r="X26" s="664"/>
      <c r="Y26" s="665"/>
      <c r="Z26" s="723">
        <v>1.3</v>
      </c>
      <c r="AA26" s="723"/>
      <c r="AB26" s="723"/>
      <c r="AC26" s="723"/>
      <c r="AD26" s="724" t="s">
        <v>128</v>
      </c>
      <c r="AE26" s="724"/>
      <c r="AF26" s="724"/>
      <c r="AG26" s="724"/>
      <c r="AH26" s="724"/>
      <c r="AI26" s="724"/>
      <c r="AJ26" s="724"/>
      <c r="AK26" s="724"/>
      <c r="AL26" s="666" t="s">
        <v>128</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243</v>
      </c>
      <c r="BP26" s="723"/>
      <c r="BQ26" s="723"/>
      <c r="BR26" s="723"/>
      <c r="BS26" s="669" t="s">
        <v>243</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2008380</v>
      </c>
      <c r="CS26" s="664"/>
      <c r="CT26" s="664"/>
      <c r="CU26" s="664"/>
      <c r="CV26" s="664"/>
      <c r="CW26" s="664"/>
      <c r="CX26" s="664"/>
      <c r="CY26" s="665"/>
      <c r="CZ26" s="666">
        <v>12</v>
      </c>
      <c r="DA26" s="695"/>
      <c r="DB26" s="695"/>
      <c r="DC26" s="696"/>
      <c r="DD26" s="669">
        <v>1884831</v>
      </c>
      <c r="DE26" s="664"/>
      <c r="DF26" s="664"/>
      <c r="DG26" s="664"/>
      <c r="DH26" s="664"/>
      <c r="DI26" s="664"/>
      <c r="DJ26" s="664"/>
      <c r="DK26" s="665"/>
      <c r="DL26" s="669" t="s">
        <v>243</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2">
      <c r="B27" s="658" t="s">
        <v>297</v>
      </c>
      <c r="C27" s="659"/>
      <c r="D27" s="659"/>
      <c r="E27" s="659"/>
      <c r="F27" s="659"/>
      <c r="G27" s="659"/>
      <c r="H27" s="659"/>
      <c r="I27" s="659"/>
      <c r="J27" s="659"/>
      <c r="K27" s="659"/>
      <c r="L27" s="659"/>
      <c r="M27" s="659"/>
      <c r="N27" s="659"/>
      <c r="O27" s="659"/>
      <c r="P27" s="659"/>
      <c r="Q27" s="660"/>
      <c r="R27" s="661">
        <v>1951381</v>
      </c>
      <c r="S27" s="664"/>
      <c r="T27" s="664"/>
      <c r="U27" s="664"/>
      <c r="V27" s="664"/>
      <c r="W27" s="664"/>
      <c r="X27" s="664"/>
      <c r="Y27" s="665"/>
      <c r="Z27" s="723">
        <v>11.6</v>
      </c>
      <c r="AA27" s="723"/>
      <c r="AB27" s="723"/>
      <c r="AC27" s="723"/>
      <c r="AD27" s="724" t="s">
        <v>243</v>
      </c>
      <c r="AE27" s="724"/>
      <c r="AF27" s="724"/>
      <c r="AG27" s="724"/>
      <c r="AH27" s="724"/>
      <c r="AI27" s="724"/>
      <c r="AJ27" s="724"/>
      <c r="AK27" s="724"/>
      <c r="AL27" s="666" t="s">
        <v>243</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4652319</v>
      </c>
      <c r="BH27" s="664"/>
      <c r="BI27" s="664"/>
      <c r="BJ27" s="664"/>
      <c r="BK27" s="664"/>
      <c r="BL27" s="664"/>
      <c r="BM27" s="664"/>
      <c r="BN27" s="665"/>
      <c r="BO27" s="723">
        <v>100</v>
      </c>
      <c r="BP27" s="723"/>
      <c r="BQ27" s="723"/>
      <c r="BR27" s="723"/>
      <c r="BS27" s="669">
        <v>255646</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3073739</v>
      </c>
      <c r="CS27" s="662"/>
      <c r="CT27" s="662"/>
      <c r="CU27" s="662"/>
      <c r="CV27" s="662"/>
      <c r="CW27" s="662"/>
      <c r="CX27" s="662"/>
      <c r="CY27" s="663"/>
      <c r="CZ27" s="666">
        <v>18.3</v>
      </c>
      <c r="DA27" s="695"/>
      <c r="DB27" s="695"/>
      <c r="DC27" s="696"/>
      <c r="DD27" s="669">
        <v>995838</v>
      </c>
      <c r="DE27" s="662"/>
      <c r="DF27" s="662"/>
      <c r="DG27" s="662"/>
      <c r="DH27" s="662"/>
      <c r="DI27" s="662"/>
      <c r="DJ27" s="662"/>
      <c r="DK27" s="663"/>
      <c r="DL27" s="669">
        <v>986644</v>
      </c>
      <c r="DM27" s="662"/>
      <c r="DN27" s="662"/>
      <c r="DO27" s="662"/>
      <c r="DP27" s="662"/>
      <c r="DQ27" s="662"/>
      <c r="DR27" s="662"/>
      <c r="DS27" s="662"/>
      <c r="DT27" s="662"/>
      <c r="DU27" s="662"/>
      <c r="DV27" s="663"/>
      <c r="DW27" s="666">
        <v>10</v>
      </c>
      <c r="DX27" s="695"/>
      <c r="DY27" s="695"/>
      <c r="DZ27" s="695"/>
      <c r="EA27" s="695"/>
      <c r="EB27" s="695"/>
      <c r="EC27" s="697"/>
    </row>
    <row r="28" spans="2:133" ht="11.25" customHeight="1" x14ac:dyDescent="0.2">
      <c r="B28" s="766" t="s">
        <v>300</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237</v>
      </c>
      <c r="AA28" s="723"/>
      <c r="AB28" s="723"/>
      <c r="AC28" s="723"/>
      <c r="AD28" s="724" t="s">
        <v>237</v>
      </c>
      <c r="AE28" s="724"/>
      <c r="AF28" s="724"/>
      <c r="AG28" s="724"/>
      <c r="AH28" s="724"/>
      <c r="AI28" s="724"/>
      <c r="AJ28" s="724"/>
      <c r="AK28" s="724"/>
      <c r="AL28" s="666" t="s">
        <v>243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1287087</v>
      </c>
      <c r="CS28" s="664"/>
      <c r="CT28" s="664"/>
      <c r="CU28" s="664"/>
      <c r="CV28" s="664"/>
      <c r="CW28" s="664"/>
      <c r="CX28" s="664"/>
      <c r="CY28" s="665"/>
      <c r="CZ28" s="666">
        <v>7.7</v>
      </c>
      <c r="DA28" s="695"/>
      <c r="DB28" s="695"/>
      <c r="DC28" s="696"/>
      <c r="DD28" s="669">
        <v>1287087</v>
      </c>
      <c r="DE28" s="664"/>
      <c r="DF28" s="664"/>
      <c r="DG28" s="664"/>
      <c r="DH28" s="664"/>
      <c r="DI28" s="664"/>
      <c r="DJ28" s="664"/>
      <c r="DK28" s="665"/>
      <c r="DL28" s="669">
        <v>1287087</v>
      </c>
      <c r="DM28" s="664"/>
      <c r="DN28" s="664"/>
      <c r="DO28" s="664"/>
      <c r="DP28" s="664"/>
      <c r="DQ28" s="664"/>
      <c r="DR28" s="664"/>
      <c r="DS28" s="664"/>
      <c r="DT28" s="664"/>
      <c r="DU28" s="664"/>
      <c r="DV28" s="665"/>
      <c r="DW28" s="666">
        <v>13</v>
      </c>
      <c r="DX28" s="695"/>
      <c r="DY28" s="695"/>
      <c r="DZ28" s="695"/>
      <c r="EA28" s="695"/>
      <c r="EB28" s="695"/>
      <c r="EC28" s="697"/>
    </row>
    <row r="29" spans="2:133" ht="11.25" customHeight="1" x14ac:dyDescent="0.2">
      <c r="B29" s="658" t="s">
        <v>302</v>
      </c>
      <c r="C29" s="659"/>
      <c r="D29" s="659"/>
      <c r="E29" s="659"/>
      <c r="F29" s="659"/>
      <c r="G29" s="659"/>
      <c r="H29" s="659"/>
      <c r="I29" s="659"/>
      <c r="J29" s="659"/>
      <c r="K29" s="659"/>
      <c r="L29" s="659"/>
      <c r="M29" s="659"/>
      <c r="N29" s="659"/>
      <c r="O29" s="659"/>
      <c r="P29" s="659"/>
      <c r="Q29" s="660"/>
      <c r="R29" s="661">
        <v>1767562</v>
      </c>
      <c r="S29" s="664"/>
      <c r="T29" s="664"/>
      <c r="U29" s="664"/>
      <c r="V29" s="664"/>
      <c r="W29" s="664"/>
      <c r="X29" s="664"/>
      <c r="Y29" s="665"/>
      <c r="Z29" s="723">
        <v>10.5</v>
      </c>
      <c r="AA29" s="723"/>
      <c r="AB29" s="723"/>
      <c r="AC29" s="723"/>
      <c r="AD29" s="724" t="s">
        <v>243</v>
      </c>
      <c r="AE29" s="724"/>
      <c r="AF29" s="724"/>
      <c r="AG29" s="724"/>
      <c r="AH29" s="724"/>
      <c r="AI29" s="724"/>
      <c r="AJ29" s="724"/>
      <c r="AK29" s="724"/>
      <c r="AL29" s="666" t="s">
        <v>243</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1287050</v>
      </c>
      <c r="CS29" s="662"/>
      <c r="CT29" s="662"/>
      <c r="CU29" s="662"/>
      <c r="CV29" s="662"/>
      <c r="CW29" s="662"/>
      <c r="CX29" s="662"/>
      <c r="CY29" s="663"/>
      <c r="CZ29" s="666">
        <v>7.7</v>
      </c>
      <c r="DA29" s="695"/>
      <c r="DB29" s="695"/>
      <c r="DC29" s="696"/>
      <c r="DD29" s="669">
        <v>1287050</v>
      </c>
      <c r="DE29" s="662"/>
      <c r="DF29" s="662"/>
      <c r="DG29" s="662"/>
      <c r="DH29" s="662"/>
      <c r="DI29" s="662"/>
      <c r="DJ29" s="662"/>
      <c r="DK29" s="663"/>
      <c r="DL29" s="669">
        <v>1287050</v>
      </c>
      <c r="DM29" s="662"/>
      <c r="DN29" s="662"/>
      <c r="DO29" s="662"/>
      <c r="DP29" s="662"/>
      <c r="DQ29" s="662"/>
      <c r="DR29" s="662"/>
      <c r="DS29" s="662"/>
      <c r="DT29" s="662"/>
      <c r="DU29" s="662"/>
      <c r="DV29" s="663"/>
      <c r="DW29" s="666">
        <v>13</v>
      </c>
      <c r="DX29" s="695"/>
      <c r="DY29" s="695"/>
      <c r="DZ29" s="695"/>
      <c r="EA29" s="695"/>
      <c r="EB29" s="695"/>
      <c r="EC29" s="697"/>
    </row>
    <row r="30" spans="2:133" ht="11.25" customHeight="1" x14ac:dyDescent="0.2">
      <c r="B30" s="658" t="s">
        <v>307</v>
      </c>
      <c r="C30" s="659"/>
      <c r="D30" s="659"/>
      <c r="E30" s="659"/>
      <c r="F30" s="659"/>
      <c r="G30" s="659"/>
      <c r="H30" s="659"/>
      <c r="I30" s="659"/>
      <c r="J30" s="659"/>
      <c r="K30" s="659"/>
      <c r="L30" s="659"/>
      <c r="M30" s="659"/>
      <c r="N30" s="659"/>
      <c r="O30" s="659"/>
      <c r="P30" s="659"/>
      <c r="Q30" s="660"/>
      <c r="R30" s="661">
        <v>89483</v>
      </c>
      <c r="S30" s="664"/>
      <c r="T30" s="664"/>
      <c r="U30" s="664"/>
      <c r="V30" s="664"/>
      <c r="W30" s="664"/>
      <c r="X30" s="664"/>
      <c r="Y30" s="665"/>
      <c r="Z30" s="723">
        <v>0.5</v>
      </c>
      <c r="AA30" s="723"/>
      <c r="AB30" s="723"/>
      <c r="AC30" s="723"/>
      <c r="AD30" s="724">
        <v>2081</v>
      </c>
      <c r="AE30" s="724"/>
      <c r="AF30" s="724"/>
      <c r="AG30" s="724"/>
      <c r="AH30" s="724"/>
      <c r="AI30" s="724"/>
      <c r="AJ30" s="724"/>
      <c r="AK30" s="724"/>
      <c r="AL30" s="666">
        <v>0</v>
      </c>
      <c r="AM30" s="667"/>
      <c r="AN30" s="667"/>
      <c r="AO30" s="725"/>
      <c r="AP30" s="751" t="s">
        <v>308</v>
      </c>
      <c r="AQ30" s="752"/>
      <c r="AR30" s="752"/>
      <c r="AS30" s="752"/>
      <c r="AT30" s="757" t="s">
        <v>309</v>
      </c>
      <c r="AU30" s="230"/>
      <c r="AV30" s="230"/>
      <c r="AW30" s="230"/>
      <c r="AX30" s="760" t="s">
        <v>187</v>
      </c>
      <c r="AY30" s="761"/>
      <c r="AZ30" s="761"/>
      <c r="BA30" s="761"/>
      <c r="BB30" s="761"/>
      <c r="BC30" s="761"/>
      <c r="BD30" s="761"/>
      <c r="BE30" s="761"/>
      <c r="BF30" s="762"/>
      <c r="BG30" s="741">
        <v>99.4</v>
      </c>
      <c r="BH30" s="742"/>
      <c r="BI30" s="742"/>
      <c r="BJ30" s="742"/>
      <c r="BK30" s="742"/>
      <c r="BL30" s="742"/>
      <c r="BM30" s="743">
        <v>97.9</v>
      </c>
      <c r="BN30" s="742"/>
      <c r="BO30" s="742"/>
      <c r="BP30" s="742"/>
      <c r="BQ30" s="744"/>
      <c r="BR30" s="741">
        <v>99.4</v>
      </c>
      <c r="BS30" s="742"/>
      <c r="BT30" s="742"/>
      <c r="BU30" s="742"/>
      <c r="BV30" s="742"/>
      <c r="BW30" s="742"/>
      <c r="BX30" s="743">
        <v>97.7</v>
      </c>
      <c r="BY30" s="742"/>
      <c r="BZ30" s="742"/>
      <c r="CA30" s="742"/>
      <c r="CB30" s="744"/>
      <c r="CD30" s="747"/>
      <c r="CE30" s="748"/>
      <c r="CF30" s="705" t="s">
        <v>310</v>
      </c>
      <c r="CG30" s="702"/>
      <c r="CH30" s="702"/>
      <c r="CI30" s="702"/>
      <c r="CJ30" s="702"/>
      <c r="CK30" s="702"/>
      <c r="CL30" s="702"/>
      <c r="CM30" s="702"/>
      <c r="CN30" s="702"/>
      <c r="CO30" s="702"/>
      <c r="CP30" s="702"/>
      <c r="CQ30" s="703"/>
      <c r="CR30" s="661">
        <v>1195552</v>
      </c>
      <c r="CS30" s="664"/>
      <c r="CT30" s="664"/>
      <c r="CU30" s="664"/>
      <c r="CV30" s="664"/>
      <c r="CW30" s="664"/>
      <c r="CX30" s="664"/>
      <c r="CY30" s="665"/>
      <c r="CZ30" s="666">
        <v>7.1</v>
      </c>
      <c r="DA30" s="695"/>
      <c r="DB30" s="695"/>
      <c r="DC30" s="696"/>
      <c r="DD30" s="669">
        <v>1195552</v>
      </c>
      <c r="DE30" s="664"/>
      <c r="DF30" s="664"/>
      <c r="DG30" s="664"/>
      <c r="DH30" s="664"/>
      <c r="DI30" s="664"/>
      <c r="DJ30" s="664"/>
      <c r="DK30" s="665"/>
      <c r="DL30" s="669">
        <v>1195552</v>
      </c>
      <c r="DM30" s="664"/>
      <c r="DN30" s="664"/>
      <c r="DO30" s="664"/>
      <c r="DP30" s="664"/>
      <c r="DQ30" s="664"/>
      <c r="DR30" s="664"/>
      <c r="DS30" s="664"/>
      <c r="DT30" s="664"/>
      <c r="DU30" s="664"/>
      <c r="DV30" s="665"/>
      <c r="DW30" s="666">
        <v>12.1</v>
      </c>
      <c r="DX30" s="695"/>
      <c r="DY30" s="695"/>
      <c r="DZ30" s="695"/>
      <c r="EA30" s="695"/>
      <c r="EB30" s="695"/>
      <c r="EC30" s="697"/>
    </row>
    <row r="31" spans="2:133" ht="11.25" customHeight="1" x14ac:dyDescent="0.2">
      <c r="B31" s="658" t="s">
        <v>311</v>
      </c>
      <c r="C31" s="659"/>
      <c r="D31" s="659"/>
      <c r="E31" s="659"/>
      <c r="F31" s="659"/>
      <c r="G31" s="659"/>
      <c r="H31" s="659"/>
      <c r="I31" s="659"/>
      <c r="J31" s="659"/>
      <c r="K31" s="659"/>
      <c r="L31" s="659"/>
      <c r="M31" s="659"/>
      <c r="N31" s="659"/>
      <c r="O31" s="659"/>
      <c r="P31" s="659"/>
      <c r="Q31" s="660"/>
      <c r="R31" s="661">
        <v>47582</v>
      </c>
      <c r="S31" s="664"/>
      <c r="T31" s="664"/>
      <c r="U31" s="664"/>
      <c r="V31" s="664"/>
      <c r="W31" s="664"/>
      <c r="X31" s="664"/>
      <c r="Y31" s="665"/>
      <c r="Z31" s="723">
        <v>0.3</v>
      </c>
      <c r="AA31" s="723"/>
      <c r="AB31" s="723"/>
      <c r="AC31" s="723"/>
      <c r="AD31" s="724" t="s">
        <v>243</v>
      </c>
      <c r="AE31" s="724"/>
      <c r="AF31" s="724"/>
      <c r="AG31" s="724"/>
      <c r="AH31" s="724"/>
      <c r="AI31" s="724"/>
      <c r="AJ31" s="724"/>
      <c r="AK31" s="724"/>
      <c r="AL31" s="666" t="s">
        <v>128</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99.4</v>
      </c>
      <c r="BH31" s="662"/>
      <c r="BI31" s="662"/>
      <c r="BJ31" s="662"/>
      <c r="BK31" s="662"/>
      <c r="BL31" s="662"/>
      <c r="BM31" s="667">
        <v>97.8</v>
      </c>
      <c r="BN31" s="740"/>
      <c r="BO31" s="740"/>
      <c r="BP31" s="740"/>
      <c r="BQ31" s="701"/>
      <c r="BR31" s="739">
        <v>99.3</v>
      </c>
      <c r="BS31" s="662"/>
      <c r="BT31" s="662"/>
      <c r="BU31" s="662"/>
      <c r="BV31" s="662"/>
      <c r="BW31" s="662"/>
      <c r="BX31" s="667">
        <v>97.7</v>
      </c>
      <c r="BY31" s="740"/>
      <c r="BZ31" s="740"/>
      <c r="CA31" s="740"/>
      <c r="CB31" s="701"/>
      <c r="CD31" s="747"/>
      <c r="CE31" s="748"/>
      <c r="CF31" s="705" t="s">
        <v>314</v>
      </c>
      <c r="CG31" s="702"/>
      <c r="CH31" s="702"/>
      <c r="CI31" s="702"/>
      <c r="CJ31" s="702"/>
      <c r="CK31" s="702"/>
      <c r="CL31" s="702"/>
      <c r="CM31" s="702"/>
      <c r="CN31" s="702"/>
      <c r="CO31" s="702"/>
      <c r="CP31" s="702"/>
      <c r="CQ31" s="703"/>
      <c r="CR31" s="661">
        <v>91498</v>
      </c>
      <c r="CS31" s="662"/>
      <c r="CT31" s="662"/>
      <c r="CU31" s="662"/>
      <c r="CV31" s="662"/>
      <c r="CW31" s="662"/>
      <c r="CX31" s="662"/>
      <c r="CY31" s="663"/>
      <c r="CZ31" s="666">
        <v>0.5</v>
      </c>
      <c r="DA31" s="695"/>
      <c r="DB31" s="695"/>
      <c r="DC31" s="696"/>
      <c r="DD31" s="669">
        <v>91498</v>
      </c>
      <c r="DE31" s="662"/>
      <c r="DF31" s="662"/>
      <c r="DG31" s="662"/>
      <c r="DH31" s="662"/>
      <c r="DI31" s="662"/>
      <c r="DJ31" s="662"/>
      <c r="DK31" s="663"/>
      <c r="DL31" s="669">
        <v>91498</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2">
      <c r="B32" s="658" t="s">
        <v>315</v>
      </c>
      <c r="C32" s="659"/>
      <c r="D32" s="659"/>
      <c r="E32" s="659"/>
      <c r="F32" s="659"/>
      <c r="G32" s="659"/>
      <c r="H32" s="659"/>
      <c r="I32" s="659"/>
      <c r="J32" s="659"/>
      <c r="K32" s="659"/>
      <c r="L32" s="659"/>
      <c r="M32" s="659"/>
      <c r="N32" s="659"/>
      <c r="O32" s="659"/>
      <c r="P32" s="659"/>
      <c r="Q32" s="660"/>
      <c r="R32" s="661">
        <v>319349</v>
      </c>
      <c r="S32" s="664"/>
      <c r="T32" s="664"/>
      <c r="U32" s="664"/>
      <c r="V32" s="664"/>
      <c r="W32" s="664"/>
      <c r="X32" s="664"/>
      <c r="Y32" s="665"/>
      <c r="Z32" s="723">
        <v>1.9</v>
      </c>
      <c r="AA32" s="723"/>
      <c r="AB32" s="723"/>
      <c r="AC32" s="723"/>
      <c r="AD32" s="724" t="s">
        <v>237</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99.4</v>
      </c>
      <c r="BH32" s="677"/>
      <c r="BI32" s="677"/>
      <c r="BJ32" s="677"/>
      <c r="BK32" s="677"/>
      <c r="BL32" s="677"/>
      <c r="BM32" s="721">
        <v>98.6</v>
      </c>
      <c r="BN32" s="677"/>
      <c r="BO32" s="677"/>
      <c r="BP32" s="677"/>
      <c r="BQ32" s="714"/>
      <c r="BR32" s="738">
        <v>99.5</v>
      </c>
      <c r="BS32" s="677"/>
      <c r="BT32" s="677"/>
      <c r="BU32" s="677"/>
      <c r="BV32" s="677"/>
      <c r="BW32" s="677"/>
      <c r="BX32" s="721">
        <v>98.3</v>
      </c>
      <c r="BY32" s="677"/>
      <c r="BZ32" s="677"/>
      <c r="CA32" s="677"/>
      <c r="CB32" s="714"/>
      <c r="CD32" s="749"/>
      <c r="CE32" s="750"/>
      <c r="CF32" s="705" t="s">
        <v>317</v>
      </c>
      <c r="CG32" s="702"/>
      <c r="CH32" s="702"/>
      <c r="CI32" s="702"/>
      <c r="CJ32" s="702"/>
      <c r="CK32" s="702"/>
      <c r="CL32" s="702"/>
      <c r="CM32" s="702"/>
      <c r="CN32" s="702"/>
      <c r="CO32" s="702"/>
      <c r="CP32" s="702"/>
      <c r="CQ32" s="703"/>
      <c r="CR32" s="661">
        <v>37</v>
      </c>
      <c r="CS32" s="664"/>
      <c r="CT32" s="664"/>
      <c r="CU32" s="664"/>
      <c r="CV32" s="664"/>
      <c r="CW32" s="664"/>
      <c r="CX32" s="664"/>
      <c r="CY32" s="665"/>
      <c r="CZ32" s="666">
        <v>0</v>
      </c>
      <c r="DA32" s="695"/>
      <c r="DB32" s="695"/>
      <c r="DC32" s="696"/>
      <c r="DD32" s="669">
        <v>37</v>
      </c>
      <c r="DE32" s="664"/>
      <c r="DF32" s="664"/>
      <c r="DG32" s="664"/>
      <c r="DH32" s="664"/>
      <c r="DI32" s="664"/>
      <c r="DJ32" s="664"/>
      <c r="DK32" s="665"/>
      <c r="DL32" s="669">
        <v>37</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2">
      <c r="B33" s="658" t="s">
        <v>318</v>
      </c>
      <c r="C33" s="659"/>
      <c r="D33" s="659"/>
      <c r="E33" s="659"/>
      <c r="F33" s="659"/>
      <c r="G33" s="659"/>
      <c r="H33" s="659"/>
      <c r="I33" s="659"/>
      <c r="J33" s="659"/>
      <c r="K33" s="659"/>
      <c r="L33" s="659"/>
      <c r="M33" s="659"/>
      <c r="N33" s="659"/>
      <c r="O33" s="659"/>
      <c r="P33" s="659"/>
      <c r="Q33" s="660"/>
      <c r="R33" s="661">
        <v>25859</v>
      </c>
      <c r="S33" s="664"/>
      <c r="T33" s="664"/>
      <c r="U33" s="664"/>
      <c r="V33" s="664"/>
      <c r="W33" s="664"/>
      <c r="X33" s="664"/>
      <c r="Y33" s="665"/>
      <c r="Z33" s="723">
        <v>0.2</v>
      </c>
      <c r="AA33" s="723"/>
      <c r="AB33" s="723"/>
      <c r="AC33" s="723"/>
      <c r="AD33" s="724" t="s">
        <v>243</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6711437</v>
      </c>
      <c r="CS33" s="662"/>
      <c r="CT33" s="662"/>
      <c r="CU33" s="662"/>
      <c r="CV33" s="662"/>
      <c r="CW33" s="662"/>
      <c r="CX33" s="662"/>
      <c r="CY33" s="663"/>
      <c r="CZ33" s="666">
        <v>40</v>
      </c>
      <c r="DA33" s="695"/>
      <c r="DB33" s="695"/>
      <c r="DC33" s="696"/>
      <c r="DD33" s="669">
        <v>5238421</v>
      </c>
      <c r="DE33" s="662"/>
      <c r="DF33" s="662"/>
      <c r="DG33" s="662"/>
      <c r="DH33" s="662"/>
      <c r="DI33" s="662"/>
      <c r="DJ33" s="662"/>
      <c r="DK33" s="663"/>
      <c r="DL33" s="669">
        <v>3773290</v>
      </c>
      <c r="DM33" s="662"/>
      <c r="DN33" s="662"/>
      <c r="DO33" s="662"/>
      <c r="DP33" s="662"/>
      <c r="DQ33" s="662"/>
      <c r="DR33" s="662"/>
      <c r="DS33" s="662"/>
      <c r="DT33" s="662"/>
      <c r="DU33" s="662"/>
      <c r="DV33" s="663"/>
      <c r="DW33" s="666">
        <v>38.200000000000003</v>
      </c>
      <c r="DX33" s="695"/>
      <c r="DY33" s="695"/>
      <c r="DZ33" s="695"/>
      <c r="EA33" s="695"/>
      <c r="EB33" s="695"/>
      <c r="EC33" s="697"/>
    </row>
    <row r="34" spans="2:133" ht="11.25" customHeight="1" x14ac:dyDescent="0.2">
      <c r="B34" s="658" t="s">
        <v>320</v>
      </c>
      <c r="C34" s="659"/>
      <c r="D34" s="659"/>
      <c r="E34" s="659"/>
      <c r="F34" s="659"/>
      <c r="G34" s="659"/>
      <c r="H34" s="659"/>
      <c r="I34" s="659"/>
      <c r="J34" s="659"/>
      <c r="K34" s="659"/>
      <c r="L34" s="659"/>
      <c r="M34" s="659"/>
      <c r="N34" s="659"/>
      <c r="O34" s="659"/>
      <c r="P34" s="659"/>
      <c r="Q34" s="660"/>
      <c r="R34" s="661">
        <v>236951</v>
      </c>
      <c r="S34" s="664"/>
      <c r="T34" s="664"/>
      <c r="U34" s="664"/>
      <c r="V34" s="664"/>
      <c r="W34" s="664"/>
      <c r="X34" s="664"/>
      <c r="Y34" s="665"/>
      <c r="Z34" s="723">
        <v>1.4</v>
      </c>
      <c r="AA34" s="723"/>
      <c r="AB34" s="723"/>
      <c r="AC34" s="723"/>
      <c r="AD34" s="724">
        <v>242</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2612869</v>
      </c>
      <c r="CS34" s="664"/>
      <c r="CT34" s="664"/>
      <c r="CU34" s="664"/>
      <c r="CV34" s="664"/>
      <c r="CW34" s="664"/>
      <c r="CX34" s="664"/>
      <c r="CY34" s="665"/>
      <c r="CZ34" s="666">
        <v>15.6</v>
      </c>
      <c r="DA34" s="695"/>
      <c r="DB34" s="695"/>
      <c r="DC34" s="696"/>
      <c r="DD34" s="669">
        <v>1819576</v>
      </c>
      <c r="DE34" s="664"/>
      <c r="DF34" s="664"/>
      <c r="DG34" s="664"/>
      <c r="DH34" s="664"/>
      <c r="DI34" s="664"/>
      <c r="DJ34" s="664"/>
      <c r="DK34" s="665"/>
      <c r="DL34" s="669">
        <v>1415470</v>
      </c>
      <c r="DM34" s="664"/>
      <c r="DN34" s="664"/>
      <c r="DO34" s="664"/>
      <c r="DP34" s="664"/>
      <c r="DQ34" s="664"/>
      <c r="DR34" s="664"/>
      <c r="DS34" s="664"/>
      <c r="DT34" s="664"/>
      <c r="DU34" s="664"/>
      <c r="DV34" s="665"/>
      <c r="DW34" s="666">
        <v>14.3</v>
      </c>
      <c r="DX34" s="695"/>
      <c r="DY34" s="695"/>
      <c r="DZ34" s="695"/>
      <c r="EA34" s="695"/>
      <c r="EB34" s="695"/>
      <c r="EC34" s="697"/>
    </row>
    <row r="35" spans="2:133" ht="11.25" customHeight="1" x14ac:dyDescent="0.2">
      <c r="B35" s="658" t="s">
        <v>324</v>
      </c>
      <c r="C35" s="659"/>
      <c r="D35" s="659"/>
      <c r="E35" s="659"/>
      <c r="F35" s="659"/>
      <c r="G35" s="659"/>
      <c r="H35" s="659"/>
      <c r="I35" s="659"/>
      <c r="J35" s="659"/>
      <c r="K35" s="659"/>
      <c r="L35" s="659"/>
      <c r="M35" s="659"/>
      <c r="N35" s="659"/>
      <c r="O35" s="659"/>
      <c r="P35" s="659"/>
      <c r="Q35" s="660"/>
      <c r="R35" s="661">
        <v>1783500</v>
      </c>
      <c r="S35" s="664"/>
      <c r="T35" s="664"/>
      <c r="U35" s="664"/>
      <c r="V35" s="664"/>
      <c r="W35" s="664"/>
      <c r="X35" s="664"/>
      <c r="Y35" s="665"/>
      <c r="Z35" s="723">
        <v>10.6</v>
      </c>
      <c r="AA35" s="723"/>
      <c r="AB35" s="723"/>
      <c r="AC35" s="723"/>
      <c r="AD35" s="724" t="s">
        <v>243</v>
      </c>
      <c r="AE35" s="724"/>
      <c r="AF35" s="724"/>
      <c r="AG35" s="724"/>
      <c r="AH35" s="724"/>
      <c r="AI35" s="724"/>
      <c r="AJ35" s="724"/>
      <c r="AK35" s="724"/>
      <c r="AL35" s="666" t="s">
        <v>243</v>
      </c>
      <c r="AM35" s="667"/>
      <c r="AN35" s="667"/>
      <c r="AO35" s="725"/>
      <c r="AP35" s="234"/>
      <c r="AQ35" s="729" t="s">
        <v>325</v>
      </c>
      <c r="AR35" s="730"/>
      <c r="AS35" s="730"/>
      <c r="AT35" s="730"/>
      <c r="AU35" s="730"/>
      <c r="AV35" s="730"/>
      <c r="AW35" s="730"/>
      <c r="AX35" s="730"/>
      <c r="AY35" s="731"/>
      <c r="AZ35" s="726">
        <v>2777997</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622</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79050</v>
      </c>
      <c r="CS35" s="662"/>
      <c r="CT35" s="662"/>
      <c r="CU35" s="662"/>
      <c r="CV35" s="662"/>
      <c r="CW35" s="662"/>
      <c r="CX35" s="662"/>
      <c r="CY35" s="663"/>
      <c r="CZ35" s="666">
        <v>0.5</v>
      </c>
      <c r="DA35" s="695"/>
      <c r="DB35" s="695"/>
      <c r="DC35" s="696"/>
      <c r="DD35" s="669">
        <v>69403</v>
      </c>
      <c r="DE35" s="662"/>
      <c r="DF35" s="662"/>
      <c r="DG35" s="662"/>
      <c r="DH35" s="662"/>
      <c r="DI35" s="662"/>
      <c r="DJ35" s="662"/>
      <c r="DK35" s="663"/>
      <c r="DL35" s="669">
        <v>67657</v>
      </c>
      <c r="DM35" s="662"/>
      <c r="DN35" s="662"/>
      <c r="DO35" s="662"/>
      <c r="DP35" s="662"/>
      <c r="DQ35" s="662"/>
      <c r="DR35" s="662"/>
      <c r="DS35" s="662"/>
      <c r="DT35" s="662"/>
      <c r="DU35" s="662"/>
      <c r="DV35" s="663"/>
      <c r="DW35" s="666">
        <v>0.7</v>
      </c>
      <c r="DX35" s="695"/>
      <c r="DY35" s="695"/>
      <c r="DZ35" s="695"/>
      <c r="EA35" s="695"/>
      <c r="EB35" s="695"/>
      <c r="EC35" s="697"/>
    </row>
    <row r="36" spans="2:133" ht="11.25" customHeight="1" x14ac:dyDescent="0.2">
      <c r="B36" s="658" t="s">
        <v>328</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243</v>
      </c>
      <c r="AE36" s="724"/>
      <c r="AF36" s="724"/>
      <c r="AG36" s="724"/>
      <c r="AH36" s="724"/>
      <c r="AI36" s="724"/>
      <c r="AJ36" s="724"/>
      <c r="AK36" s="724"/>
      <c r="AL36" s="666" t="s">
        <v>128</v>
      </c>
      <c r="AM36" s="667"/>
      <c r="AN36" s="667"/>
      <c r="AO36" s="725"/>
      <c r="AQ36" s="698" t="s">
        <v>329</v>
      </c>
      <c r="AR36" s="699"/>
      <c r="AS36" s="699"/>
      <c r="AT36" s="699"/>
      <c r="AU36" s="699"/>
      <c r="AV36" s="699"/>
      <c r="AW36" s="699"/>
      <c r="AX36" s="699"/>
      <c r="AY36" s="700"/>
      <c r="AZ36" s="661">
        <v>939600</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622</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1014455</v>
      </c>
      <c r="CS36" s="664"/>
      <c r="CT36" s="664"/>
      <c r="CU36" s="664"/>
      <c r="CV36" s="664"/>
      <c r="CW36" s="664"/>
      <c r="CX36" s="664"/>
      <c r="CY36" s="665"/>
      <c r="CZ36" s="666">
        <v>6</v>
      </c>
      <c r="DA36" s="695"/>
      <c r="DB36" s="695"/>
      <c r="DC36" s="696"/>
      <c r="DD36" s="669">
        <v>704312</v>
      </c>
      <c r="DE36" s="664"/>
      <c r="DF36" s="664"/>
      <c r="DG36" s="664"/>
      <c r="DH36" s="664"/>
      <c r="DI36" s="664"/>
      <c r="DJ36" s="664"/>
      <c r="DK36" s="665"/>
      <c r="DL36" s="669">
        <v>438378</v>
      </c>
      <c r="DM36" s="664"/>
      <c r="DN36" s="664"/>
      <c r="DO36" s="664"/>
      <c r="DP36" s="664"/>
      <c r="DQ36" s="664"/>
      <c r="DR36" s="664"/>
      <c r="DS36" s="664"/>
      <c r="DT36" s="664"/>
      <c r="DU36" s="664"/>
      <c r="DV36" s="665"/>
      <c r="DW36" s="666">
        <v>4.4000000000000004</v>
      </c>
      <c r="DX36" s="695"/>
      <c r="DY36" s="695"/>
      <c r="DZ36" s="695"/>
      <c r="EA36" s="695"/>
      <c r="EB36" s="695"/>
      <c r="EC36" s="697"/>
    </row>
    <row r="37" spans="2:133" ht="11.25" customHeight="1" x14ac:dyDescent="0.2">
      <c r="B37" s="658" t="s">
        <v>332</v>
      </c>
      <c r="C37" s="659"/>
      <c r="D37" s="659"/>
      <c r="E37" s="659"/>
      <c r="F37" s="659"/>
      <c r="G37" s="659"/>
      <c r="H37" s="659"/>
      <c r="I37" s="659"/>
      <c r="J37" s="659"/>
      <c r="K37" s="659"/>
      <c r="L37" s="659"/>
      <c r="M37" s="659"/>
      <c r="N37" s="659"/>
      <c r="O37" s="659"/>
      <c r="P37" s="659"/>
      <c r="Q37" s="660"/>
      <c r="R37" s="661">
        <v>525700</v>
      </c>
      <c r="S37" s="664"/>
      <c r="T37" s="664"/>
      <c r="U37" s="664"/>
      <c r="V37" s="664"/>
      <c r="W37" s="664"/>
      <c r="X37" s="664"/>
      <c r="Y37" s="665"/>
      <c r="Z37" s="723">
        <v>3.1</v>
      </c>
      <c r="AA37" s="723"/>
      <c r="AB37" s="723"/>
      <c r="AC37" s="723"/>
      <c r="AD37" s="724" t="s">
        <v>243</v>
      </c>
      <c r="AE37" s="724"/>
      <c r="AF37" s="724"/>
      <c r="AG37" s="724"/>
      <c r="AH37" s="724"/>
      <c r="AI37" s="724"/>
      <c r="AJ37" s="724"/>
      <c r="AK37" s="724"/>
      <c r="AL37" s="666" t="s">
        <v>243</v>
      </c>
      <c r="AM37" s="667"/>
      <c r="AN37" s="667"/>
      <c r="AO37" s="725"/>
      <c r="AQ37" s="698" t="s">
        <v>333</v>
      </c>
      <c r="AR37" s="699"/>
      <c r="AS37" s="699"/>
      <c r="AT37" s="699"/>
      <c r="AU37" s="699"/>
      <c r="AV37" s="699"/>
      <c r="AW37" s="699"/>
      <c r="AX37" s="699"/>
      <c r="AY37" s="700"/>
      <c r="AZ37" s="661">
        <v>181296</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4917</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29917</v>
      </c>
      <c r="CS37" s="662"/>
      <c r="CT37" s="662"/>
      <c r="CU37" s="662"/>
      <c r="CV37" s="662"/>
      <c r="CW37" s="662"/>
      <c r="CX37" s="662"/>
      <c r="CY37" s="663"/>
      <c r="CZ37" s="666">
        <v>0.2</v>
      </c>
      <c r="DA37" s="695"/>
      <c r="DB37" s="695"/>
      <c r="DC37" s="696"/>
      <c r="DD37" s="669">
        <v>29917</v>
      </c>
      <c r="DE37" s="662"/>
      <c r="DF37" s="662"/>
      <c r="DG37" s="662"/>
      <c r="DH37" s="662"/>
      <c r="DI37" s="662"/>
      <c r="DJ37" s="662"/>
      <c r="DK37" s="663"/>
      <c r="DL37" s="669">
        <v>29654</v>
      </c>
      <c r="DM37" s="662"/>
      <c r="DN37" s="662"/>
      <c r="DO37" s="662"/>
      <c r="DP37" s="662"/>
      <c r="DQ37" s="662"/>
      <c r="DR37" s="662"/>
      <c r="DS37" s="662"/>
      <c r="DT37" s="662"/>
      <c r="DU37" s="662"/>
      <c r="DV37" s="663"/>
      <c r="DW37" s="666">
        <v>0.3</v>
      </c>
      <c r="DX37" s="695"/>
      <c r="DY37" s="695"/>
      <c r="DZ37" s="695"/>
      <c r="EA37" s="695"/>
      <c r="EB37" s="695"/>
      <c r="EC37" s="697"/>
    </row>
    <row r="38" spans="2:133" ht="11.25" customHeight="1" x14ac:dyDescent="0.2">
      <c r="B38" s="673" t="s">
        <v>336</v>
      </c>
      <c r="C38" s="674"/>
      <c r="D38" s="674"/>
      <c r="E38" s="674"/>
      <c r="F38" s="674"/>
      <c r="G38" s="674"/>
      <c r="H38" s="674"/>
      <c r="I38" s="674"/>
      <c r="J38" s="674"/>
      <c r="K38" s="674"/>
      <c r="L38" s="674"/>
      <c r="M38" s="674"/>
      <c r="N38" s="674"/>
      <c r="O38" s="674"/>
      <c r="P38" s="674"/>
      <c r="Q38" s="675"/>
      <c r="R38" s="676">
        <v>16806654</v>
      </c>
      <c r="S38" s="713"/>
      <c r="T38" s="713"/>
      <c r="U38" s="713"/>
      <c r="V38" s="713"/>
      <c r="W38" s="713"/>
      <c r="X38" s="713"/>
      <c r="Y38" s="718"/>
      <c r="Z38" s="719">
        <v>100</v>
      </c>
      <c r="AA38" s="719"/>
      <c r="AB38" s="719"/>
      <c r="AC38" s="719"/>
      <c r="AD38" s="720">
        <v>9358203</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132561</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7603</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2593772</v>
      </c>
      <c r="CS38" s="664"/>
      <c r="CT38" s="664"/>
      <c r="CU38" s="664"/>
      <c r="CV38" s="664"/>
      <c r="CW38" s="664"/>
      <c r="CX38" s="664"/>
      <c r="CY38" s="665"/>
      <c r="CZ38" s="666">
        <v>15.5</v>
      </c>
      <c r="DA38" s="695"/>
      <c r="DB38" s="695"/>
      <c r="DC38" s="696"/>
      <c r="DD38" s="669">
        <v>2343588</v>
      </c>
      <c r="DE38" s="664"/>
      <c r="DF38" s="664"/>
      <c r="DG38" s="664"/>
      <c r="DH38" s="664"/>
      <c r="DI38" s="664"/>
      <c r="DJ38" s="664"/>
      <c r="DK38" s="665"/>
      <c r="DL38" s="669">
        <v>1806112</v>
      </c>
      <c r="DM38" s="664"/>
      <c r="DN38" s="664"/>
      <c r="DO38" s="664"/>
      <c r="DP38" s="664"/>
      <c r="DQ38" s="664"/>
      <c r="DR38" s="664"/>
      <c r="DS38" s="664"/>
      <c r="DT38" s="664"/>
      <c r="DU38" s="664"/>
      <c r="DV38" s="665"/>
      <c r="DW38" s="666">
        <v>18.3</v>
      </c>
      <c r="DX38" s="695"/>
      <c r="DY38" s="695"/>
      <c r="DZ38" s="695"/>
      <c r="EA38" s="695"/>
      <c r="EB38" s="695"/>
      <c r="EC38" s="697"/>
    </row>
    <row r="39" spans="2:133" ht="11.25" customHeight="1" x14ac:dyDescent="0.2">
      <c r="AQ39" s="698" t="s">
        <v>340</v>
      </c>
      <c r="AR39" s="699"/>
      <c r="AS39" s="699"/>
      <c r="AT39" s="699"/>
      <c r="AU39" s="699"/>
      <c r="AV39" s="699"/>
      <c r="AW39" s="699"/>
      <c r="AX39" s="699"/>
      <c r="AY39" s="700"/>
      <c r="AZ39" s="661">
        <v>2929</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75</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327808</v>
      </c>
      <c r="CS39" s="662"/>
      <c r="CT39" s="662"/>
      <c r="CU39" s="662"/>
      <c r="CV39" s="662"/>
      <c r="CW39" s="662"/>
      <c r="CX39" s="662"/>
      <c r="CY39" s="663"/>
      <c r="CZ39" s="666">
        <v>2</v>
      </c>
      <c r="DA39" s="695"/>
      <c r="DB39" s="695"/>
      <c r="DC39" s="696"/>
      <c r="DD39" s="669">
        <v>253959</v>
      </c>
      <c r="DE39" s="662"/>
      <c r="DF39" s="662"/>
      <c r="DG39" s="662"/>
      <c r="DH39" s="662"/>
      <c r="DI39" s="662"/>
      <c r="DJ39" s="662"/>
      <c r="DK39" s="663"/>
      <c r="DL39" s="669" t="s">
        <v>243</v>
      </c>
      <c r="DM39" s="662"/>
      <c r="DN39" s="662"/>
      <c r="DO39" s="662"/>
      <c r="DP39" s="662"/>
      <c r="DQ39" s="662"/>
      <c r="DR39" s="662"/>
      <c r="DS39" s="662"/>
      <c r="DT39" s="662"/>
      <c r="DU39" s="662"/>
      <c r="DV39" s="663"/>
      <c r="DW39" s="666" t="s">
        <v>243</v>
      </c>
      <c r="DX39" s="695"/>
      <c r="DY39" s="695"/>
      <c r="DZ39" s="695"/>
      <c r="EA39" s="695"/>
      <c r="EB39" s="695"/>
      <c r="EC39" s="697"/>
    </row>
    <row r="40" spans="2:133" ht="11.25" customHeight="1" x14ac:dyDescent="0.2">
      <c r="AQ40" s="698" t="s">
        <v>344</v>
      </c>
      <c r="AR40" s="699"/>
      <c r="AS40" s="699"/>
      <c r="AT40" s="699"/>
      <c r="AU40" s="699"/>
      <c r="AV40" s="699"/>
      <c r="AW40" s="699"/>
      <c r="AX40" s="699"/>
      <c r="AY40" s="700"/>
      <c r="AZ40" s="661">
        <v>288927</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243</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83483</v>
      </c>
      <c r="CS40" s="664"/>
      <c r="CT40" s="664"/>
      <c r="CU40" s="664"/>
      <c r="CV40" s="664"/>
      <c r="CW40" s="664"/>
      <c r="CX40" s="664"/>
      <c r="CY40" s="665"/>
      <c r="CZ40" s="666">
        <v>0.5</v>
      </c>
      <c r="DA40" s="695"/>
      <c r="DB40" s="695"/>
      <c r="DC40" s="696"/>
      <c r="DD40" s="669">
        <v>47583</v>
      </c>
      <c r="DE40" s="664"/>
      <c r="DF40" s="664"/>
      <c r="DG40" s="664"/>
      <c r="DH40" s="664"/>
      <c r="DI40" s="664"/>
      <c r="DJ40" s="664"/>
      <c r="DK40" s="665"/>
      <c r="DL40" s="669">
        <v>45673</v>
      </c>
      <c r="DM40" s="664"/>
      <c r="DN40" s="664"/>
      <c r="DO40" s="664"/>
      <c r="DP40" s="664"/>
      <c r="DQ40" s="664"/>
      <c r="DR40" s="664"/>
      <c r="DS40" s="664"/>
      <c r="DT40" s="664"/>
      <c r="DU40" s="664"/>
      <c r="DV40" s="665"/>
      <c r="DW40" s="666">
        <v>0.5</v>
      </c>
      <c r="DX40" s="695"/>
      <c r="DY40" s="695"/>
      <c r="DZ40" s="695"/>
      <c r="EA40" s="695"/>
      <c r="EB40" s="695"/>
      <c r="EC40" s="697"/>
    </row>
    <row r="41" spans="2:133" ht="11.25" customHeight="1" x14ac:dyDescent="0.2">
      <c r="AQ41" s="710" t="s">
        <v>347</v>
      </c>
      <c r="AR41" s="711"/>
      <c r="AS41" s="711"/>
      <c r="AT41" s="711"/>
      <c r="AU41" s="711"/>
      <c r="AV41" s="711"/>
      <c r="AW41" s="711"/>
      <c r="AX41" s="711"/>
      <c r="AY41" s="712"/>
      <c r="AZ41" s="676">
        <v>1232684</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356</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243</v>
      </c>
      <c r="CS41" s="662"/>
      <c r="CT41" s="662"/>
      <c r="CU41" s="662"/>
      <c r="CV41" s="662"/>
      <c r="CW41" s="662"/>
      <c r="CX41" s="662"/>
      <c r="CY41" s="663"/>
      <c r="CZ41" s="666" t="s">
        <v>243</v>
      </c>
      <c r="DA41" s="695"/>
      <c r="DB41" s="695"/>
      <c r="DC41" s="696"/>
      <c r="DD41" s="669" t="s">
        <v>243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2392611</v>
      </c>
      <c r="CS42" s="664"/>
      <c r="CT42" s="664"/>
      <c r="CU42" s="664"/>
      <c r="CV42" s="664"/>
      <c r="CW42" s="664"/>
      <c r="CX42" s="664"/>
      <c r="CY42" s="665"/>
      <c r="CZ42" s="666">
        <v>14.3</v>
      </c>
      <c r="DA42" s="667"/>
      <c r="DB42" s="667"/>
      <c r="DC42" s="668"/>
      <c r="DD42" s="669">
        <v>444683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61449</v>
      </c>
      <c r="CS43" s="662"/>
      <c r="CT43" s="662"/>
      <c r="CU43" s="662"/>
      <c r="CV43" s="662"/>
      <c r="CW43" s="662"/>
      <c r="CX43" s="662"/>
      <c r="CY43" s="663"/>
      <c r="CZ43" s="666">
        <v>0.4</v>
      </c>
      <c r="DA43" s="695"/>
      <c r="DB43" s="695"/>
      <c r="DC43" s="696"/>
      <c r="DD43" s="669">
        <v>61449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354</v>
      </c>
      <c r="CD44" s="689" t="s">
        <v>305</v>
      </c>
      <c r="CE44" s="690"/>
      <c r="CF44" s="658" t="s">
        <v>355</v>
      </c>
      <c r="CG44" s="659"/>
      <c r="CH44" s="659"/>
      <c r="CI44" s="659"/>
      <c r="CJ44" s="659"/>
      <c r="CK44" s="659"/>
      <c r="CL44" s="659"/>
      <c r="CM44" s="659"/>
      <c r="CN44" s="659"/>
      <c r="CO44" s="659"/>
      <c r="CP44" s="659"/>
      <c r="CQ44" s="660"/>
      <c r="CR44" s="661">
        <v>1535364</v>
      </c>
      <c r="CS44" s="664"/>
      <c r="CT44" s="664"/>
      <c r="CU44" s="664"/>
      <c r="CV44" s="664"/>
      <c r="CW44" s="664"/>
      <c r="CX44" s="664"/>
      <c r="CY44" s="665"/>
      <c r="CZ44" s="666">
        <v>9.1999999999999993</v>
      </c>
      <c r="DA44" s="667"/>
      <c r="DB44" s="667"/>
      <c r="DC44" s="668"/>
      <c r="DD44" s="669">
        <v>264262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356</v>
      </c>
      <c r="CG45" s="659"/>
      <c r="CH45" s="659"/>
      <c r="CI45" s="659"/>
      <c r="CJ45" s="659"/>
      <c r="CK45" s="659"/>
      <c r="CL45" s="659"/>
      <c r="CM45" s="659"/>
      <c r="CN45" s="659"/>
      <c r="CO45" s="659"/>
      <c r="CP45" s="659"/>
      <c r="CQ45" s="660"/>
      <c r="CR45" s="661">
        <v>529223</v>
      </c>
      <c r="CS45" s="662"/>
      <c r="CT45" s="662"/>
      <c r="CU45" s="662"/>
      <c r="CV45" s="662"/>
      <c r="CW45" s="662"/>
      <c r="CX45" s="662"/>
      <c r="CY45" s="663"/>
      <c r="CZ45" s="666">
        <v>3.2</v>
      </c>
      <c r="DA45" s="695"/>
      <c r="DB45" s="695"/>
      <c r="DC45" s="696"/>
      <c r="DD45" s="669">
        <v>41888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357</v>
      </c>
      <c r="CG46" s="659"/>
      <c r="CH46" s="659"/>
      <c r="CI46" s="659"/>
      <c r="CJ46" s="659"/>
      <c r="CK46" s="659"/>
      <c r="CL46" s="659"/>
      <c r="CM46" s="659"/>
      <c r="CN46" s="659"/>
      <c r="CO46" s="659"/>
      <c r="CP46" s="659"/>
      <c r="CQ46" s="660"/>
      <c r="CR46" s="661">
        <v>999048</v>
      </c>
      <c r="CS46" s="664"/>
      <c r="CT46" s="664"/>
      <c r="CU46" s="664"/>
      <c r="CV46" s="664"/>
      <c r="CW46" s="664"/>
      <c r="CX46" s="664"/>
      <c r="CY46" s="665"/>
      <c r="CZ46" s="666">
        <v>6</v>
      </c>
      <c r="DA46" s="667"/>
      <c r="DB46" s="667"/>
      <c r="DC46" s="668"/>
      <c r="DD46" s="669">
        <v>222278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358</v>
      </c>
      <c r="CG47" s="659"/>
      <c r="CH47" s="659"/>
      <c r="CI47" s="659"/>
      <c r="CJ47" s="659"/>
      <c r="CK47" s="659"/>
      <c r="CL47" s="659"/>
      <c r="CM47" s="659"/>
      <c r="CN47" s="659"/>
      <c r="CO47" s="659"/>
      <c r="CP47" s="659"/>
      <c r="CQ47" s="660"/>
      <c r="CR47" s="661">
        <v>857247</v>
      </c>
      <c r="CS47" s="662"/>
      <c r="CT47" s="662"/>
      <c r="CU47" s="662"/>
      <c r="CV47" s="662"/>
      <c r="CW47" s="662"/>
      <c r="CX47" s="662"/>
      <c r="CY47" s="663"/>
      <c r="CZ47" s="666">
        <v>5.0999999999999996</v>
      </c>
      <c r="DA47" s="695"/>
      <c r="DB47" s="695"/>
      <c r="DC47" s="696"/>
      <c r="DD47" s="669">
        <v>180421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1" x14ac:dyDescent="0.2">
      <c r="CD48" s="693"/>
      <c r="CE48" s="694"/>
      <c r="CF48" s="658" t="s">
        <v>359</v>
      </c>
      <c r="CG48" s="659"/>
      <c r="CH48" s="659"/>
      <c r="CI48" s="659"/>
      <c r="CJ48" s="659"/>
      <c r="CK48" s="659"/>
      <c r="CL48" s="659"/>
      <c r="CM48" s="659"/>
      <c r="CN48" s="659"/>
      <c r="CO48" s="659"/>
      <c r="CP48" s="659"/>
      <c r="CQ48" s="660"/>
      <c r="CR48" s="661" t="s">
        <v>237</v>
      </c>
      <c r="CS48" s="664"/>
      <c r="CT48" s="664"/>
      <c r="CU48" s="664"/>
      <c r="CV48" s="664"/>
      <c r="CW48" s="664"/>
      <c r="CX48" s="664"/>
      <c r="CY48" s="665"/>
      <c r="CZ48" s="666" t="s">
        <v>243</v>
      </c>
      <c r="DA48" s="667"/>
      <c r="DB48" s="667"/>
      <c r="DC48" s="668"/>
      <c r="DD48" s="669" t="s">
        <v>237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360</v>
      </c>
      <c r="CE49" s="674"/>
      <c r="CF49" s="674"/>
      <c r="CG49" s="674"/>
      <c r="CH49" s="674"/>
      <c r="CI49" s="674"/>
      <c r="CJ49" s="674"/>
      <c r="CK49" s="674"/>
      <c r="CL49" s="674"/>
      <c r="CM49" s="674"/>
      <c r="CN49" s="674"/>
      <c r="CO49" s="674"/>
      <c r="CP49" s="674"/>
      <c r="CQ49" s="675"/>
      <c r="CR49" s="676">
        <v>16772869</v>
      </c>
      <c r="CS49" s="677"/>
      <c r="CT49" s="677"/>
      <c r="CU49" s="677"/>
      <c r="CV49" s="677"/>
      <c r="CW49" s="677"/>
      <c r="CX49" s="677"/>
      <c r="CY49" s="678"/>
      <c r="CZ49" s="679">
        <v>100</v>
      </c>
      <c r="DA49" s="680"/>
      <c r="DB49" s="680"/>
      <c r="DC49" s="681"/>
      <c r="DD49" s="682">
        <v>11086800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1" hidden="1" x14ac:dyDescent="0.2"/>
    <row r="51" spans="82:133" ht="11" hidden="1" x14ac:dyDescent="0.2"/>
    <row r="52" spans="82:133" ht="11" hidden="1" x14ac:dyDescent="0.2"/>
    <row r="53" spans="82:133" ht="11" hidden="1" x14ac:dyDescent="0.2"/>
  </sheetData>
  <sheetProtection algorithmName="SHA-512" hashValue="nWf4Mpihf//hC+g79yeg4CjH7JvLOuyB0DYmCAainBc+JaGtCPd207Lfu/U8phQ1grXkYxmnRRFOPrztJyoLIw==" saltValue="xEUy6sgf00U16PPNIgORW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383</v>
      </c>
      <c r="C7" s="1140"/>
      <c r="D7" s="1140"/>
      <c r="E7" s="1140"/>
      <c r="F7" s="1140"/>
      <c r="G7" s="1140"/>
      <c r="H7" s="1140"/>
      <c r="I7" s="1140"/>
      <c r="J7" s="1140"/>
      <c r="K7" s="1140"/>
      <c r="L7" s="1140"/>
      <c r="M7" s="1140"/>
      <c r="N7" s="1140"/>
      <c r="O7" s="1140"/>
      <c r="P7" s="1141"/>
      <c r="Q7" s="1193">
        <v>16789</v>
      </c>
      <c r="R7" s="1194"/>
      <c r="S7" s="1194"/>
      <c r="T7" s="1194"/>
      <c r="U7" s="1194"/>
      <c r="V7" s="1194">
        <v>16755</v>
      </c>
      <c r="W7" s="1194"/>
      <c r="X7" s="1194"/>
      <c r="Y7" s="1194"/>
      <c r="Z7" s="1194"/>
      <c r="AA7" s="1194">
        <v>33</v>
      </c>
      <c r="AB7" s="1194"/>
      <c r="AC7" s="1194"/>
      <c r="AD7" s="1194"/>
      <c r="AE7" s="1195"/>
      <c r="AF7" s="1196">
        <v>19</v>
      </c>
      <c r="AG7" s="1197"/>
      <c r="AH7" s="1197"/>
      <c r="AI7" s="1197"/>
      <c r="AJ7" s="1198"/>
      <c r="AK7" s="1180">
        <v>319</v>
      </c>
      <c r="AL7" s="1181"/>
      <c r="AM7" s="1181"/>
      <c r="AN7" s="1181"/>
      <c r="AO7" s="1181"/>
      <c r="AP7" s="1181">
        <v>14491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607</v>
      </c>
      <c r="BT7" s="1185" t="s">
        <v>607</v>
      </c>
      <c r="BU7" s="1185" t="s">
        <v>607</v>
      </c>
      <c r="BV7" s="1185" t="s">
        <v>607</v>
      </c>
      <c r="BW7" s="1185" t="s">
        <v>607</v>
      </c>
      <c r="BX7" s="1185" t="s">
        <v>607</v>
      </c>
      <c r="BY7" s="1185" t="s">
        <v>607</v>
      </c>
      <c r="BZ7" s="1185" t="s">
        <v>607</v>
      </c>
      <c r="CA7" s="1185" t="s">
        <v>607</v>
      </c>
      <c r="CB7" s="1185" t="s">
        <v>607</v>
      </c>
      <c r="CC7" s="1185" t="s">
        <v>607</v>
      </c>
      <c r="CD7" s="1185" t="s">
        <v>607</v>
      </c>
      <c r="CE7" s="1185" t="s">
        <v>607</v>
      </c>
      <c r="CF7" s="1185" t="s">
        <v>607</v>
      </c>
      <c r="CG7" s="1186" t="s">
        <v>607</v>
      </c>
      <c r="CH7" s="1177">
        <v>0</v>
      </c>
      <c r="CI7" s="1178"/>
      <c r="CJ7" s="1178"/>
      <c r="CK7" s="1178"/>
      <c r="CL7" s="1179"/>
      <c r="CM7" s="1177">
        <v>34</v>
      </c>
      <c r="CN7" s="1178"/>
      <c r="CO7" s="1178"/>
      <c r="CP7" s="1178"/>
      <c r="CQ7" s="1179"/>
      <c r="CR7" s="1177">
        <v>20</v>
      </c>
      <c r="CS7" s="1178"/>
      <c r="CT7" s="1178"/>
      <c r="CU7" s="1178"/>
      <c r="CV7" s="1179"/>
      <c r="CW7" s="1177">
        <v>3</v>
      </c>
      <c r="CX7" s="1178"/>
      <c r="CY7" s="1178"/>
      <c r="CZ7" s="1178"/>
      <c r="DA7" s="1179"/>
      <c r="DB7" s="1177" t="s">
        <v>597</v>
      </c>
      <c r="DC7" s="1178"/>
      <c r="DD7" s="1178"/>
      <c r="DE7" s="1178"/>
      <c r="DF7" s="1179"/>
      <c r="DG7" s="1177" t="s">
        <v>597</v>
      </c>
      <c r="DH7" s="1178"/>
      <c r="DI7" s="1178"/>
      <c r="DJ7" s="1178"/>
      <c r="DK7" s="1179"/>
      <c r="DL7" s="1177" t="s">
        <v>531</v>
      </c>
      <c r="DM7" s="1178"/>
      <c r="DN7" s="1178"/>
      <c r="DO7" s="1178"/>
      <c r="DP7" s="1179"/>
      <c r="DQ7" s="1177" t="s">
        <v>597</v>
      </c>
      <c r="DR7" s="1178"/>
      <c r="DS7" s="1178"/>
      <c r="DT7" s="1178"/>
      <c r="DU7" s="1179"/>
      <c r="DV7" s="1204"/>
      <c r="DW7" s="1205"/>
      <c r="DX7" s="1205"/>
      <c r="DY7" s="1205"/>
      <c r="DZ7" s="1206"/>
      <c r="EA7" s="254"/>
    </row>
    <row r="8" spans="1:131" s="255" customFormat="1" ht="26.25" customHeight="1" x14ac:dyDescent="0.2">
      <c r="A8" s="261">
        <v>2</v>
      </c>
      <c r="B8" s="1126" t="s">
        <v>384</v>
      </c>
      <c r="C8" s="1127"/>
      <c r="D8" s="1127"/>
      <c r="E8" s="1127"/>
      <c r="F8" s="1127"/>
      <c r="G8" s="1127"/>
      <c r="H8" s="1127"/>
      <c r="I8" s="1127"/>
      <c r="J8" s="1127"/>
      <c r="K8" s="1127"/>
      <c r="L8" s="1127"/>
      <c r="M8" s="1127"/>
      <c r="N8" s="1127"/>
      <c r="O8" s="1127"/>
      <c r="P8" s="1128"/>
      <c r="Q8" s="1132">
        <v>34</v>
      </c>
      <c r="R8" s="1133"/>
      <c r="S8" s="1133"/>
      <c r="T8" s="1133"/>
      <c r="U8" s="1133"/>
      <c r="V8" s="1133">
        <v>34</v>
      </c>
      <c r="W8" s="1133"/>
      <c r="X8" s="1133"/>
      <c r="Y8" s="1133"/>
      <c r="Z8" s="1133"/>
      <c r="AA8" s="1133" t="s">
        <v>615</v>
      </c>
      <c r="AB8" s="1133"/>
      <c r="AC8" s="1133"/>
      <c r="AD8" s="1133"/>
      <c r="AE8" s="1134"/>
      <c r="AF8" s="1108" t="s">
        <v>385</v>
      </c>
      <c r="AG8" s="1109"/>
      <c r="AH8" s="1109"/>
      <c r="AI8" s="1109"/>
      <c r="AJ8" s="1110"/>
      <c r="AK8" s="1175">
        <v>15</v>
      </c>
      <c r="AL8" s="1176"/>
      <c r="AM8" s="1176"/>
      <c r="AN8" s="1176"/>
      <c r="AO8" s="1176"/>
      <c r="AP8" s="1176" t="s">
        <v>597</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608</v>
      </c>
      <c r="BT8" s="1104" t="s">
        <v>608</v>
      </c>
      <c r="BU8" s="1104" t="s">
        <v>608</v>
      </c>
      <c r="BV8" s="1104" t="s">
        <v>608</v>
      </c>
      <c r="BW8" s="1104" t="s">
        <v>608</v>
      </c>
      <c r="BX8" s="1104" t="s">
        <v>608</v>
      </c>
      <c r="BY8" s="1104" t="s">
        <v>608</v>
      </c>
      <c r="BZ8" s="1104" t="s">
        <v>608</v>
      </c>
      <c r="CA8" s="1104" t="s">
        <v>608</v>
      </c>
      <c r="CB8" s="1104" t="s">
        <v>608</v>
      </c>
      <c r="CC8" s="1104" t="s">
        <v>608</v>
      </c>
      <c r="CD8" s="1104" t="s">
        <v>608</v>
      </c>
      <c r="CE8" s="1104" t="s">
        <v>608</v>
      </c>
      <c r="CF8" s="1104" t="s">
        <v>608</v>
      </c>
      <c r="CG8" s="1105" t="s">
        <v>608</v>
      </c>
      <c r="CH8" s="1078">
        <v>0</v>
      </c>
      <c r="CI8" s="1079"/>
      <c r="CJ8" s="1079"/>
      <c r="CK8" s="1079"/>
      <c r="CL8" s="1080"/>
      <c r="CM8" s="1078">
        <v>110</v>
      </c>
      <c r="CN8" s="1079"/>
      <c r="CO8" s="1079"/>
      <c r="CP8" s="1079"/>
      <c r="CQ8" s="1080"/>
      <c r="CR8" s="1078">
        <v>100</v>
      </c>
      <c r="CS8" s="1079"/>
      <c r="CT8" s="1079"/>
      <c r="CU8" s="1079"/>
      <c r="CV8" s="1080"/>
      <c r="CW8" s="1078">
        <v>6046</v>
      </c>
      <c r="CX8" s="1079"/>
      <c r="CY8" s="1079"/>
      <c r="CZ8" s="1079"/>
      <c r="DA8" s="1080"/>
      <c r="DB8" s="1078">
        <v>64</v>
      </c>
      <c r="DC8" s="1079"/>
      <c r="DD8" s="1079"/>
      <c r="DE8" s="1079"/>
      <c r="DF8" s="1080"/>
      <c r="DG8" s="1078" t="s">
        <v>597</v>
      </c>
      <c r="DH8" s="1079"/>
      <c r="DI8" s="1079"/>
      <c r="DJ8" s="1079"/>
      <c r="DK8" s="1080"/>
      <c r="DL8" s="1078" t="s">
        <v>531</v>
      </c>
      <c r="DM8" s="1079"/>
      <c r="DN8" s="1079"/>
      <c r="DO8" s="1079"/>
      <c r="DP8" s="1080"/>
      <c r="DQ8" s="1078" t="s">
        <v>597</v>
      </c>
      <c r="DR8" s="1079"/>
      <c r="DS8" s="1079"/>
      <c r="DT8" s="1079"/>
      <c r="DU8" s="1080"/>
      <c r="DV8" s="1081"/>
      <c r="DW8" s="1082"/>
      <c r="DX8" s="1082"/>
      <c r="DY8" s="1082"/>
      <c r="DZ8" s="1083"/>
      <c r="EA8" s="254"/>
    </row>
    <row r="9" spans="1:131" s="255" customFormat="1" ht="26.25" customHeight="1" x14ac:dyDescent="0.2">
      <c r="A9" s="261">
        <v>3</v>
      </c>
      <c r="B9" s="1126" t="s">
        <v>386</v>
      </c>
      <c r="C9" s="1127"/>
      <c r="D9" s="1127"/>
      <c r="E9" s="1127"/>
      <c r="F9" s="1127"/>
      <c r="G9" s="1127"/>
      <c r="H9" s="1127"/>
      <c r="I9" s="1127"/>
      <c r="J9" s="1127"/>
      <c r="K9" s="1127"/>
      <c r="L9" s="1127"/>
      <c r="M9" s="1127"/>
      <c r="N9" s="1127"/>
      <c r="O9" s="1127"/>
      <c r="P9" s="1128"/>
      <c r="Q9" s="1132">
        <v>4</v>
      </c>
      <c r="R9" s="1133"/>
      <c r="S9" s="1133"/>
      <c r="T9" s="1133"/>
      <c r="U9" s="1133"/>
      <c r="V9" s="1133">
        <v>3</v>
      </c>
      <c r="W9" s="1133"/>
      <c r="X9" s="1133"/>
      <c r="Y9" s="1133"/>
      <c r="Z9" s="1133"/>
      <c r="AA9" s="1133">
        <v>0</v>
      </c>
      <c r="AB9" s="1133"/>
      <c r="AC9" s="1133"/>
      <c r="AD9" s="1133"/>
      <c r="AE9" s="1134"/>
      <c r="AF9" s="1108">
        <v>0</v>
      </c>
      <c r="AG9" s="1109"/>
      <c r="AH9" s="1109"/>
      <c r="AI9" s="1109"/>
      <c r="AJ9" s="1110"/>
      <c r="AK9" s="1175" t="s">
        <v>615</v>
      </c>
      <c r="AL9" s="1176"/>
      <c r="AM9" s="1176"/>
      <c r="AN9" s="1176"/>
      <c r="AO9" s="1176"/>
      <c r="AP9" s="1176" t="s">
        <v>597</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609</v>
      </c>
      <c r="BT9" s="1104" t="s">
        <v>609</v>
      </c>
      <c r="BU9" s="1104" t="s">
        <v>609</v>
      </c>
      <c r="BV9" s="1104" t="s">
        <v>609</v>
      </c>
      <c r="BW9" s="1104" t="s">
        <v>609</v>
      </c>
      <c r="BX9" s="1104" t="s">
        <v>609</v>
      </c>
      <c r="BY9" s="1104" t="s">
        <v>609</v>
      </c>
      <c r="BZ9" s="1104" t="s">
        <v>609</v>
      </c>
      <c r="CA9" s="1104" t="s">
        <v>609</v>
      </c>
      <c r="CB9" s="1104" t="s">
        <v>609</v>
      </c>
      <c r="CC9" s="1104" t="s">
        <v>609</v>
      </c>
      <c r="CD9" s="1104" t="s">
        <v>609</v>
      </c>
      <c r="CE9" s="1104" t="s">
        <v>609</v>
      </c>
      <c r="CF9" s="1104" t="s">
        <v>609</v>
      </c>
      <c r="CG9" s="1105" t="s">
        <v>609</v>
      </c>
      <c r="CH9" s="1078">
        <v>2</v>
      </c>
      <c r="CI9" s="1079"/>
      <c r="CJ9" s="1079"/>
      <c r="CK9" s="1079"/>
      <c r="CL9" s="1080"/>
      <c r="CM9" s="1078">
        <v>48</v>
      </c>
      <c r="CN9" s="1079"/>
      <c r="CO9" s="1079"/>
      <c r="CP9" s="1079"/>
      <c r="CQ9" s="1080"/>
      <c r="CR9" s="1078">
        <v>25</v>
      </c>
      <c r="CS9" s="1079"/>
      <c r="CT9" s="1079"/>
      <c r="CU9" s="1079"/>
      <c r="CV9" s="1080"/>
      <c r="CW9" s="1078" t="s">
        <v>597</v>
      </c>
      <c r="CX9" s="1079"/>
      <c r="CY9" s="1079"/>
      <c r="CZ9" s="1079"/>
      <c r="DA9" s="1080"/>
      <c r="DB9" s="1078" t="s">
        <v>597</v>
      </c>
      <c r="DC9" s="1079"/>
      <c r="DD9" s="1079"/>
      <c r="DE9" s="1079"/>
      <c r="DF9" s="1080"/>
      <c r="DG9" s="1078" t="s">
        <v>599</v>
      </c>
      <c r="DH9" s="1079"/>
      <c r="DI9" s="1079"/>
      <c r="DJ9" s="1079"/>
      <c r="DK9" s="1080"/>
      <c r="DL9" s="1078" t="s">
        <v>531</v>
      </c>
      <c r="DM9" s="1079"/>
      <c r="DN9" s="1079"/>
      <c r="DO9" s="1079"/>
      <c r="DP9" s="1080"/>
      <c r="DQ9" s="1078" t="s">
        <v>597</v>
      </c>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610</v>
      </c>
      <c r="BT10" s="1104" t="s">
        <v>610</v>
      </c>
      <c r="BU10" s="1104" t="s">
        <v>610</v>
      </c>
      <c r="BV10" s="1104" t="s">
        <v>610</v>
      </c>
      <c r="BW10" s="1104" t="s">
        <v>610</v>
      </c>
      <c r="BX10" s="1104" t="s">
        <v>610</v>
      </c>
      <c r="BY10" s="1104" t="s">
        <v>610</v>
      </c>
      <c r="BZ10" s="1104" t="s">
        <v>610</v>
      </c>
      <c r="CA10" s="1104" t="s">
        <v>610</v>
      </c>
      <c r="CB10" s="1104" t="s">
        <v>610</v>
      </c>
      <c r="CC10" s="1104" t="s">
        <v>610</v>
      </c>
      <c r="CD10" s="1104" t="s">
        <v>610</v>
      </c>
      <c r="CE10" s="1104" t="s">
        <v>610</v>
      </c>
      <c r="CF10" s="1104" t="s">
        <v>610</v>
      </c>
      <c r="CG10" s="1105" t="s">
        <v>610</v>
      </c>
      <c r="CH10" s="1078">
        <v>6</v>
      </c>
      <c r="CI10" s="1079"/>
      <c r="CJ10" s="1079"/>
      <c r="CK10" s="1079"/>
      <c r="CL10" s="1080"/>
      <c r="CM10" s="1078">
        <v>-10</v>
      </c>
      <c r="CN10" s="1079"/>
      <c r="CO10" s="1079"/>
      <c r="CP10" s="1079"/>
      <c r="CQ10" s="1080"/>
      <c r="CR10" s="1078">
        <v>35</v>
      </c>
      <c r="CS10" s="1079"/>
      <c r="CT10" s="1079"/>
      <c r="CU10" s="1079"/>
      <c r="CV10" s="1080"/>
      <c r="CW10" s="1078" t="s">
        <v>597</v>
      </c>
      <c r="CX10" s="1079"/>
      <c r="CY10" s="1079"/>
      <c r="CZ10" s="1079"/>
      <c r="DA10" s="1080"/>
      <c r="DB10" s="1078" t="s">
        <v>597</v>
      </c>
      <c r="DC10" s="1079"/>
      <c r="DD10" s="1079"/>
      <c r="DE10" s="1079"/>
      <c r="DF10" s="1080"/>
      <c r="DG10" s="1078" t="s">
        <v>597</v>
      </c>
      <c r="DH10" s="1079"/>
      <c r="DI10" s="1079"/>
      <c r="DJ10" s="1079"/>
      <c r="DK10" s="1080"/>
      <c r="DL10" s="1078" t="s">
        <v>531</v>
      </c>
      <c r="DM10" s="1079"/>
      <c r="DN10" s="1079"/>
      <c r="DO10" s="1079"/>
      <c r="DP10" s="1080"/>
      <c r="DQ10" s="1078" t="s">
        <v>597</v>
      </c>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611</v>
      </c>
      <c r="BT11" s="1104" t="s">
        <v>611</v>
      </c>
      <c r="BU11" s="1104" t="s">
        <v>611</v>
      </c>
      <c r="BV11" s="1104" t="s">
        <v>611</v>
      </c>
      <c r="BW11" s="1104" t="s">
        <v>611</v>
      </c>
      <c r="BX11" s="1104" t="s">
        <v>611</v>
      </c>
      <c r="BY11" s="1104" t="s">
        <v>611</v>
      </c>
      <c r="BZ11" s="1104" t="s">
        <v>611</v>
      </c>
      <c r="CA11" s="1104" t="s">
        <v>611</v>
      </c>
      <c r="CB11" s="1104" t="s">
        <v>611</v>
      </c>
      <c r="CC11" s="1104" t="s">
        <v>611</v>
      </c>
      <c r="CD11" s="1104" t="s">
        <v>611</v>
      </c>
      <c r="CE11" s="1104" t="s">
        <v>611</v>
      </c>
      <c r="CF11" s="1104" t="s">
        <v>611</v>
      </c>
      <c r="CG11" s="1105" t="s">
        <v>611</v>
      </c>
      <c r="CH11" s="1078">
        <v>6</v>
      </c>
      <c r="CI11" s="1079"/>
      <c r="CJ11" s="1079"/>
      <c r="CK11" s="1079"/>
      <c r="CL11" s="1080"/>
      <c r="CM11" s="1078">
        <v>145</v>
      </c>
      <c r="CN11" s="1079"/>
      <c r="CO11" s="1079"/>
      <c r="CP11" s="1079"/>
      <c r="CQ11" s="1080"/>
      <c r="CR11" s="1078">
        <v>50</v>
      </c>
      <c r="CS11" s="1079"/>
      <c r="CT11" s="1079"/>
      <c r="CU11" s="1079"/>
      <c r="CV11" s="1080"/>
      <c r="CW11" s="1078">
        <v>2</v>
      </c>
      <c r="CX11" s="1079"/>
      <c r="CY11" s="1079"/>
      <c r="CZ11" s="1079"/>
      <c r="DA11" s="1080"/>
      <c r="DB11" s="1078" t="s">
        <v>599</v>
      </c>
      <c r="DC11" s="1079"/>
      <c r="DD11" s="1079"/>
      <c r="DE11" s="1079"/>
      <c r="DF11" s="1080"/>
      <c r="DG11" s="1078" t="s">
        <v>597</v>
      </c>
      <c r="DH11" s="1079"/>
      <c r="DI11" s="1079"/>
      <c r="DJ11" s="1079"/>
      <c r="DK11" s="1080"/>
      <c r="DL11" s="1078">
        <v>75</v>
      </c>
      <c r="DM11" s="1079"/>
      <c r="DN11" s="1079"/>
      <c r="DO11" s="1079"/>
      <c r="DP11" s="1080"/>
      <c r="DQ11" s="1078">
        <v>8</v>
      </c>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612</v>
      </c>
      <c r="BT12" s="1104" t="s">
        <v>612</v>
      </c>
      <c r="BU12" s="1104" t="s">
        <v>612</v>
      </c>
      <c r="BV12" s="1104" t="s">
        <v>612</v>
      </c>
      <c r="BW12" s="1104" t="s">
        <v>612</v>
      </c>
      <c r="BX12" s="1104" t="s">
        <v>612</v>
      </c>
      <c r="BY12" s="1104" t="s">
        <v>612</v>
      </c>
      <c r="BZ12" s="1104" t="s">
        <v>612</v>
      </c>
      <c r="CA12" s="1104" t="s">
        <v>612</v>
      </c>
      <c r="CB12" s="1104" t="s">
        <v>612</v>
      </c>
      <c r="CC12" s="1104" t="s">
        <v>612</v>
      </c>
      <c r="CD12" s="1104" t="s">
        <v>612</v>
      </c>
      <c r="CE12" s="1104" t="s">
        <v>612</v>
      </c>
      <c r="CF12" s="1104" t="s">
        <v>612</v>
      </c>
      <c r="CG12" s="1105" t="s">
        <v>612</v>
      </c>
      <c r="CH12" s="1078">
        <v>0</v>
      </c>
      <c r="CI12" s="1079"/>
      <c r="CJ12" s="1079"/>
      <c r="CK12" s="1079"/>
      <c r="CL12" s="1080"/>
      <c r="CM12" s="1078">
        <v>36</v>
      </c>
      <c r="CN12" s="1079"/>
      <c r="CO12" s="1079"/>
      <c r="CP12" s="1079"/>
      <c r="CQ12" s="1080"/>
      <c r="CR12" s="1078">
        <v>7</v>
      </c>
      <c r="CS12" s="1079"/>
      <c r="CT12" s="1079"/>
      <c r="CU12" s="1079"/>
      <c r="CV12" s="1080"/>
      <c r="CW12" s="1078">
        <v>40</v>
      </c>
      <c r="CX12" s="1079"/>
      <c r="CY12" s="1079"/>
      <c r="CZ12" s="1079"/>
      <c r="DA12" s="1080"/>
      <c r="DB12" s="1078" t="s">
        <v>597</v>
      </c>
      <c r="DC12" s="1079"/>
      <c r="DD12" s="1079"/>
      <c r="DE12" s="1079"/>
      <c r="DF12" s="1080"/>
      <c r="DG12" s="1078" t="s">
        <v>597</v>
      </c>
      <c r="DH12" s="1079"/>
      <c r="DI12" s="1079"/>
      <c r="DJ12" s="1079"/>
      <c r="DK12" s="1080"/>
      <c r="DL12" s="1078" t="s">
        <v>531</v>
      </c>
      <c r="DM12" s="1079"/>
      <c r="DN12" s="1079"/>
      <c r="DO12" s="1079"/>
      <c r="DP12" s="1080"/>
      <c r="DQ12" s="1078" t="s">
        <v>597</v>
      </c>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613</v>
      </c>
      <c r="BT13" s="1104" t="s">
        <v>613</v>
      </c>
      <c r="BU13" s="1104" t="s">
        <v>613</v>
      </c>
      <c r="BV13" s="1104" t="s">
        <v>613</v>
      </c>
      <c r="BW13" s="1104" t="s">
        <v>613</v>
      </c>
      <c r="BX13" s="1104" t="s">
        <v>613</v>
      </c>
      <c r="BY13" s="1104" t="s">
        <v>613</v>
      </c>
      <c r="BZ13" s="1104" t="s">
        <v>613</v>
      </c>
      <c r="CA13" s="1104" t="s">
        <v>613</v>
      </c>
      <c r="CB13" s="1104" t="s">
        <v>613</v>
      </c>
      <c r="CC13" s="1104" t="s">
        <v>613</v>
      </c>
      <c r="CD13" s="1104" t="s">
        <v>613</v>
      </c>
      <c r="CE13" s="1104" t="s">
        <v>613</v>
      </c>
      <c r="CF13" s="1104" t="s">
        <v>613</v>
      </c>
      <c r="CG13" s="1105" t="s">
        <v>613</v>
      </c>
      <c r="CH13" s="1078">
        <v>-12</v>
      </c>
      <c r="CI13" s="1079"/>
      <c r="CJ13" s="1079"/>
      <c r="CK13" s="1079"/>
      <c r="CL13" s="1080"/>
      <c r="CM13" s="1078">
        <v>58</v>
      </c>
      <c r="CN13" s="1079"/>
      <c r="CO13" s="1079"/>
      <c r="CP13" s="1079"/>
      <c r="CQ13" s="1080"/>
      <c r="CR13" s="1078">
        <v>30</v>
      </c>
      <c r="CS13" s="1079"/>
      <c r="CT13" s="1079"/>
      <c r="CU13" s="1079"/>
      <c r="CV13" s="1080"/>
      <c r="CW13" s="1078" t="s">
        <v>597</v>
      </c>
      <c r="CX13" s="1079"/>
      <c r="CY13" s="1079"/>
      <c r="CZ13" s="1079"/>
      <c r="DA13" s="1080"/>
      <c r="DB13" s="1078" t="s">
        <v>597</v>
      </c>
      <c r="DC13" s="1079"/>
      <c r="DD13" s="1079"/>
      <c r="DE13" s="1079"/>
      <c r="DF13" s="1080"/>
      <c r="DG13" s="1078" t="s">
        <v>599</v>
      </c>
      <c r="DH13" s="1079"/>
      <c r="DI13" s="1079"/>
      <c r="DJ13" s="1079"/>
      <c r="DK13" s="1080"/>
      <c r="DL13" s="1078" t="s">
        <v>531</v>
      </c>
      <c r="DM13" s="1079"/>
      <c r="DN13" s="1079"/>
      <c r="DO13" s="1079"/>
      <c r="DP13" s="1080"/>
      <c r="DQ13" s="1078" t="s">
        <v>597</v>
      </c>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388</v>
      </c>
      <c r="B23" s="1033" t="s">
        <v>389</v>
      </c>
      <c r="C23" s="1034"/>
      <c r="D23" s="1034"/>
      <c r="E23" s="1034"/>
      <c r="F23" s="1034"/>
      <c r="G23" s="1034"/>
      <c r="H23" s="1034"/>
      <c r="I23" s="1034"/>
      <c r="J23" s="1034"/>
      <c r="K23" s="1034"/>
      <c r="L23" s="1034"/>
      <c r="M23" s="1034"/>
      <c r="N23" s="1034"/>
      <c r="O23" s="1034"/>
      <c r="P23" s="1035"/>
      <c r="Q23" s="1157">
        <v>16806</v>
      </c>
      <c r="R23" s="1158"/>
      <c r="S23" s="1158"/>
      <c r="T23" s="1158"/>
      <c r="U23" s="1158"/>
      <c r="V23" s="1158">
        <v>16773</v>
      </c>
      <c r="W23" s="1158"/>
      <c r="X23" s="1158"/>
      <c r="Y23" s="1158"/>
      <c r="Z23" s="1158"/>
      <c r="AA23" s="1158">
        <v>34</v>
      </c>
      <c r="AB23" s="1158"/>
      <c r="AC23" s="1158"/>
      <c r="AD23" s="1158"/>
      <c r="AE23" s="1159"/>
      <c r="AF23" s="1160">
        <v>19</v>
      </c>
      <c r="AG23" s="1158"/>
      <c r="AH23" s="1158"/>
      <c r="AI23" s="1158"/>
      <c r="AJ23" s="1161"/>
      <c r="AK23" s="1162"/>
      <c r="AL23" s="1163"/>
      <c r="AM23" s="1163"/>
      <c r="AN23" s="1163"/>
      <c r="AO23" s="1163"/>
      <c r="AP23" s="1158">
        <v>14</v>
      </c>
      <c r="AQ23" s="1158"/>
      <c r="AR23" s="1158"/>
      <c r="AS23" s="1158"/>
      <c r="AT23" s="1158"/>
      <c r="AU23" s="1164"/>
      <c r="AV23" s="1164"/>
      <c r="AW23" s="1164"/>
      <c r="AX23" s="1164"/>
      <c r="AY23" s="1165"/>
      <c r="AZ23" s="1154" t="s">
        <v>390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366</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401</v>
      </c>
      <c r="C28" s="1140"/>
      <c r="D28" s="1140"/>
      <c r="E28" s="1140"/>
      <c r="F28" s="1140"/>
      <c r="G28" s="1140"/>
      <c r="H28" s="1140"/>
      <c r="I28" s="1140"/>
      <c r="J28" s="1140"/>
      <c r="K28" s="1140"/>
      <c r="L28" s="1140"/>
      <c r="M28" s="1140"/>
      <c r="N28" s="1140"/>
      <c r="O28" s="1140"/>
      <c r="P28" s="1141"/>
      <c r="Q28" s="1142">
        <v>3680</v>
      </c>
      <c r="R28" s="1143"/>
      <c r="S28" s="1143"/>
      <c r="T28" s="1143"/>
      <c r="U28" s="1143"/>
      <c r="V28" s="1143">
        <v>3679</v>
      </c>
      <c r="W28" s="1143"/>
      <c r="X28" s="1143"/>
      <c r="Y28" s="1143"/>
      <c r="Z28" s="1143"/>
      <c r="AA28" s="1143">
        <v>1</v>
      </c>
      <c r="AB28" s="1143"/>
      <c r="AC28" s="1143"/>
      <c r="AD28" s="1143"/>
      <c r="AE28" s="1144"/>
      <c r="AF28" s="1145">
        <v>1</v>
      </c>
      <c r="AG28" s="1143"/>
      <c r="AH28" s="1143"/>
      <c r="AI28" s="1143"/>
      <c r="AJ28" s="1146"/>
      <c r="AK28" s="1147">
        <v>351</v>
      </c>
      <c r="AL28" s="1135"/>
      <c r="AM28" s="1135"/>
      <c r="AN28" s="1135"/>
      <c r="AO28" s="1135"/>
      <c r="AP28" s="1135" t="s">
        <v>615</v>
      </c>
      <c r="AQ28" s="1135"/>
      <c r="AR28" s="1135"/>
      <c r="AS28" s="1135"/>
      <c r="AT28" s="1135"/>
      <c r="AU28" s="1135" t="s">
        <v>597</v>
      </c>
      <c r="AV28" s="1135"/>
      <c r="AW28" s="1135"/>
      <c r="AX28" s="1135"/>
      <c r="AY28" s="1135"/>
      <c r="AZ28" s="1136" t="s">
        <v>597</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402</v>
      </c>
      <c r="C29" s="1127"/>
      <c r="D29" s="1127"/>
      <c r="E29" s="1127"/>
      <c r="F29" s="1127"/>
      <c r="G29" s="1127"/>
      <c r="H29" s="1127"/>
      <c r="I29" s="1127"/>
      <c r="J29" s="1127"/>
      <c r="K29" s="1127"/>
      <c r="L29" s="1127"/>
      <c r="M29" s="1127"/>
      <c r="N29" s="1127"/>
      <c r="O29" s="1127"/>
      <c r="P29" s="1128"/>
      <c r="Q29" s="1132">
        <v>4745</v>
      </c>
      <c r="R29" s="1133"/>
      <c r="S29" s="1133"/>
      <c r="T29" s="1133"/>
      <c r="U29" s="1133"/>
      <c r="V29" s="1133">
        <v>4622</v>
      </c>
      <c r="W29" s="1133"/>
      <c r="X29" s="1133"/>
      <c r="Y29" s="1133"/>
      <c r="Z29" s="1133"/>
      <c r="AA29" s="1133">
        <v>123</v>
      </c>
      <c r="AB29" s="1133"/>
      <c r="AC29" s="1133"/>
      <c r="AD29" s="1133"/>
      <c r="AE29" s="1134"/>
      <c r="AF29" s="1108">
        <v>123</v>
      </c>
      <c r="AG29" s="1109"/>
      <c r="AH29" s="1109"/>
      <c r="AI29" s="1109"/>
      <c r="AJ29" s="1110"/>
      <c r="AK29" s="1069">
        <v>724</v>
      </c>
      <c r="AL29" s="1060"/>
      <c r="AM29" s="1060"/>
      <c r="AN29" s="1060"/>
      <c r="AO29" s="1060"/>
      <c r="AP29" s="1060" t="s">
        <v>615</v>
      </c>
      <c r="AQ29" s="1060"/>
      <c r="AR29" s="1060"/>
      <c r="AS29" s="1060"/>
      <c r="AT29" s="1060"/>
      <c r="AU29" s="1060" t="s">
        <v>597</v>
      </c>
      <c r="AV29" s="1060"/>
      <c r="AW29" s="1060"/>
      <c r="AX29" s="1060"/>
      <c r="AY29" s="1060"/>
      <c r="AZ29" s="1131" t="s">
        <v>597</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403</v>
      </c>
      <c r="C30" s="1127"/>
      <c r="D30" s="1127"/>
      <c r="E30" s="1127"/>
      <c r="F30" s="1127"/>
      <c r="G30" s="1127"/>
      <c r="H30" s="1127"/>
      <c r="I30" s="1127"/>
      <c r="J30" s="1127"/>
      <c r="K30" s="1127"/>
      <c r="L30" s="1127"/>
      <c r="M30" s="1127"/>
      <c r="N30" s="1127"/>
      <c r="O30" s="1127"/>
      <c r="P30" s="1128"/>
      <c r="Q30" s="1132">
        <v>548</v>
      </c>
      <c r="R30" s="1133"/>
      <c r="S30" s="1133"/>
      <c r="T30" s="1133"/>
      <c r="U30" s="1133"/>
      <c r="V30" s="1133">
        <v>537</v>
      </c>
      <c r="W30" s="1133"/>
      <c r="X30" s="1133"/>
      <c r="Y30" s="1133"/>
      <c r="Z30" s="1133"/>
      <c r="AA30" s="1133">
        <v>11</v>
      </c>
      <c r="AB30" s="1133"/>
      <c r="AC30" s="1133"/>
      <c r="AD30" s="1133"/>
      <c r="AE30" s="1134"/>
      <c r="AF30" s="1108">
        <v>11</v>
      </c>
      <c r="AG30" s="1109"/>
      <c r="AH30" s="1109"/>
      <c r="AI30" s="1109"/>
      <c r="AJ30" s="1110"/>
      <c r="AK30" s="1069">
        <v>158</v>
      </c>
      <c r="AL30" s="1060"/>
      <c r="AM30" s="1060"/>
      <c r="AN30" s="1060"/>
      <c r="AO30" s="1060"/>
      <c r="AP30" s="1060" t="s">
        <v>615</v>
      </c>
      <c r="AQ30" s="1060"/>
      <c r="AR30" s="1060"/>
      <c r="AS30" s="1060"/>
      <c r="AT30" s="1060"/>
      <c r="AU30" s="1060" t="s">
        <v>597</v>
      </c>
      <c r="AV30" s="1060"/>
      <c r="AW30" s="1060"/>
      <c r="AX30" s="1060"/>
      <c r="AY30" s="1060"/>
      <c r="AZ30" s="1131" t="s">
        <v>598</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404</v>
      </c>
      <c r="C31" s="1127"/>
      <c r="D31" s="1127"/>
      <c r="E31" s="1127"/>
      <c r="F31" s="1127"/>
      <c r="G31" s="1127"/>
      <c r="H31" s="1127"/>
      <c r="I31" s="1127"/>
      <c r="J31" s="1127"/>
      <c r="K31" s="1127"/>
      <c r="L31" s="1127"/>
      <c r="M31" s="1127"/>
      <c r="N31" s="1127"/>
      <c r="O31" s="1127"/>
      <c r="P31" s="1128"/>
      <c r="Q31" s="1132">
        <v>25</v>
      </c>
      <c r="R31" s="1133"/>
      <c r="S31" s="1133"/>
      <c r="T31" s="1133"/>
      <c r="U31" s="1133"/>
      <c r="V31" s="1133">
        <v>25</v>
      </c>
      <c r="W31" s="1133"/>
      <c r="X31" s="1133"/>
      <c r="Y31" s="1133"/>
      <c r="Z31" s="1133"/>
      <c r="AA31" s="1133" t="s">
        <v>615</v>
      </c>
      <c r="AB31" s="1133"/>
      <c r="AC31" s="1133"/>
      <c r="AD31" s="1133"/>
      <c r="AE31" s="1134"/>
      <c r="AF31" s="1108" t="s">
        <v>405</v>
      </c>
      <c r="AG31" s="1109"/>
      <c r="AH31" s="1109"/>
      <c r="AI31" s="1109"/>
      <c r="AJ31" s="1110"/>
      <c r="AK31" s="1069" t="s">
        <v>615</v>
      </c>
      <c r="AL31" s="1060"/>
      <c r="AM31" s="1060"/>
      <c r="AN31" s="1060"/>
      <c r="AO31" s="1060"/>
      <c r="AP31" s="1060" t="s">
        <v>597</v>
      </c>
      <c r="AQ31" s="1060"/>
      <c r="AR31" s="1060"/>
      <c r="AS31" s="1060"/>
      <c r="AT31" s="1060"/>
      <c r="AU31" s="1060" t="s">
        <v>597</v>
      </c>
      <c r="AV31" s="1060"/>
      <c r="AW31" s="1060"/>
      <c r="AX31" s="1060"/>
      <c r="AY31" s="1060"/>
      <c r="AZ31" s="1131" t="s">
        <v>597</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406</v>
      </c>
      <c r="C32" s="1127"/>
      <c r="D32" s="1127"/>
      <c r="E32" s="1127"/>
      <c r="F32" s="1127"/>
      <c r="G32" s="1127"/>
      <c r="H32" s="1127"/>
      <c r="I32" s="1127"/>
      <c r="J32" s="1127"/>
      <c r="K32" s="1127"/>
      <c r="L32" s="1127"/>
      <c r="M32" s="1127"/>
      <c r="N32" s="1127"/>
      <c r="O32" s="1127"/>
      <c r="P32" s="1128"/>
      <c r="Q32" s="1132">
        <v>841</v>
      </c>
      <c r="R32" s="1133"/>
      <c r="S32" s="1133"/>
      <c r="T32" s="1133"/>
      <c r="U32" s="1133"/>
      <c r="V32" s="1133">
        <v>744</v>
      </c>
      <c r="W32" s="1133"/>
      <c r="X32" s="1133"/>
      <c r="Y32" s="1133"/>
      <c r="Z32" s="1133"/>
      <c r="AA32" s="1133">
        <v>96</v>
      </c>
      <c r="AB32" s="1133"/>
      <c r="AC32" s="1133"/>
      <c r="AD32" s="1133"/>
      <c r="AE32" s="1134"/>
      <c r="AF32" s="1108">
        <v>913</v>
      </c>
      <c r="AG32" s="1109"/>
      <c r="AH32" s="1109"/>
      <c r="AI32" s="1109"/>
      <c r="AJ32" s="1110"/>
      <c r="AK32" s="1069">
        <v>2</v>
      </c>
      <c r="AL32" s="1060"/>
      <c r="AM32" s="1060"/>
      <c r="AN32" s="1060"/>
      <c r="AO32" s="1060"/>
      <c r="AP32" s="1060">
        <v>2735</v>
      </c>
      <c r="AQ32" s="1060"/>
      <c r="AR32" s="1060"/>
      <c r="AS32" s="1060"/>
      <c r="AT32" s="1060"/>
      <c r="AU32" s="1060">
        <v>331</v>
      </c>
      <c r="AV32" s="1060"/>
      <c r="AW32" s="1060"/>
      <c r="AX32" s="1060"/>
      <c r="AY32" s="1060"/>
      <c r="AZ32" s="1131" t="s">
        <v>597</v>
      </c>
      <c r="BA32" s="1131"/>
      <c r="BB32" s="1131"/>
      <c r="BC32" s="1131"/>
      <c r="BD32" s="1131"/>
      <c r="BE32" s="1121" t="s">
        <v>407</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408</v>
      </c>
      <c r="C33" s="1127"/>
      <c r="D33" s="1127"/>
      <c r="E33" s="1127"/>
      <c r="F33" s="1127"/>
      <c r="G33" s="1127"/>
      <c r="H33" s="1127"/>
      <c r="I33" s="1127"/>
      <c r="J33" s="1127"/>
      <c r="K33" s="1127"/>
      <c r="L33" s="1127"/>
      <c r="M33" s="1127"/>
      <c r="N33" s="1127"/>
      <c r="O33" s="1127"/>
      <c r="P33" s="1128"/>
      <c r="Q33" s="1132">
        <v>6547</v>
      </c>
      <c r="R33" s="1133"/>
      <c r="S33" s="1133"/>
      <c r="T33" s="1133"/>
      <c r="U33" s="1133"/>
      <c r="V33" s="1133">
        <v>6545</v>
      </c>
      <c r="W33" s="1133"/>
      <c r="X33" s="1133"/>
      <c r="Y33" s="1133"/>
      <c r="Z33" s="1133"/>
      <c r="AA33" s="1133">
        <v>1</v>
      </c>
      <c r="AB33" s="1133"/>
      <c r="AC33" s="1133"/>
      <c r="AD33" s="1133"/>
      <c r="AE33" s="1134"/>
      <c r="AF33" s="1108">
        <v>1440</v>
      </c>
      <c r="AG33" s="1109"/>
      <c r="AH33" s="1109"/>
      <c r="AI33" s="1109"/>
      <c r="AJ33" s="1110"/>
      <c r="AK33" s="1069">
        <v>181</v>
      </c>
      <c r="AL33" s="1060"/>
      <c r="AM33" s="1060"/>
      <c r="AN33" s="1060"/>
      <c r="AO33" s="1060"/>
      <c r="AP33" s="1060">
        <v>1752</v>
      </c>
      <c r="AQ33" s="1060"/>
      <c r="AR33" s="1060"/>
      <c r="AS33" s="1060"/>
      <c r="AT33" s="1060"/>
      <c r="AU33" s="1060">
        <v>1132</v>
      </c>
      <c r="AV33" s="1060"/>
      <c r="AW33" s="1060"/>
      <c r="AX33" s="1060"/>
      <c r="AY33" s="1060"/>
      <c r="AZ33" s="1131" t="s">
        <v>597</v>
      </c>
      <c r="BA33" s="1131"/>
      <c r="BB33" s="1131"/>
      <c r="BC33" s="1131"/>
      <c r="BD33" s="1131"/>
      <c r="BE33" s="1121" t="s">
        <v>409</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t="s">
        <v>410</v>
      </c>
      <c r="C34" s="1127"/>
      <c r="D34" s="1127"/>
      <c r="E34" s="1127"/>
      <c r="F34" s="1127"/>
      <c r="G34" s="1127"/>
      <c r="H34" s="1127"/>
      <c r="I34" s="1127"/>
      <c r="J34" s="1127"/>
      <c r="K34" s="1127"/>
      <c r="L34" s="1127"/>
      <c r="M34" s="1127"/>
      <c r="N34" s="1127"/>
      <c r="O34" s="1127"/>
      <c r="P34" s="1128"/>
      <c r="Q34" s="1132">
        <v>391</v>
      </c>
      <c r="R34" s="1133"/>
      <c r="S34" s="1133"/>
      <c r="T34" s="1133"/>
      <c r="U34" s="1133"/>
      <c r="V34" s="1133">
        <v>391</v>
      </c>
      <c r="W34" s="1133"/>
      <c r="X34" s="1133"/>
      <c r="Y34" s="1133"/>
      <c r="Z34" s="1133"/>
      <c r="AA34" s="1133" t="s">
        <v>615</v>
      </c>
      <c r="AB34" s="1133"/>
      <c r="AC34" s="1133"/>
      <c r="AD34" s="1133"/>
      <c r="AE34" s="1134"/>
      <c r="AF34" s="1108" t="s">
        <v>405</v>
      </c>
      <c r="AG34" s="1109"/>
      <c r="AH34" s="1109"/>
      <c r="AI34" s="1109"/>
      <c r="AJ34" s="1110"/>
      <c r="AK34" s="1069">
        <v>168</v>
      </c>
      <c r="AL34" s="1060"/>
      <c r="AM34" s="1060"/>
      <c r="AN34" s="1060"/>
      <c r="AO34" s="1060"/>
      <c r="AP34" s="1060">
        <v>2744</v>
      </c>
      <c r="AQ34" s="1060"/>
      <c r="AR34" s="1060"/>
      <c r="AS34" s="1060"/>
      <c r="AT34" s="1060"/>
      <c r="AU34" s="1060">
        <v>1915</v>
      </c>
      <c r="AV34" s="1060"/>
      <c r="AW34" s="1060"/>
      <c r="AX34" s="1060"/>
      <c r="AY34" s="1060"/>
      <c r="AZ34" s="1131" t="s">
        <v>597</v>
      </c>
      <c r="BA34" s="1131"/>
      <c r="BB34" s="1131"/>
      <c r="BC34" s="1131"/>
      <c r="BD34" s="1131"/>
      <c r="BE34" s="1121" t="s">
        <v>411</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t="s">
        <v>412</v>
      </c>
      <c r="C35" s="1127"/>
      <c r="D35" s="1127"/>
      <c r="E35" s="1127"/>
      <c r="F35" s="1127"/>
      <c r="G35" s="1127"/>
      <c r="H35" s="1127"/>
      <c r="I35" s="1127"/>
      <c r="J35" s="1127"/>
      <c r="K35" s="1127"/>
      <c r="L35" s="1127"/>
      <c r="M35" s="1127"/>
      <c r="N35" s="1127"/>
      <c r="O35" s="1127"/>
      <c r="P35" s="1128"/>
      <c r="Q35" s="1132">
        <v>2201</v>
      </c>
      <c r="R35" s="1133"/>
      <c r="S35" s="1133"/>
      <c r="T35" s="1133"/>
      <c r="U35" s="1133"/>
      <c r="V35" s="1133">
        <v>2031</v>
      </c>
      <c r="W35" s="1133"/>
      <c r="X35" s="1133"/>
      <c r="Y35" s="1133"/>
      <c r="Z35" s="1133"/>
      <c r="AA35" s="1133">
        <v>170</v>
      </c>
      <c r="AB35" s="1133"/>
      <c r="AC35" s="1133"/>
      <c r="AD35" s="1133"/>
      <c r="AE35" s="1134"/>
      <c r="AF35" s="1108">
        <v>160</v>
      </c>
      <c r="AG35" s="1109"/>
      <c r="AH35" s="1109"/>
      <c r="AI35" s="1109"/>
      <c r="AJ35" s="1110"/>
      <c r="AK35" s="1069">
        <v>575</v>
      </c>
      <c r="AL35" s="1060"/>
      <c r="AM35" s="1060"/>
      <c r="AN35" s="1060"/>
      <c r="AO35" s="1060"/>
      <c r="AP35" s="1060">
        <v>11057</v>
      </c>
      <c r="AQ35" s="1060"/>
      <c r="AR35" s="1060"/>
      <c r="AS35" s="1060"/>
      <c r="AT35" s="1060"/>
      <c r="AU35" s="1060">
        <v>8260</v>
      </c>
      <c r="AV35" s="1060"/>
      <c r="AW35" s="1060"/>
      <c r="AX35" s="1060"/>
      <c r="AY35" s="1060"/>
      <c r="AZ35" s="1131" t="s">
        <v>599</v>
      </c>
      <c r="BA35" s="1131"/>
      <c r="BB35" s="1131"/>
      <c r="BC35" s="1131"/>
      <c r="BD35" s="1131"/>
      <c r="BE35" s="1121" t="s">
        <v>413</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t="s">
        <v>414</v>
      </c>
      <c r="C36" s="1127"/>
      <c r="D36" s="1127"/>
      <c r="E36" s="1127"/>
      <c r="F36" s="1127"/>
      <c r="G36" s="1127"/>
      <c r="H36" s="1127"/>
      <c r="I36" s="1127"/>
      <c r="J36" s="1127"/>
      <c r="K36" s="1127"/>
      <c r="L36" s="1127"/>
      <c r="M36" s="1127"/>
      <c r="N36" s="1127"/>
      <c r="O36" s="1127"/>
      <c r="P36" s="1128"/>
      <c r="Q36" s="1132">
        <v>692</v>
      </c>
      <c r="R36" s="1133"/>
      <c r="S36" s="1133"/>
      <c r="T36" s="1133"/>
      <c r="U36" s="1133"/>
      <c r="V36" s="1133">
        <v>622</v>
      </c>
      <c r="W36" s="1133"/>
      <c r="X36" s="1133"/>
      <c r="Y36" s="1133"/>
      <c r="Z36" s="1133"/>
      <c r="AA36" s="1133">
        <v>71</v>
      </c>
      <c r="AB36" s="1133"/>
      <c r="AC36" s="1133"/>
      <c r="AD36" s="1133"/>
      <c r="AE36" s="1134"/>
      <c r="AF36" s="1108">
        <v>71</v>
      </c>
      <c r="AG36" s="1109"/>
      <c r="AH36" s="1109"/>
      <c r="AI36" s="1109"/>
      <c r="AJ36" s="1110"/>
      <c r="AK36" s="1069">
        <v>440</v>
      </c>
      <c r="AL36" s="1060"/>
      <c r="AM36" s="1060"/>
      <c r="AN36" s="1060"/>
      <c r="AO36" s="1060"/>
      <c r="AP36" s="1060">
        <v>3664</v>
      </c>
      <c r="AQ36" s="1060"/>
      <c r="AR36" s="1060"/>
      <c r="AS36" s="1060"/>
      <c r="AT36" s="1060"/>
      <c r="AU36" s="1060">
        <v>3181</v>
      </c>
      <c r="AV36" s="1060"/>
      <c r="AW36" s="1060"/>
      <c r="AX36" s="1060"/>
      <c r="AY36" s="1060"/>
      <c r="AZ36" s="1131" t="s">
        <v>597</v>
      </c>
      <c r="BA36" s="1131"/>
      <c r="BB36" s="1131"/>
      <c r="BC36" s="1131"/>
      <c r="BD36" s="1131"/>
      <c r="BE36" s="1121" t="s">
        <v>415</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t="s">
        <v>416</v>
      </c>
      <c r="C37" s="1127"/>
      <c r="D37" s="1127"/>
      <c r="E37" s="1127"/>
      <c r="F37" s="1127"/>
      <c r="G37" s="1127"/>
      <c r="H37" s="1127"/>
      <c r="I37" s="1127"/>
      <c r="J37" s="1127"/>
      <c r="K37" s="1127"/>
      <c r="L37" s="1127"/>
      <c r="M37" s="1127"/>
      <c r="N37" s="1127"/>
      <c r="O37" s="1127"/>
      <c r="P37" s="1128"/>
      <c r="Q37" s="1132">
        <v>87</v>
      </c>
      <c r="R37" s="1133"/>
      <c r="S37" s="1133"/>
      <c r="T37" s="1133"/>
      <c r="U37" s="1133"/>
      <c r="V37" s="1133">
        <v>87</v>
      </c>
      <c r="W37" s="1133"/>
      <c r="X37" s="1133"/>
      <c r="Y37" s="1133"/>
      <c r="Z37" s="1133"/>
      <c r="AA37" s="1133" t="s">
        <v>615</v>
      </c>
      <c r="AB37" s="1133"/>
      <c r="AC37" s="1133"/>
      <c r="AD37" s="1133"/>
      <c r="AE37" s="1134"/>
      <c r="AF37" s="1108">
        <v>716</v>
      </c>
      <c r="AG37" s="1109"/>
      <c r="AH37" s="1109"/>
      <c r="AI37" s="1109"/>
      <c r="AJ37" s="1110"/>
      <c r="AK37" s="1069">
        <v>18</v>
      </c>
      <c r="AL37" s="1060"/>
      <c r="AM37" s="1060"/>
      <c r="AN37" s="1060"/>
      <c r="AO37" s="1060"/>
      <c r="AP37" s="1060" t="s">
        <v>615</v>
      </c>
      <c r="AQ37" s="1060"/>
      <c r="AR37" s="1060"/>
      <c r="AS37" s="1060"/>
      <c r="AT37" s="1060"/>
      <c r="AU37" s="1060" t="s">
        <v>597</v>
      </c>
      <c r="AV37" s="1060"/>
      <c r="AW37" s="1060"/>
      <c r="AX37" s="1060"/>
      <c r="AY37" s="1060"/>
      <c r="AZ37" s="1131" t="s">
        <v>597</v>
      </c>
      <c r="BA37" s="1131"/>
      <c r="BB37" s="1131"/>
      <c r="BC37" s="1131"/>
      <c r="BD37" s="1131"/>
      <c r="BE37" s="1121" t="s">
        <v>417</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388</v>
      </c>
      <c r="B63" s="1033" t="s">
        <v>419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3434</v>
      </c>
      <c r="AG63" s="1048"/>
      <c r="AH63" s="1048"/>
      <c r="AI63" s="1048"/>
      <c r="AJ63" s="1119"/>
      <c r="AK63" s="1120"/>
      <c r="AL63" s="1052"/>
      <c r="AM63" s="1052"/>
      <c r="AN63" s="1052"/>
      <c r="AO63" s="1052"/>
      <c r="AP63" s="1048">
        <v>8476</v>
      </c>
      <c r="AQ63" s="1048"/>
      <c r="AR63" s="1048"/>
      <c r="AS63" s="1048"/>
      <c r="AT63" s="1048"/>
      <c r="AU63" s="1048">
        <v>42819</v>
      </c>
      <c r="AV63" s="1048"/>
      <c r="AW63" s="1048"/>
      <c r="AX63" s="1048"/>
      <c r="AY63" s="1048"/>
      <c r="AZ63" s="1114"/>
      <c r="BA63" s="1114"/>
      <c r="BB63" s="1114"/>
      <c r="BC63" s="1114"/>
      <c r="BD63" s="1114"/>
      <c r="BE63" s="1049"/>
      <c r="BF63" s="1049"/>
      <c r="BG63" s="1049"/>
      <c r="BH63" s="1049"/>
      <c r="BI63" s="1050"/>
      <c r="BJ63" s="1115" t="s">
        <v>385</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420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421</v>
      </c>
      <c r="B66" s="1085"/>
      <c r="C66" s="1085"/>
      <c r="D66" s="1085"/>
      <c r="E66" s="1085"/>
      <c r="F66" s="1085"/>
      <c r="G66" s="1085"/>
      <c r="H66" s="1085"/>
      <c r="I66" s="1085"/>
      <c r="J66" s="1085"/>
      <c r="K66" s="1085"/>
      <c r="L66" s="1085"/>
      <c r="M66" s="1085"/>
      <c r="N66" s="1085"/>
      <c r="O66" s="1085"/>
      <c r="P66" s="1086"/>
      <c r="Q66" s="1090" t="s">
        <v>422</v>
      </c>
      <c r="R66" s="1091"/>
      <c r="S66" s="1091"/>
      <c r="T66" s="1091"/>
      <c r="U66" s="1092"/>
      <c r="V66" s="1090" t="s">
        <v>423</v>
      </c>
      <c r="W66" s="1091"/>
      <c r="X66" s="1091"/>
      <c r="Y66" s="1091"/>
      <c r="Z66" s="1092"/>
      <c r="AA66" s="1090" t="s">
        <v>424</v>
      </c>
      <c r="AB66" s="1091"/>
      <c r="AC66" s="1091"/>
      <c r="AD66" s="1091"/>
      <c r="AE66" s="1092"/>
      <c r="AF66" s="1096" t="s">
        <v>425</v>
      </c>
      <c r="AG66" s="1097"/>
      <c r="AH66" s="1097"/>
      <c r="AI66" s="1097"/>
      <c r="AJ66" s="1098"/>
      <c r="AK66" s="1090" t="s">
        <v>426</v>
      </c>
      <c r="AL66" s="1085"/>
      <c r="AM66" s="1085"/>
      <c r="AN66" s="1085"/>
      <c r="AO66" s="1086"/>
      <c r="AP66" s="1090" t="s">
        <v>427</v>
      </c>
      <c r="AQ66" s="1091"/>
      <c r="AR66" s="1091"/>
      <c r="AS66" s="1091"/>
      <c r="AT66" s="1092"/>
      <c r="AU66" s="1090" t="s">
        <v>428</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600</v>
      </c>
      <c r="C68" s="1075"/>
      <c r="D68" s="1075"/>
      <c r="E68" s="1075"/>
      <c r="F68" s="1075"/>
      <c r="G68" s="1075"/>
      <c r="H68" s="1075"/>
      <c r="I68" s="1075"/>
      <c r="J68" s="1075"/>
      <c r="K68" s="1075"/>
      <c r="L68" s="1075"/>
      <c r="M68" s="1075"/>
      <c r="N68" s="1075"/>
      <c r="O68" s="1075"/>
      <c r="P68" s="1076"/>
      <c r="Q68" s="1077">
        <v>4799</v>
      </c>
      <c r="R68" s="1071"/>
      <c r="S68" s="1071"/>
      <c r="T68" s="1071"/>
      <c r="U68" s="1071"/>
      <c r="V68" s="1071">
        <v>3871</v>
      </c>
      <c r="W68" s="1071"/>
      <c r="X68" s="1071"/>
      <c r="Y68" s="1071"/>
      <c r="Z68" s="1071"/>
      <c r="AA68" s="1071">
        <v>927</v>
      </c>
      <c r="AB68" s="1071"/>
      <c r="AC68" s="1071"/>
      <c r="AD68" s="1071"/>
      <c r="AE68" s="1071"/>
      <c r="AF68" s="1071">
        <v>927</v>
      </c>
      <c r="AG68" s="1071"/>
      <c r="AH68" s="1071"/>
      <c r="AI68" s="1071"/>
      <c r="AJ68" s="1071"/>
      <c r="AK68" s="1071" t="s">
        <v>598</v>
      </c>
      <c r="AL68" s="1071"/>
      <c r="AM68" s="1071"/>
      <c r="AN68" s="1071"/>
      <c r="AO68" s="1071"/>
      <c r="AP68" s="1071" t="s">
        <v>597</v>
      </c>
      <c r="AQ68" s="1071"/>
      <c r="AR68" s="1071"/>
      <c r="AS68" s="1071"/>
      <c r="AT68" s="1071"/>
      <c r="AU68" s="1071" t="s">
        <v>597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601</v>
      </c>
      <c r="C69" s="1064"/>
      <c r="D69" s="1064"/>
      <c r="E69" s="1064"/>
      <c r="F69" s="1064"/>
      <c r="G69" s="1064"/>
      <c r="H69" s="1064"/>
      <c r="I69" s="1064"/>
      <c r="J69" s="1064"/>
      <c r="K69" s="1064"/>
      <c r="L69" s="1064"/>
      <c r="M69" s="1064"/>
      <c r="N69" s="1064"/>
      <c r="O69" s="1064"/>
      <c r="P69" s="1065"/>
      <c r="Q69" s="1066">
        <v>111</v>
      </c>
      <c r="R69" s="1060"/>
      <c r="S69" s="1060"/>
      <c r="T69" s="1060"/>
      <c r="U69" s="1060"/>
      <c r="V69" s="1060">
        <v>103</v>
      </c>
      <c r="W69" s="1060"/>
      <c r="X69" s="1060"/>
      <c r="Y69" s="1060"/>
      <c r="Z69" s="1060"/>
      <c r="AA69" s="1060">
        <v>8</v>
      </c>
      <c r="AB69" s="1060"/>
      <c r="AC69" s="1060"/>
      <c r="AD69" s="1060"/>
      <c r="AE69" s="1060"/>
      <c r="AF69" s="1060">
        <v>8</v>
      </c>
      <c r="AG69" s="1060"/>
      <c r="AH69" s="1060"/>
      <c r="AI69" s="1060"/>
      <c r="AJ69" s="1060"/>
      <c r="AK69" s="1060" t="s">
        <v>598</v>
      </c>
      <c r="AL69" s="1060"/>
      <c r="AM69" s="1060"/>
      <c r="AN69" s="1060"/>
      <c r="AO69" s="1060"/>
      <c r="AP69" s="1060" t="s">
        <v>597</v>
      </c>
      <c r="AQ69" s="1060"/>
      <c r="AR69" s="1060"/>
      <c r="AS69" s="1060"/>
      <c r="AT69" s="1060"/>
      <c r="AU69" s="1060" t="s">
        <v>597</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602</v>
      </c>
      <c r="C70" s="1064"/>
      <c r="D70" s="1064"/>
      <c r="E70" s="1064"/>
      <c r="F70" s="1064"/>
      <c r="G70" s="1064"/>
      <c r="H70" s="1064"/>
      <c r="I70" s="1064"/>
      <c r="J70" s="1064"/>
      <c r="K70" s="1064"/>
      <c r="L70" s="1064"/>
      <c r="M70" s="1064"/>
      <c r="N70" s="1064"/>
      <c r="O70" s="1064"/>
      <c r="P70" s="1065"/>
      <c r="Q70" s="1066">
        <v>2490</v>
      </c>
      <c r="R70" s="1060"/>
      <c r="S70" s="1060"/>
      <c r="T70" s="1060"/>
      <c r="U70" s="1060"/>
      <c r="V70" s="1060">
        <v>2489</v>
      </c>
      <c r="W70" s="1060"/>
      <c r="X70" s="1060"/>
      <c r="Y70" s="1060"/>
      <c r="Z70" s="1060"/>
      <c r="AA70" s="1060">
        <v>2</v>
      </c>
      <c r="AB70" s="1060"/>
      <c r="AC70" s="1060"/>
      <c r="AD70" s="1060"/>
      <c r="AE70" s="1060"/>
      <c r="AF70" s="1060">
        <v>2</v>
      </c>
      <c r="AG70" s="1060"/>
      <c r="AH70" s="1060"/>
      <c r="AI70" s="1060"/>
      <c r="AJ70" s="1060"/>
      <c r="AK70" s="1060" t="s">
        <v>598</v>
      </c>
      <c r="AL70" s="1060"/>
      <c r="AM70" s="1060"/>
      <c r="AN70" s="1060"/>
      <c r="AO70" s="1060"/>
      <c r="AP70" s="1060" t="s">
        <v>597</v>
      </c>
      <c r="AQ70" s="1060"/>
      <c r="AR70" s="1060"/>
      <c r="AS70" s="1060"/>
      <c r="AT70" s="1060"/>
      <c r="AU70" s="1060" t="s">
        <v>597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603</v>
      </c>
      <c r="C71" s="1064"/>
      <c r="D71" s="1064"/>
      <c r="E71" s="1064"/>
      <c r="F71" s="1064"/>
      <c r="G71" s="1064"/>
      <c r="H71" s="1064"/>
      <c r="I71" s="1064"/>
      <c r="J71" s="1064"/>
      <c r="K71" s="1064"/>
      <c r="L71" s="1064"/>
      <c r="M71" s="1064"/>
      <c r="N71" s="1064"/>
      <c r="O71" s="1064"/>
      <c r="P71" s="1065"/>
      <c r="Q71" s="1066">
        <v>1074</v>
      </c>
      <c r="R71" s="1060"/>
      <c r="S71" s="1060"/>
      <c r="T71" s="1060"/>
      <c r="U71" s="1060"/>
      <c r="V71" s="1060">
        <v>826</v>
      </c>
      <c r="W71" s="1060"/>
      <c r="X71" s="1060"/>
      <c r="Y71" s="1060"/>
      <c r="Z71" s="1060"/>
      <c r="AA71" s="1060">
        <v>249</v>
      </c>
      <c r="AB71" s="1060"/>
      <c r="AC71" s="1060"/>
      <c r="AD71" s="1060"/>
      <c r="AE71" s="1060"/>
      <c r="AF71" s="1060">
        <v>249</v>
      </c>
      <c r="AG71" s="1060"/>
      <c r="AH71" s="1060"/>
      <c r="AI71" s="1060"/>
      <c r="AJ71" s="1060"/>
      <c r="AK71" s="1060" t="s">
        <v>598</v>
      </c>
      <c r="AL71" s="1060"/>
      <c r="AM71" s="1060"/>
      <c r="AN71" s="1060"/>
      <c r="AO71" s="1060"/>
      <c r="AP71" s="1060" t="s">
        <v>597</v>
      </c>
      <c r="AQ71" s="1060"/>
      <c r="AR71" s="1060"/>
      <c r="AS71" s="1060"/>
      <c r="AT71" s="1060"/>
      <c r="AU71" s="1060" t="s">
        <v>597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604</v>
      </c>
      <c r="C72" s="1064"/>
      <c r="D72" s="1064"/>
      <c r="E72" s="1064"/>
      <c r="F72" s="1064"/>
      <c r="G72" s="1064"/>
      <c r="H72" s="1064"/>
      <c r="I72" s="1064"/>
      <c r="J72" s="1064"/>
      <c r="K72" s="1064"/>
      <c r="L72" s="1064"/>
      <c r="M72" s="1064"/>
      <c r="N72" s="1064"/>
      <c r="O72" s="1064"/>
      <c r="P72" s="1065"/>
      <c r="Q72" s="1066">
        <v>357945</v>
      </c>
      <c r="R72" s="1060"/>
      <c r="S72" s="1060"/>
      <c r="T72" s="1060"/>
      <c r="U72" s="1060"/>
      <c r="V72" s="1060">
        <v>348354</v>
      </c>
      <c r="W72" s="1060"/>
      <c r="X72" s="1060"/>
      <c r="Y72" s="1060"/>
      <c r="Z72" s="1060"/>
      <c r="AA72" s="1060">
        <v>9591</v>
      </c>
      <c r="AB72" s="1060"/>
      <c r="AC72" s="1060"/>
      <c r="AD72" s="1060"/>
      <c r="AE72" s="1060"/>
      <c r="AF72" s="1060">
        <v>9591</v>
      </c>
      <c r="AG72" s="1060"/>
      <c r="AH72" s="1060"/>
      <c r="AI72" s="1060"/>
      <c r="AJ72" s="1060"/>
      <c r="AK72" s="1060" t="s">
        <v>598</v>
      </c>
      <c r="AL72" s="1060"/>
      <c r="AM72" s="1060"/>
      <c r="AN72" s="1060"/>
      <c r="AO72" s="1060"/>
      <c r="AP72" s="1060" t="s">
        <v>597</v>
      </c>
      <c r="AQ72" s="1060"/>
      <c r="AR72" s="1060"/>
      <c r="AS72" s="1060"/>
      <c r="AT72" s="1060"/>
      <c r="AU72" s="1060" t="s">
        <v>599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605</v>
      </c>
      <c r="C73" s="1064"/>
      <c r="D73" s="1064"/>
      <c r="E73" s="1064"/>
      <c r="F73" s="1064"/>
      <c r="G73" s="1064"/>
      <c r="H73" s="1064"/>
      <c r="I73" s="1064"/>
      <c r="J73" s="1064"/>
      <c r="K73" s="1064"/>
      <c r="L73" s="1064"/>
      <c r="M73" s="1064"/>
      <c r="N73" s="1064"/>
      <c r="O73" s="1064"/>
      <c r="P73" s="1065"/>
      <c r="Q73" s="1066">
        <v>9</v>
      </c>
      <c r="R73" s="1060"/>
      <c r="S73" s="1060"/>
      <c r="T73" s="1060"/>
      <c r="U73" s="1060"/>
      <c r="V73" s="1060">
        <v>50</v>
      </c>
      <c r="W73" s="1060"/>
      <c r="X73" s="1060"/>
      <c r="Y73" s="1060"/>
      <c r="Z73" s="1060"/>
      <c r="AA73" s="1060">
        <v>-41</v>
      </c>
      <c r="AB73" s="1060"/>
      <c r="AC73" s="1060"/>
      <c r="AD73" s="1060"/>
      <c r="AE73" s="1060"/>
      <c r="AF73" s="1060">
        <v>1</v>
      </c>
      <c r="AG73" s="1060"/>
      <c r="AH73" s="1060"/>
      <c r="AI73" s="1060"/>
      <c r="AJ73" s="1060"/>
      <c r="AK73" s="1060" t="s">
        <v>598</v>
      </c>
      <c r="AL73" s="1060"/>
      <c r="AM73" s="1060"/>
      <c r="AN73" s="1060"/>
      <c r="AO73" s="1060"/>
      <c r="AP73" s="1060" t="s">
        <v>597</v>
      </c>
      <c r="AQ73" s="1060"/>
      <c r="AR73" s="1060"/>
      <c r="AS73" s="1060"/>
      <c r="AT73" s="1060"/>
      <c r="AU73" s="1060" t="s">
        <v>614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606</v>
      </c>
      <c r="C74" s="1064"/>
      <c r="D74" s="1064"/>
      <c r="E74" s="1064"/>
      <c r="F74" s="1064"/>
      <c r="G74" s="1064"/>
      <c r="H74" s="1064"/>
      <c r="I74" s="1064"/>
      <c r="J74" s="1064"/>
      <c r="K74" s="1064"/>
      <c r="L74" s="1064"/>
      <c r="M74" s="1064"/>
      <c r="N74" s="1064"/>
      <c r="O74" s="1064"/>
      <c r="P74" s="1065"/>
      <c r="Q74" s="1066">
        <v>1100</v>
      </c>
      <c r="R74" s="1060"/>
      <c r="S74" s="1060"/>
      <c r="T74" s="1060"/>
      <c r="U74" s="1060"/>
      <c r="V74" s="1060">
        <v>96</v>
      </c>
      <c r="W74" s="1060"/>
      <c r="X74" s="1060"/>
      <c r="Y74" s="1060"/>
      <c r="Z74" s="1060"/>
      <c r="AA74" s="1060">
        <v>1004</v>
      </c>
      <c r="AB74" s="1060"/>
      <c r="AC74" s="1060"/>
      <c r="AD74" s="1060"/>
      <c r="AE74" s="1060"/>
      <c r="AF74" s="1060">
        <v>961</v>
      </c>
      <c r="AG74" s="1060"/>
      <c r="AH74" s="1060"/>
      <c r="AI74" s="1060"/>
      <c r="AJ74" s="1060"/>
      <c r="AK74" s="1060">
        <v>26</v>
      </c>
      <c r="AL74" s="1060"/>
      <c r="AM74" s="1060"/>
      <c r="AN74" s="1060"/>
      <c r="AO74" s="1060"/>
      <c r="AP74" s="1060">
        <v>44</v>
      </c>
      <c r="AQ74" s="1060"/>
      <c r="AR74" s="1060"/>
      <c r="AS74" s="1060"/>
      <c r="AT74" s="1060"/>
      <c r="AU74" s="1060">
        <v>3317</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388</v>
      </c>
      <c r="B88" s="1033" t="s">
        <v>429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11739</v>
      </c>
      <c r="AG88" s="1048"/>
      <c r="AH88" s="1048"/>
      <c r="AI88" s="1048"/>
      <c r="AJ88" s="1048"/>
      <c r="AK88" s="1052"/>
      <c r="AL88" s="1052"/>
      <c r="AM88" s="1052"/>
      <c r="AN88" s="1052"/>
      <c r="AO88" s="1052"/>
      <c r="AP88" s="1048">
        <v>44</v>
      </c>
      <c r="AQ88" s="1048"/>
      <c r="AR88" s="1048"/>
      <c r="AS88" s="1048"/>
      <c r="AT88" s="1048"/>
      <c r="AU88" s="1048">
        <v>3317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430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267</v>
      </c>
      <c r="CS102" s="1040"/>
      <c r="CT102" s="1040"/>
      <c r="CU102" s="1040"/>
      <c r="CV102" s="1041"/>
      <c r="CW102" s="1039">
        <v>6090</v>
      </c>
      <c r="CX102" s="1040"/>
      <c r="CY102" s="1040"/>
      <c r="CZ102" s="1040"/>
      <c r="DA102" s="1041"/>
      <c r="DB102" s="1039">
        <v>64</v>
      </c>
      <c r="DC102" s="1040"/>
      <c r="DD102" s="1040"/>
      <c r="DE102" s="1040"/>
      <c r="DF102" s="1041"/>
      <c r="DG102" s="1039" t="s">
        <v>597</v>
      </c>
      <c r="DH102" s="1040"/>
      <c r="DI102" s="1040"/>
      <c r="DJ102" s="1040"/>
      <c r="DK102" s="1041"/>
      <c r="DL102" s="1039">
        <v>75</v>
      </c>
      <c r="DM102" s="1040"/>
      <c r="DN102" s="1040"/>
      <c r="DO102" s="1040"/>
      <c r="DP102" s="1041"/>
      <c r="DQ102" s="1039">
        <v>8</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433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435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437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438</v>
      </c>
      <c r="AB109" s="983"/>
      <c r="AC109" s="983"/>
      <c r="AD109" s="983"/>
      <c r="AE109" s="984"/>
      <c r="AF109" s="985" t="s">
        <v>304</v>
      </c>
      <c r="AG109" s="983"/>
      <c r="AH109" s="983"/>
      <c r="AI109" s="983"/>
      <c r="AJ109" s="984"/>
      <c r="AK109" s="985" t="s">
        <v>303</v>
      </c>
      <c r="AL109" s="983"/>
      <c r="AM109" s="983"/>
      <c r="AN109" s="983"/>
      <c r="AO109" s="984"/>
      <c r="AP109" s="985" t="s">
        <v>439</v>
      </c>
      <c r="AQ109" s="983"/>
      <c r="AR109" s="983"/>
      <c r="AS109" s="983"/>
      <c r="AT109" s="1014"/>
      <c r="AU109" s="982" t="s">
        <v>437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438</v>
      </c>
      <c r="BR109" s="983"/>
      <c r="BS109" s="983"/>
      <c r="BT109" s="983"/>
      <c r="BU109" s="984"/>
      <c r="BV109" s="985" t="s">
        <v>304</v>
      </c>
      <c r="BW109" s="983"/>
      <c r="BX109" s="983"/>
      <c r="BY109" s="983"/>
      <c r="BZ109" s="984"/>
      <c r="CA109" s="985" t="s">
        <v>303</v>
      </c>
      <c r="CB109" s="983"/>
      <c r="CC109" s="983"/>
      <c r="CD109" s="983"/>
      <c r="CE109" s="984"/>
      <c r="CF109" s="1021" t="s">
        <v>439</v>
      </c>
      <c r="CG109" s="1021"/>
      <c r="CH109" s="1021"/>
      <c r="CI109" s="1021"/>
      <c r="CJ109" s="1021"/>
      <c r="CK109" s="985" t="s">
        <v>440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438</v>
      </c>
      <c r="DH109" s="983"/>
      <c r="DI109" s="983"/>
      <c r="DJ109" s="983"/>
      <c r="DK109" s="984"/>
      <c r="DL109" s="985" t="s">
        <v>304</v>
      </c>
      <c r="DM109" s="983"/>
      <c r="DN109" s="983"/>
      <c r="DO109" s="983"/>
      <c r="DP109" s="984"/>
      <c r="DQ109" s="985" t="s">
        <v>303</v>
      </c>
      <c r="DR109" s="983"/>
      <c r="DS109" s="983"/>
      <c r="DT109" s="983"/>
      <c r="DU109" s="984"/>
      <c r="DV109" s="985" t="s">
        <v>439</v>
      </c>
      <c r="DW109" s="983"/>
      <c r="DX109" s="983"/>
      <c r="DY109" s="983"/>
      <c r="DZ109" s="1014"/>
    </row>
    <row r="110" spans="1:131" s="246" customFormat="1" ht="26.25" customHeight="1" x14ac:dyDescent="0.2">
      <c r="A110" s="885" t="s">
        <v>441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1459876</v>
      </c>
      <c r="AB110" s="976"/>
      <c r="AC110" s="976"/>
      <c r="AD110" s="976"/>
      <c r="AE110" s="977"/>
      <c r="AF110" s="978">
        <v>1390409</v>
      </c>
      <c r="AG110" s="976"/>
      <c r="AH110" s="976"/>
      <c r="AI110" s="976"/>
      <c r="AJ110" s="977"/>
      <c r="AK110" s="978">
        <v>1287050</v>
      </c>
      <c r="AL110" s="976"/>
      <c r="AM110" s="976"/>
      <c r="AN110" s="976"/>
      <c r="AO110" s="977"/>
      <c r="AP110" s="979">
        <v>15.6</v>
      </c>
      <c r="AQ110" s="980"/>
      <c r="AR110" s="980"/>
      <c r="AS110" s="980"/>
      <c r="AT110" s="981"/>
      <c r="AU110" s="1015" t="s">
        <v>73</v>
      </c>
      <c r="AV110" s="1016"/>
      <c r="AW110" s="1016"/>
      <c r="AX110" s="1016"/>
      <c r="AY110" s="1016"/>
      <c r="AZ110" s="941" t="s">
        <v>442</v>
      </c>
      <c r="BA110" s="886"/>
      <c r="BB110" s="886"/>
      <c r="BC110" s="886"/>
      <c r="BD110" s="886"/>
      <c r="BE110" s="886"/>
      <c r="BF110" s="886"/>
      <c r="BG110" s="886"/>
      <c r="BH110" s="886"/>
      <c r="BI110" s="886"/>
      <c r="BJ110" s="886"/>
      <c r="BK110" s="886"/>
      <c r="BL110" s="886"/>
      <c r="BM110" s="886"/>
      <c r="BN110" s="886"/>
      <c r="BO110" s="886"/>
      <c r="BP110" s="887"/>
      <c r="BQ110" s="942">
        <v>13365422</v>
      </c>
      <c r="BR110" s="923"/>
      <c r="BS110" s="923"/>
      <c r="BT110" s="923"/>
      <c r="BU110" s="923"/>
      <c r="BV110" s="923">
        <v>13903068</v>
      </c>
      <c r="BW110" s="923"/>
      <c r="BX110" s="923"/>
      <c r="BY110" s="923"/>
      <c r="BZ110" s="923"/>
      <c r="CA110" s="923">
        <v>14491016</v>
      </c>
      <c r="CB110" s="923"/>
      <c r="CC110" s="923"/>
      <c r="CD110" s="923"/>
      <c r="CE110" s="923"/>
      <c r="CF110" s="947">
        <v>176.2</v>
      </c>
      <c r="CG110" s="948"/>
      <c r="CH110" s="948"/>
      <c r="CI110" s="948"/>
      <c r="CJ110" s="948"/>
      <c r="CK110" s="1011" t="s">
        <v>443</v>
      </c>
      <c r="CL110" s="897"/>
      <c r="CM110" s="972" t="s">
        <v>444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445</v>
      </c>
      <c r="DH110" s="923"/>
      <c r="DI110" s="923"/>
      <c r="DJ110" s="923"/>
      <c r="DK110" s="923"/>
      <c r="DL110" s="923" t="s">
        <v>446</v>
      </c>
      <c r="DM110" s="923"/>
      <c r="DN110" s="923"/>
      <c r="DO110" s="923"/>
      <c r="DP110" s="923"/>
      <c r="DQ110" s="923" t="s">
        <v>447</v>
      </c>
      <c r="DR110" s="923"/>
      <c r="DS110" s="923"/>
      <c r="DT110" s="923"/>
      <c r="DU110" s="923"/>
      <c r="DV110" s="924" t="s">
        <v>448</v>
      </c>
      <c r="DW110" s="924"/>
      <c r="DX110" s="924"/>
      <c r="DY110" s="924"/>
      <c r="DZ110" s="925"/>
    </row>
    <row r="111" spans="1:131" s="246" customFormat="1" ht="26.25" customHeight="1" x14ac:dyDescent="0.2">
      <c r="A111" s="852" t="s">
        <v>449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385</v>
      </c>
      <c r="AB111" s="1004"/>
      <c r="AC111" s="1004"/>
      <c r="AD111" s="1004"/>
      <c r="AE111" s="1005"/>
      <c r="AF111" s="1006" t="s">
        <v>445</v>
      </c>
      <c r="AG111" s="1004"/>
      <c r="AH111" s="1004"/>
      <c r="AI111" s="1004"/>
      <c r="AJ111" s="1005"/>
      <c r="AK111" s="1006" t="s">
        <v>446</v>
      </c>
      <c r="AL111" s="1004"/>
      <c r="AM111" s="1004"/>
      <c r="AN111" s="1004"/>
      <c r="AO111" s="1005"/>
      <c r="AP111" s="1007" t="s">
        <v>445</v>
      </c>
      <c r="AQ111" s="1008"/>
      <c r="AR111" s="1008"/>
      <c r="AS111" s="1008"/>
      <c r="AT111" s="1009"/>
      <c r="AU111" s="1017"/>
      <c r="AV111" s="1018"/>
      <c r="AW111" s="1018"/>
      <c r="AX111" s="1018"/>
      <c r="AY111" s="1018"/>
      <c r="AZ111" s="893" t="s">
        <v>450</v>
      </c>
      <c r="BA111" s="828"/>
      <c r="BB111" s="828"/>
      <c r="BC111" s="828"/>
      <c r="BD111" s="828"/>
      <c r="BE111" s="828"/>
      <c r="BF111" s="828"/>
      <c r="BG111" s="828"/>
      <c r="BH111" s="828"/>
      <c r="BI111" s="828"/>
      <c r="BJ111" s="828"/>
      <c r="BK111" s="828"/>
      <c r="BL111" s="828"/>
      <c r="BM111" s="828"/>
      <c r="BN111" s="828"/>
      <c r="BO111" s="828"/>
      <c r="BP111" s="829"/>
      <c r="BQ111" s="894" t="s">
        <v>448</v>
      </c>
      <c r="BR111" s="895"/>
      <c r="BS111" s="895"/>
      <c r="BT111" s="895"/>
      <c r="BU111" s="895"/>
      <c r="BV111" s="895" t="s">
        <v>385</v>
      </c>
      <c r="BW111" s="895"/>
      <c r="BX111" s="895"/>
      <c r="BY111" s="895"/>
      <c r="BZ111" s="895"/>
      <c r="CA111" s="895" t="s">
        <v>447</v>
      </c>
      <c r="CB111" s="895"/>
      <c r="CC111" s="895"/>
      <c r="CD111" s="895"/>
      <c r="CE111" s="895"/>
      <c r="CF111" s="956" t="s">
        <v>447</v>
      </c>
      <c r="CG111" s="957"/>
      <c r="CH111" s="957"/>
      <c r="CI111" s="957"/>
      <c r="CJ111" s="957"/>
      <c r="CK111" s="1012"/>
      <c r="CL111" s="899"/>
      <c r="CM111" s="902" t="s">
        <v>451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385</v>
      </c>
      <c r="DH111" s="895"/>
      <c r="DI111" s="895"/>
      <c r="DJ111" s="895"/>
      <c r="DK111" s="895"/>
      <c r="DL111" s="895" t="s">
        <v>452</v>
      </c>
      <c r="DM111" s="895"/>
      <c r="DN111" s="895"/>
      <c r="DO111" s="895"/>
      <c r="DP111" s="895"/>
      <c r="DQ111" s="895" t="s">
        <v>445</v>
      </c>
      <c r="DR111" s="895"/>
      <c r="DS111" s="895"/>
      <c r="DT111" s="895"/>
      <c r="DU111" s="895"/>
      <c r="DV111" s="872" t="s">
        <v>446</v>
      </c>
      <c r="DW111" s="872"/>
      <c r="DX111" s="872"/>
      <c r="DY111" s="872"/>
      <c r="DZ111" s="873"/>
    </row>
    <row r="112" spans="1:131" s="246" customFormat="1" ht="26.25" customHeight="1" x14ac:dyDescent="0.2">
      <c r="A112" s="997" t="s">
        <v>453</v>
      </c>
      <c r="B112" s="998"/>
      <c r="C112" s="828" t="s">
        <v>454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v>10000</v>
      </c>
      <c r="AB112" s="858"/>
      <c r="AC112" s="858"/>
      <c r="AD112" s="858"/>
      <c r="AE112" s="859"/>
      <c r="AF112" s="860" t="s">
        <v>448</v>
      </c>
      <c r="AG112" s="858"/>
      <c r="AH112" s="858"/>
      <c r="AI112" s="858"/>
      <c r="AJ112" s="859"/>
      <c r="AK112" s="860" t="s">
        <v>446</v>
      </c>
      <c r="AL112" s="858"/>
      <c r="AM112" s="858"/>
      <c r="AN112" s="858"/>
      <c r="AO112" s="859"/>
      <c r="AP112" s="905" t="s">
        <v>448</v>
      </c>
      <c r="AQ112" s="906"/>
      <c r="AR112" s="906"/>
      <c r="AS112" s="906"/>
      <c r="AT112" s="907"/>
      <c r="AU112" s="1017"/>
      <c r="AV112" s="1018"/>
      <c r="AW112" s="1018"/>
      <c r="AX112" s="1018"/>
      <c r="AY112" s="1018"/>
      <c r="AZ112" s="893" t="s">
        <v>455</v>
      </c>
      <c r="BA112" s="828"/>
      <c r="BB112" s="828"/>
      <c r="BC112" s="828"/>
      <c r="BD112" s="828"/>
      <c r="BE112" s="828"/>
      <c r="BF112" s="828"/>
      <c r="BG112" s="828"/>
      <c r="BH112" s="828"/>
      <c r="BI112" s="828"/>
      <c r="BJ112" s="828"/>
      <c r="BK112" s="828"/>
      <c r="BL112" s="828"/>
      <c r="BM112" s="828"/>
      <c r="BN112" s="828"/>
      <c r="BO112" s="828"/>
      <c r="BP112" s="829"/>
      <c r="BQ112" s="894">
        <v>13342813</v>
      </c>
      <c r="BR112" s="895"/>
      <c r="BS112" s="895"/>
      <c r="BT112" s="895"/>
      <c r="BU112" s="895"/>
      <c r="BV112" s="895">
        <v>15504065</v>
      </c>
      <c r="BW112" s="895"/>
      <c r="BX112" s="895"/>
      <c r="BY112" s="895"/>
      <c r="BZ112" s="895"/>
      <c r="CA112" s="895">
        <v>14818237</v>
      </c>
      <c r="CB112" s="895"/>
      <c r="CC112" s="895"/>
      <c r="CD112" s="895"/>
      <c r="CE112" s="895"/>
      <c r="CF112" s="956">
        <v>180.2</v>
      </c>
      <c r="CG112" s="957"/>
      <c r="CH112" s="957"/>
      <c r="CI112" s="957"/>
      <c r="CJ112" s="957"/>
      <c r="CK112" s="1012"/>
      <c r="CL112" s="899"/>
      <c r="CM112" s="902" t="s">
        <v>456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385</v>
      </c>
      <c r="DH112" s="895"/>
      <c r="DI112" s="895"/>
      <c r="DJ112" s="895"/>
      <c r="DK112" s="895"/>
      <c r="DL112" s="895" t="s">
        <v>385</v>
      </c>
      <c r="DM112" s="895"/>
      <c r="DN112" s="895"/>
      <c r="DO112" s="895"/>
      <c r="DP112" s="895"/>
      <c r="DQ112" s="895" t="s">
        <v>445</v>
      </c>
      <c r="DR112" s="895"/>
      <c r="DS112" s="895"/>
      <c r="DT112" s="895"/>
      <c r="DU112" s="895"/>
      <c r="DV112" s="872" t="s">
        <v>448</v>
      </c>
      <c r="DW112" s="872"/>
      <c r="DX112" s="872"/>
      <c r="DY112" s="872"/>
      <c r="DZ112" s="873"/>
    </row>
    <row r="113" spans="1:130" s="246" customFormat="1" ht="26.25" customHeight="1" x14ac:dyDescent="0.2">
      <c r="A113" s="999"/>
      <c r="B113" s="1000"/>
      <c r="C113" s="828" t="s">
        <v>457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746301</v>
      </c>
      <c r="AB113" s="1004"/>
      <c r="AC113" s="1004"/>
      <c r="AD113" s="1004"/>
      <c r="AE113" s="1005"/>
      <c r="AF113" s="1006">
        <v>899137</v>
      </c>
      <c r="AG113" s="1004"/>
      <c r="AH113" s="1004"/>
      <c r="AI113" s="1004"/>
      <c r="AJ113" s="1005"/>
      <c r="AK113" s="1006">
        <v>827935</v>
      </c>
      <c r="AL113" s="1004"/>
      <c r="AM113" s="1004"/>
      <c r="AN113" s="1004"/>
      <c r="AO113" s="1005"/>
      <c r="AP113" s="1007">
        <v>10.1</v>
      </c>
      <c r="AQ113" s="1008"/>
      <c r="AR113" s="1008"/>
      <c r="AS113" s="1008"/>
      <c r="AT113" s="1009"/>
      <c r="AU113" s="1017"/>
      <c r="AV113" s="1018"/>
      <c r="AW113" s="1018"/>
      <c r="AX113" s="1018"/>
      <c r="AY113" s="1018"/>
      <c r="AZ113" s="893" t="s">
        <v>458</v>
      </c>
      <c r="BA113" s="828"/>
      <c r="BB113" s="828"/>
      <c r="BC113" s="828"/>
      <c r="BD113" s="828"/>
      <c r="BE113" s="828"/>
      <c r="BF113" s="828"/>
      <c r="BG113" s="828"/>
      <c r="BH113" s="828"/>
      <c r="BI113" s="828"/>
      <c r="BJ113" s="828"/>
      <c r="BK113" s="828"/>
      <c r="BL113" s="828"/>
      <c r="BM113" s="828"/>
      <c r="BN113" s="828"/>
      <c r="BO113" s="828"/>
      <c r="BP113" s="829"/>
      <c r="BQ113" s="894">
        <v>7500</v>
      </c>
      <c r="BR113" s="895"/>
      <c r="BS113" s="895"/>
      <c r="BT113" s="895"/>
      <c r="BU113" s="895"/>
      <c r="BV113" s="895">
        <v>5146</v>
      </c>
      <c r="BW113" s="895"/>
      <c r="BX113" s="895"/>
      <c r="BY113" s="895"/>
      <c r="BZ113" s="895"/>
      <c r="CA113" s="895">
        <v>3317</v>
      </c>
      <c r="CB113" s="895"/>
      <c r="CC113" s="895"/>
      <c r="CD113" s="895"/>
      <c r="CE113" s="895"/>
      <c r="CF113" s="956">
        <v>0</v>
      </c>
      <c r="CG113" s="957"/>
      <c r="CH113" s="957"/>
      <c r="CI113" s="957"/>
      <c r="CJ113" s="957"/>
      <c r="CK113" s="1012"/>
      <c r="CL113" s="899"/>
      <c r="CM113" s="902" t="s">
        <v>459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448</v>
      </c>
      <c r="DH113" s="858"/>
      <c r="DI113" s="858"/>
      <c r="DJ113" s="858"/>
      <c r="DK113" s="859"/>
      <c r="DL113" s="860" t="s">
        <v>445</v>
      </c>
      <c r="DM113" s="858"/>
      <c r="DN113" s="858"/>
      <c r="DO113" s="858"/>
      <c r="DP113" s="859"/>
      <c r="DQ113" s="860" t="s">
        <v>446</v>
      </c>
      <c r="DR113" s="858"/>
      <c r="DS113" s="858"/>
      <c r="DT113" s="858"/>
      <c r="DU113" s="859"/>
      <c r="DV113" s="905" t="s">
        <v>446</v>
      </c>
      <c r="DW113" s="906"/>
      <c r="DX113" s="906"/>
      <c r="DY113" s="906"/>
      <c r="DZ113" s="907"/>
    </row>
    <row r="114" spans="1:130" s="246" customFormat="1" ht="26.25" customHeight="1" x14ac:dyDescent="0.2">
      <c r="A114" s="999"/>
      <c r="B114" s="1000"/>
      <c r="C114" s="828" t="s">
        <v>460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385</v>
      </c>
      <c r="AB114" s="858"/>
      <c r="AC114" s="858"/>
      <c r="AD114" s="858"/>
      <c r="AE114" s="859"/>
      <c r="AF114" s="860" t="s">
        <v>448</v>
      </c>
      <c r="AG114" s="858"/>
      <c r="AH114" s="858"/>
      <c r="AI114" s="858"/>
      <c r="AJ114" s="859"/>
      <c r="AK114" s="860" t="s">
        <v>448</v>
      </c>
      <c r="AL114" s="858"/>
      <c r="AM114" s="858"/>
      <c r="AN114" s="858"/>
      <c r="AO114" s="859"/>
      <c r="AP114" s="905" t="s">
        <v>445</v>
      </c>
      <c r="AQ114" s="906"/>
      <c r="AR114" s="906"/>
      <c r="AS114" s="906"/>
      <c r="AT114" s="907"/>
      <c r="AU114" s="1017"/>
      <c r="AV114" s="1018"/>
      <c r="AW114" s="1018"/>
      <c r="AX114" s="1018"/>
      <c r="AY114" s="1018"/>
      <c r="AZ114" s="893" t="s">
        <v>461</v>
      </c>
      <c r="BA114" s="828"/>
      <c r="BB114" s="828"/>
      <c r="BC114" s="828"/>
      <c r="BD114" s="828"/>
      <c r="BE114" s="828"/>
      <c r="BF114" s="828"/>
      <c r="BG114" s="828"/>
      <c r="BH114" s="828"/>
      <c r="BI114" s="828"/>
      <c r="BJ114" s="828"/>
      <c r="BK114" s="828"/>
      <c r="BL114" s="828"/>
      <c r="BM114" s="828"/>
      <c r="BN114" s="828"/>
      <c r="BO114" s="828"/>
      <c r="BP114" s="829"/>
      <c r="BQ114" s="894">
        <v>2768225</v>
      </c>
      <c r="BR114" s="895"/>
      <c r="BS114" s="895"/>
      <c r="BT114" s="895"/>
      <c r="BU114" s="895"/>
      <c r="BV114" s="895">
        <v>2823590</v>
      </c>
      <c r="BW114" s="895"/>
      <c r="BX114" s="895"/>
      <c r="BY114" s="895"/>
      <c r="BZ114" s="895"/>
      <c r="CA114" s="895">
        <v>2685875</v>
      </c>
      <c r="CB114" s="895"/>
      <c r="CC114" s="895"/>
      <c r="CD114" s="895"/>
      <c r="CE114" s="895"/>
      <c r="CF114" s="956">
        <v>32.700000000000003</v>
      </c>
      <c r="CG114" s="957"/>
      <c r="CH114" s="957"/>
      <c r="CI114" s="957"/>
      <c r="CJ114" s="957"/>
      <c r="CK114" s="1012"/>
      <c r="CL114" s="899"/>
      <c r="CM114" s="902" t="s">
        <v>462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446</v>
      </c>
      <c r="DH114" s="858"/>
      <c r="DI114" s="858"/>
      <c r="DJ114" s="858"/>
      <c r="DK114" s="859"/>
      <c r="DL114" s="860" t="s">
        <v>448</v>
      </c>
      <c r="DM114" s="858"/>
      <c r="DN114" s="858"/>
      <c r="DO114" s="858"/>
      <c r="DP114" s="859"/>
      <c r="DQ114" s="860" t="s">
        <v>448</v>
      </c>
      <c r="DR114" s="858"/>
      <c r="DS114" s="858"/>
      <c r="DT114" s="858"/>
      <c r="DU114" s="859"/>
      <c r="DV114" s="905" t="s">
        <v>385</v>
      </c>
      <c r="DW114" s="906"/>
      <c r="DX114" s="906"/>
      <c r="DY114" s="906"/>
      <c r="DZ114" s="907"/>
    </row>
    <row r="115" spans="1:130" s="246" customFormat="1" ht="26.25" customHeight="1" x14ac:dyDescent="0.2">
      <c r="A115" s="999"/>
      <c r="B115" s="1000"/>
      <c r="C115" s="828" t="s">
        <v>463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445</v>
      </c>
      <c r="AB115" s="1004"/>
      <c r="AC115" s="1004"/>
      <c r="AD115" s="1004"/>
      <c r="AE115" s="1005"/>
      <c r="AF115" s="1006" t="s">
        <v>448</v>
      </c>
      <c r="AG115" s="1004"/>
      <c r="AH115" s="1004"/>
      <c r="AI115" s="1004"/>
      <c r="AJ115" s="1005"/>
      <c r="AK115" s="1006" t="s">
        <v>445</v>
      </c>
      <c r="AL115" s="1004"/>
      <c r="AM115" s="1004"/>
      <c r="AN115" s="1004"/>
      <c r="AO115" s="1005"/>
      <c r="AP115" s="1007" t="s">
        <v>448</v>
      </c>
      <c r="AQ115" s="1008"/>
      <c r="AR115" s="1008"/>
      <c r="AS115" s="1008"/>
      <c r="AT115" s="1009"/>
      <c r="AU115" s="1017"/>
      <c r="AV115" s="1018"/>
      <c r="AW115" s="1018"/>
      <c r="AX115" s="1018"/>
      <c r="AY115" s="1018"/>
      <c r="AZ115" s="893" t="s">
        <v>464</v>
      </c>
      <c r="BA115" s="828"/>
      <c r="BB115" s="828"/>
      <c r="BC115" s="828"/>
      <c r="BD115" s="828"/>
      <c r="BE115" s="828"/>
      <c r="BF115" s="828"/>
      <c r="BG115" s="828"/>
      <c r="BH115" s="828"/>
      <c r="BI115" s="828"/>
      <c r="BJ115" s="828"/>
      <c r="BK115" s="828"/>
      <c r="BL115" s="828"/>
      <c r="BM115" s="828"/>
      <c r="BN115" s="828"/>
      <c r="BO115" s="828"/>
      <c r="BP115" s="829"/>
      <c r="BQ115" s="894">
        <v>10517</v>
      </c>
      <c r="BR115" s="895"/>
      <c r="BS115" s="895"/>
      <c r="BT115" s="895"/>
      <c r="BU115" s="895"/>
      <c r="BV115" s="895">
        <v>9017</v>
      </c>
      <c r="BW115" s="895"/>
      <c r="BX115" s="895"/>
      <c r="BY115" s="895"/>
      <c r="BZ115" s="895"/>
      <c r="CA115" s="895">
        <v>7517</v>
      </c>
      <c r="CB115" s="895"/>
      <c r="CC115" s="895"/>
      <c r="CD115" s="895"/>
      <c r="CE115" s="895"/>
      <c r="CF115" s="956">
        <v>0.1</v>
      </c>
      <c r="CG115" s="957"/>
      <c r="CH115" s="957"/>
      <c r="CI115" s="957"/>
      <c r="CJ115" s="957"/>
      <c r="CK115" s="1012"/>
      <c r="CL115" s="899"/>
      <c r="CM115" s="893" t="s">
        <v>465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448</v>
      </c>
      <c r="DH115" s="858"/>
      <c r="DI115" s="858"/>
      <c r="DJ115" s="858"/>
      <c r="DK115" s="859"/>
      <c r="DL115" s="860" t="s">
        <v>448</v>
      </c>
      <c r="DM115" s="858"/>
      <c r="DN115" s="858"/>
      <c r="DO115" s="858"/>
      <c r="DP115" s="859"/>
      <c r="DQ115" s="860" t="s">
        <v>445</v>
      </c>
      <c r="DR115" s="858"/>
      <c r="DS115" s="858"/>
      <c r="DT115" s="858"/>
      <c r="DU115" s="859"/>
      <c r="DV115" s="905" t="s">
        <v>445</v>
      </c>
      <c r="DW115" s="906"/>
      <c r="DX115" s="906"/>
      <c r="DY115" s="906"/>
      <c r="DZ115" s="907"/>
    </row>
    <row r="116" spans="1:130" s="246" customFormat="1" ht="26.25" customHeight="1" x14ac:dyDescent="0.2">
      <c r="A116" s="1001"/>
      <c r="B116" s="1002"/>
      <c r="C116" s="961" t="s">
        <v>466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139</v>
      </c>
      <c r="AB116" s="858"/>
      <c r="AC116" s="858"/>
      <c r="AD116" s="858"/>
      <c r="AE116" s="859"/>
      <c r="AF116" s="860">
        <v>123</v>
      </c>
      <c r="AG116" s="858"/>
      <c r="AH116" s="858"/>
      <c r="AI116" s="858"/>
      <c r="AJ116" s="859"/>
      <c r="AK116" s="860">
        <v>27</v>
      </c>
      <c r="AL116" s="858"/>
      <c r="AM116" s="858"/>
      <c r="AN116" s="858"/>
      <c r="AO116" s="859"/>
      <c r="AP116" s="905">
        <v>0</v>
      </c>
      <c r="AQ116" s="906"/>
      <c r="AR116" s="906"/>
      <c r="AS116" s="906"/>
      <c r="AT116" s="907"/>
      <c r="AU116" s="1017"/>
      <c r="AV116" s="1018"/>
      <c r="AW116" s="1018"/>
      <c r="AX116" s="1018"/>
      <c r="AY116" s="1018"/>
      <c r="AZ116" s="944" t="s">
        <v>467</v>
      </c>
      <c r="BA116" s="945"/>
      <c r="BB116" s="945"/>
      <c r="BC116" s="945"/>
      <c r="BD116" s="945"/>
      <c r="BE116" s="945"/>
      <c r="BF116" s="945"/>
      <c r="BG116" s="945"/>
      <c r="BH116" s="945"/>
      <c r="BI116" s="945"/>
      <c r="BJ116" s="945"/>
      <c r="BK116" s="945"/>
      <c r="BL116" s="945"/>
      <c r="BM116" s="945"/>
      <c r="BN116" s="945"/>
      <c r="BO116" s="945"/>
      <c r="BP116" s="946"/>
      <c r="BQ116" s="894" t="s">
        <v>448</v>
      </c>
      <c r="BR116" s="895"/>
      <c r="BS116" s="895"/>
      <c r="BT116" s="895"/>
      <c r="BU116" s="895"/>
      <c r="BV116" s="895" t="s">
        <v>446</v>
      </c>
      <c r="BW116" s="895"/>
      <c r="BX116" s="895"/>
      <c r="BY116" s="895"/>
      <c r="BZ116" s="895"/>
      <c r="CA116" s="895" t="s">
        <v>385</v>
      </c>
      <c r="CB116" s="895"/>
      <c r="CC116" s="895"/>
      <c r="CD116" s="895"/>
      <c r="CE116" s="895"/>
      <c r="CF116" s="956" t="s">
        <v>445</v>
      </c>
      <c r="CG116" s="957"/>
      <c r="CH116" s="957"/>
      <c r="CI116" s="957"/>
      <c r="CJ116" s="957"/>
      <c r="CK116" s="1012"/>
      <c r="CL116" s="899"/>
      <c r="CM116" s="902" t="s">
        <v>468</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445</v>
      </c>
      <c r="DH116" s="858"/>
      <c r="DI116" s="858"/>
      <c r="DJ116" s="858"/>
      <c r="DK116" s="859"/>
      <c r="DL116" s="860" t="s">
        <v>445</v>
      </c>
      <c r="DM116" s="858"/>
      <c r="DN116" s="858"/>
      <c r="DO116" s="858"/>
      <c r="DP116" s="859"/>
      <c r="DQ116" s="860" t="s">
        <v>448</v>
      </c>
      <c r="DR116" s="858"/>
      <c r="DS116" s="858"/>
      <c r="DT116" s="858"/>
      <c r="DU116" s="859"/>
      <c r="DV116" s="905" t="s">
        <v>448</v>
      </c>
      <c r="DW116" s="906"/>
      <c r="DX116" s="906"/>
      <c r="DY116" s="906"/>
      <c r="DZ116" s="907"/>
    </row>
    <row r="117" spans="1:130" s="246" customFormat="1" ht="26.25" customHeight="1" x14ac:dyDescent="0.2">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469</v>
      </c>
      <c r="Z117" s="984"/>
      <c r="AA117" s="989">
        <v>2216316</v>
      </c>
      <c r="AB117" s="990"/>
      <c r="AC117" s="990"/>
      <c r="AD117" s="990"/>
      <c r="AE117" s="991"/>
      <c r="AF117" s="992">
        <v>2289669</v>
      </c>
      <c r="AG117" s="990"/>
      <c r="AH117" s="990"/>
      <c r="AI117" s="990"/>
      <c r="AJ117" s="991"/>
      <c r="AK117" s="992">
        <v>2115012</v>
      </c>
      <c r="AL117" s="990"/>
      <c r="AM117" s="990"/>
      <c r="AN117" s="990"/>
      <c r="AO117" s="991"/>
      <c r="AP117" s="993"/>
      <c r="AQ117" s="994"/>
      <c r="AR117" s="994"/>
      <c r="AS117" s="994"/>
      <c r="AT117" s="995"/>
      <c r="AU117" s="1017"/>
      <c r="AV117" s="1018"/>
      <c r="AW117" s="1018"/>
      <c r="AX117" s="1018"/>
      <c r="AY117" s="1018"/>
      <c r="AZ117" s="944" t="s">
        <v>470</v>
      </c>
      <c r="BA117" s="945"/>
      <c r="BB117" s="945"/>
      <c r="BC117" s="945"/>
      <c r="BD117" s="945"/>
      <c r="BE117" s="945"/>
      <c r="BF117" s="945"/>
      <c r="BG117" s="945"/>
      <c r="BH117" s="945"/>
      <c r="BI117" s="945"/>
      <c r="BJ117" s="945"/>
      <c r="BK117" s="945"/>
      <c r="BL117" s="945"/>
      <c r="BM117" s="945"/>
      <c r="BN117" s="945"/>
      <c r="BO117" s="945"/>
      <c r="BP117" s="946"/>
      <c r="BQ117" s="894" t="s">
        <v>385</v>
      </c>
      <c r="BR117" s="895"/>
      <c r="BS117" s="895"/>
      <c r="BT117" s="895"/>
      <c r="BU117" s="895"/>
      <c r="BV117" s="895" t="s">
        <v>385</v>
      </c>
      <c r="BW117" s="895"/>
      <c r="BX117" s="895"/>
      <c r="BY117" s="895"/>
      <c r="BZ117" s="895"/>
      <c r="CA117" s="895" t="s">
        <v>385</v>
      </c>
      <c r="CB117" s="895"/>
      <c r="CC117" s="895"/>
      <c r="CD117" s="895"/>
      <c r="CE117" s="895"/>
      <c r="CF117" s="956" t="s">
        <v>385</v>
      </c>
      <c r="CG117" s="957"/>
      <c r="CH117" s="957"/>
      <c r="CI117" s="957"/>
      <c r="CJ117" s="957"/>
      <c r="CK117" s="1012"/>
      <c r="CL117" s="899"/>
      <c r="CM117" s="902" t="s">
        <v>471</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385</v>
      </c>
      <c r="DH117" s="858"/>
      <c r="DI117" s="858"/>
      <c r="DJ117" s="858"/>
      <c r="DK117" s="859"/>
      <c r="DL117" s="860" t="s">
        <v>385</v>
      </c>
      <c r="DM117" s="858"/>
      <c r="DN117" s="858"/>
      <c r="DO117" s="858"/>
      <c r="DP117" s="859"/>
      <c r="DQ117" s="860" t="s">
        <v>385</v>
      </c>
      <c r="DR117" s="858"/>
      <c r="DS117" s="858"/>
      <c r="DT117" s="858"/>
      <c r="DU117" s="859"/>
      <c r="DV117" s="905" t="s">
        <v>385</v>
      </c>
      <c r="DW117" s="906"/>
      <c r="DX117" s="906"/>
      <c r="DY117" s="906"/>
      <c r="DZ117" s="907"/>
    </row>
    <row r="118" spans="1:130" s="246" customFormat="1" ht="26.25" customHeight="1" x14ac:dyDescent="0.2">
      <c r="A118" s="982" t="s">
        <v>440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438</v>
      </c>
      <c r="AB118" s="983"/>
      <c r="AC118" s="983"/>
      <c r="AD118" s="983"/>
      <c r="AE118" s="984"/>
      <c r="AF118" s="985" t="s">
        <v>304</v>
      </c>
      <c r="AG118" s="983"/>
      <c r="AH118" s="983"/>
      <c r="AI118" s="983"/>
      <c r="AJ118" s="984"/>
      <c r="AK118" s="985" t="s">
        <v>303</v>
      </c>
      <c r="AL118" s="983"/>
      <c r="AM118" s="983"/>
      <c r="AN118" s="983"/>
      <c r="AO118" s="984"/>
      <c r="AP118" s="986" t="s">
        <v>439</v>
      </c>
      <c r="AQ118" s="987"/>
      <c r="AR118" s="987"/>
      <c r="AS118" s="987"/>
      <c r="AT118" s="988"/>
      <c r="AU118" s="1017"/>
      <c r="AV118" s="1018"/>
      <c r="AW118" s="1018"/>
      <c r="AX118" s="1018"/>
      <c r="AY118" s="1018"/>
      <c r="AZ118" s="960" t="s">
        <v>472</v>
      </c>
      <c r="BA118" s="961"/>
      <c r="BB118" s="961"/>
      <c r="BC118" s="961"/>
      <c r="BD118" s="961"/>
      <c r="BE118" s="961"/>
      <c r="BF118" s="961"/>
      <c r="BG118" s="961"/>
      <c r="BH118" s="961"/>
      <c r="BI118" s="961"/>
      <c r="BJ118" s="961"/>
      <c r="BK118" s="961"/>
      <c r="BL118" s="961"/>
      <c r="BM118" s="961"/>
      <c r="BN118" s="961"/>
      <c r="BO118" s="961"/>
      <c r="BP118" s="962"/>
      <c r="BQ118" s="963" t="s">
        <v>385</v>
      </c>
      <c r="BR118" s="926"/>
      <c r="BS118" s="926"/>
      <c r="BT118" s="926"/>
      <c r="BU118" s="926"/>
      <c r="BV118" s="926" t="s">
        <v>385</v>
      </c>
      <c r="BW118" s="926"/>
      <c r="BX118" s="926"/>
      <c r="BY118" s="926"/>
      <c r="BZ118" s="926"/>
      <c r="CA118" s="926" t="s">
        <v>385</v>
      </c>
      <c r="CB118" s="926"/>
      <c r="CC118" s="926"/>
      <c r="CD118" s="926"/>
      <c r="CE118" s="926"/>
      <c r="CF118" s="956" t="s">
        <v>390</v>
      </c>
      <c r="CG118" s="957"/>
      <c r="CH118" s="957"/>
      <c r="CI118" s="957"/>
      <c r="CJ118" s="957"/>
      <c r="CK118" s="1012"/>
      <c r="CL118" s="899"/>
      <c r="CM118" s="902" t="s">
        <v>473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390</v>
      </c>
      <c r="DH118" s="858"/>
      <c r="DI118" s="858"/>
      <c r="DJ118" s="858"/>
      <c r="DK118" s="859"/>
      <c r="DL118" s="860" t="s">
        <v>385</v>
      </c>
      <c r="DM118" s="858"/>
      <c r="DN118" s="858"/>
      <c r="DO118" s="858"/>
      <c r="DP118" s="859"/>
      <c r="DQ118" s="860" t="s">
        <v>390</v>
      </c>
      <c r="DR118" s="858"/>
      <c r="DS118" s="858"/>
      <c r="DT118" s="858"/>
      <c r="DU118" s="859"/>
      <c r="DV118" s="905" t="s">
        <v>385</v>
      </c>
      <c r="DW118" s="906"/>
      <c r="DX118" s="906"/>
      <c r="DY118" s="906"/>
      <c r="DZ118" s="907"/>
    </row>
    <row r="119" spans="1:130" s="246" customFormat="1" ht="26.25" customHeight="1" x14ac:dyDescent="0.2">
      <c r="A119" s="896" t="s">
        <v>443</v>
      </c>
      <c r="B119" s="897"/>
      <c r="C119" s="972" t="s">
        <v>444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385</v>
      </c>
      <c r="AB119" s="976"/>
      <c r="AC119" s="976"/>
      <c r="AD119" s="976"/>
      <c r="AE119" s="977"/>
      <c r="AF119" s="978" t="s">
        <v>385</v>
      </c>
      <c r="AG119" s="976"/>
      <c r="AH119" s="976"/>
      <c r="AI119" s="976"/>
      <c r="AJ119" s="977"/>
      <c r="AK119" s="978" t="s">
        <v>448</v>
      </c>
      <c r="AL119" s="976"/>
      <c r="AM119" s="976"/>
      <c r="AN119" s="976"/>
      <c r="AO119" s="977"/>
      <c r="AP119" s="979" t="s">
        <v>385</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474</v>
      </c>
      <c r="BP119" s="959"/>
      <c r="BQ119" s="963">
        <v>29494477</v>
      </c>
      <c r="BR119" s="926"/>
      <c r="BS119" s="926"/>
      <c r="BT119" s="926"/>
      <c r="BU119" s="926"/>
      <c r="BV119" s="926">
        <v>32244886</v>
      </c>
      <c r="BW119" s="926"/>
      <c r="BX119" s="926"/>
      <c r="BY119" s="926"/>
      <c r="BZ119" s="926"/>
      <c r="CA119" s="926">
        <v>32005962</v>
      </c>
      <c r="CB119" s="926"/>
      <c r="CC119" s="926"/>
      <c r="CD119" s="926"/>
      <c r="CE119" s="926"/>
      <c r="CF119" s="824"/>
      <c r="CG119" s="825"/>
      <c r="CH119" s="825"/>
      <c r="CI119" s="825"/>
      <c r="CJ119" s="915"/>
      <c r="CK119" s="1013"/>
      <c r="CL119" s="901"/>
      <c r="CM119" s="919" t="s">
        <v>475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390</v>
      </c>
      <c r="DH119" s="841"/>
      <c r="DI119" s="841"/>
      <c r="DJ119" s="841"/>
      <c r="DK119" s="842"/>
      <c r="DL119" s="843" t="s">
        <v>385</v>
      </c>
      <c r="DM119" s="841"/>
      <c r="DN119" s="841"/>
      <c r="DO119" s="841"/>
      <c r="DP119" s="842"/>
      <c r="DQ119" s="843" t="s">
        <v>385</v>
      </c>
      <c r="DR119" s="841"/>
      <c r="DS119" s="841"/>
      <c r="DT119" s="841"/>
      <c r="DU119" s="842"/>
      <c r="DV119" s="929" t="s">
        <v>385</v>
      </c>
      <c r="DW119" s="930"/>
      <c r="DX119" s="930"/>
      <c r="DY119" s="930"/>
      <c r="DZ119" s="931"/>
    </row>
    <row r="120" spans="1:130" s="246" customFormat="1" ht="26.25" customHeight="1" x14ac:dyDescent="0.2">
      <c r="A120" s="898"/>
      <c r="B120" s="899"/>
      <c r="C120" s="902" t="s">
        <v>451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385</v>
      </c>
      <c r="AB120" s="858"/>
      <c r="AC120" s="858"/>
      <c r="AD120" s="858"/>
      <c r="AE120" s="859"/>
      <c r="AF120" s="860" t="s">
        <v>385</v>
      </c>
      <c r="AG120" s="858"/>
      <c r="AH120" s="858"/>
      <c r="AI120" s="858"/>
      <c r="AJ120" s="859"/>
      <c r="AK120" s="860" t="s">
        <v>385</v>
      </c>
      <c r="AL120" s="858"/>
      <c r="AM120" s="858"/>
      <c r="AN120" s="858"/>
      <c r="AO120" s="859"/>
      <c r="AP120" s="905" t="s">
        <v>390</v>
      </c>
      <c r="AQ120" s="906"/>
      <c r="AR120" s="906"/>
      <c r="AS120" s="906"/>
      <c r="AT120" s="907"/>
      <c r="AU120" s="964" t="s">
        <v>476</v>
      </c>
      <c r="AV120" s="965"/>
      <c r="AW120" s="965"/>
      <c r="AX120" s="965"/>
      <c r="AY120" s="966"/>
      <c r="AZ120" s="941" t="s">
        <v>477</v>
      </c>
      <c r="BA120" s="886"/>
      <c r="BB120" s="886"/>
      <c r="BC120" s="886"/>
      <c r="BD120" s="886"/>
      <c r="BE120" s="886"/>
      <c r="BF120" s="886"/>
      <c r="BG120" s="886"/>
      <c r="BH120" s="886"/>
      <c r="BI120" s="886"/>
      <c r="BJ120" s="886"/>
      <c r="BK120" s="886"/>
      <c r="BL120" s="886"/>
      <c r="BM120" s="886"/>
      <c r="BN120" s="886"/>
      <c r="BO120" s="886"/>
      <c r="BP120" s="887"/>
      <c r="BQ120" s="942">
        <v>4668372</v>
      </c>
      <c r="BR120" s="923"/>
      <c r="BS120" s="923"/>
      <c r="BT120" s="923"/>
      <c r="BU120" s="923"/>
      <c r="BV120" s="923">
        <v>4332119</v>
      </c>
      <c r="BW120" s="923"/>
      <c r="BX120" s="923"/>
      <c r="BY120" s="923"/>
      <c r="BZ120" s="923"/>
      <c r="CA120" s="923">
        <v>4405784</v>
      </c>
      <c r="CB120" s="923"/>
      <c r="CC120" s="923"/>
      <c r="CD120" s="923"/>
      <c r="CE120" s="923"/>
      <c r="CF120" s="947">
        <v>53.6</v>
      </c>
      <c r="CG120" s="948"/>
      <c r="CH120" s="948"/>
      <c r="CI120" s="948"/>
      <c r="CJ120" s="948"/>
      <c r="CK120" s="949" t="s">
        <v>478</v>
      </c>
      <c r="CL120" s="933"/>
      <c r="CM120" s="933"/>
      <c r="CN120" s="933"/>
      <c r="CO120" s="934"/>
      <c r="CP120" s="953" t="s">
        <v>479</v>
      </c>
      <c r="CQ120" s="954"/>
      <c r="CR120" s="954"/>
      <c r="CS120" s="954"/>
      <c r="CT120" s="954"/>
      <c r="CU120" s="954"/>
      <c r="CV120" s="954"/>
      <c r="CW120" s="954"/>
      <c r="CX120" s="954"/>
      <c r="CY120" s="954"/>
      <c r="CZ120" s="954"/>
      <c r="DA120" s="954"/>
      <c r="DB120" s="954"/>
      <c r="DC120" s="954"/>
      <c r="DD120" s="954"/>
      <c r="DE120" s="954"/>
      <c r="DF120" s="955"/>
      <c r="DG120" s="942">
        <v>6559195</v>
      </c>
      <c r="DH120" s="923"/>
      <c r="DI120" s="923"/>
      <c r="DJ120" s="923"/>
      <c r="DK120" s="923"/>
      <c r="DL120" s="923">
        <v>8876425</v>
      </c>
      <c r="DM120" s="923"/>
      <c r="DN120" s="923"/>
      <c r="DO120" s="923"/>
      <c r="DP120" s="923"/>
      <c r="DQ120" s="923">
        <v>8259691</v>
      </c>
      <c r="DR120" s="923"/>
      <c r="DS120" s="923"/>
      <c r="DT120" s="923"/>
      <c r="DU120" s="923"/>
      <c r="DV120" s="924">
        <v>100.4</v>
      </c>
      <c r="DW120" s="924"/>
      <c r="DX120" s="924"/>
      <c r="DY120" s="924"/>
      <c r="DZ120" s="925"/>
    </row>
    <row r="121" spans="1:130" s="246" customFormat="1" ht="26.25" customHeight="1" x14ac:dyDescent="0.2">
      <c r="A121" s="898"/>
      <c r="B121" s="899"/>
      <c r="C121" s="944" t="s">
        <v>480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385</v>
      </c>
      <c r="AB121" s="858"/>
      <c r="AC121" s="858"/>
      <c r="AD121" s="858"/>
      <c r="AE121" s="859"/>
      <c r="AF121" s="860" t="s">
        <v>385</v>
      </c>
      <c r="AG121" s="858"/>
      <c r="AH121" s="858"/>
      <c r="AI121" s="858"/>
      <c r="AJ121" s="859"/>
      <c r="AK121" s="860" t="s">
        <v>385</v>
      </c>
      <c r="AL121" s="858"/>
      <c r="AM121" s="858"/>
      <c r="AN121" s="858"/>
      <c r="AO121" s="859"/>
      <c r="AP121" s="905" t="s">
        <v>448</v>
      </c>
      <c r="AQ121" s="906"/>
      <c r="AR121" s="906"/>
      <c r="AS121" s="906"/>
      <c r="AT121" s="907"/>
      <c r="AU121" s="967"/>
      <c r="AV121" s="968"/>
      <c r="AW121" s="968"/>
      <c r="AX121" s="968"/>
      <c r="AY121" s="969"/>
      <c r="AZ121" s="893" t="s">
        <v>481</v>
      </c>
      <c r="BA121" s="828"/>
      <c r="BB121" s="828"/>
      <c r="BC121" s="828"/>
      <c r="BD121" s="828"/>
      <c r="BE121" s="828"/>
      <c r="BF121" s="828"/>
      <c r="BG121" s="828"/>
      <c r="BH121" s="828"/>
      <c r="BI121" s="828"/>
      <c r="BJ121" s="828"/>
      <c r="BK121" s="828"/>
      <c r="BL121" s="828"/>
      <c r="BM121" s="828"/>
      <c r="BN121" s="828"/>
      <c r="BO121" s="828"/>
      <c r="BP121" s="829"/>
      <c r="BQ121" s="894">
        <v>752444</v>
      </c>
      <c r="BR121" s="895"/>
      <c r="BS121" s="895"/>
      <c r="BT121" s="895"/>
      <c r="BU121" s="895"/>
      <c r="BV121" s="895">
        <v>965535</v>
      </c>
      <c r="BW121" s="895"/>
      <c r="BX121" s="895"/>
      <c r="BY121" s="895"/>
      <c r="BZ121" s="895"/>
      <c r="CA121" s="895">
        <v>934925</v>
      </c>
      <c r="CB121" s="895"/>
      <c r="CC121" s="895"/>
      <c r="CD121" s="895"/>
      <c r="CE121" s="895"/>
      <c r="CF121" s="956">
        <v>11.4</v>
      </c>
      <c r="CG121" s="957"/>
      <c r="CH121" s="957"/>
      <c r="CI121" s="957"/>
      <c r="CJ121" s="957"/>
      <c r="CK121" s="950"/>
      <c r="CL121" s="936"/>
      <c r="CM121" s="936"/>
      <c r="CN121" s="936"/>
      <c r="CO121" s="937"/>
      <c r="CP121" s="916" t="s">
        <v>482</v>
      </c>
      <c r="CQ121" s="917"/>
      <c r="CR121" s="917"/>
      <c r="CS121" s="917"/>
      <c r="CT121" s="917"/>
      <c r="CU121" s="917"/>
      <c r="CV121" s="917"/>
      <c r="CW121" s="917"/>
      <c r="CX121" s="917"/>
      <c r="CY121" s="917"/>
      <c r="CZ121" s="917"/>
      <c r="DA121" s="917"/>
      <c r="DB121" s="917"/>
      <c r="DC121" s="917"/>
      <c r="DD121" s="917"/>
      <c r="DE121" s="917"/>
      <c r="DF121" s="918"/>
      <c r="DG121" s="894">
        <v>2992168</v>
      </c>
      <c r="DH121" s="895"/>
      <c r="DI121" s="895"/>
      <c r="DJ121" s="895"/>
      <c r="DK121" s="895"/>
      <c r="DL121" s="895">
        <v>3100413</v>
      </c>
      <c r="DM121" s="895"/>
      <c r="DN121" s="895"/>
      <c r="DO121" s="895"/>
      <c r="DP121" s="895"/>
      <c r="DQ121" s="895">
        <v>3180754</v>
      </c>
      <c r="DR121" s="895"/>
      <c r="DS121" s="895"/>
      <c r="DT121" s="895"/>
      <c r="DU121" s="895"/>
      <c r="DV121" s="872">
        <v>38.700000000000003</v>
      </c>
      <c r="DW121" s="872"/>
      <c r="DX121" s="872"/>
      <c r="DY121" s="872"/>
      <c r="DZ121" s="873"/>
    </row>
    <row r="122" spans="1:130" s="246" customFormat="1" ht="26.25" customHeight="1" x14ac:dyDescent="0.2">
      <c r="A122" s="898"/>
      <c r="B122" s="899"/>
      <c r="C122" s="902" t="s">
        <v>462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390</v>
      </c>
      <c r="AB122" s="858"/>
      <c r="AC122" s="858"/>
      <c r="AD122" s="858"/>
      <c r="AE122" s="859"/>
      <c r="AF122" s="860" t="s">
        <v>390</v>
      </c>
      <c r="AG122" s="858"/>
      <c r="AH122" s="858"/>
      <c r="AI122" s="858"/>
      <c r="AJ122" s="859"/>
      <c r="AK122" s="860" t="s">
        <v>390</v>
      </c>
      <c r="AL122" s="858"/>
      <c r="AM122" s="858"/>
      <c r="AN122" s="858"/>
      <c r="AO122" s="859"/>
      <c r="AP122" s="905" t="s">
        <v>385</v>
      </c>
      <c r="AQ122" s="906"/>
      <c r="AR122" s="906"/>
      <c r="AS122" s="906"/>
      <c r="AT122" s="907"/>
      <c r="AU122" s="967"/>
      <c r="AV122" s="968"/>
      <c r="AW122" s="968"/>
      <c r="AX122" s="968"/>
      <c r="AY122" s="969"/>
      <c r="AZ122" s="960" t="s">
        <v>483</v>
      </c>
      <c r="BA122" s="961"/>
      <c r="BB122" s="961"/>
      <c r="BC122" s="961"/>
      <c r="BD122" s="961"/>
      <c r="BE122" s="961"/>
      <c r="BF122" s="961"/>
      <c r="BG122" s="961"/>
      <c r="BH122" s="961"/>
      <c r="BI122" s="961"/>
      <c r="BJ122" s="961"/>
      <c r="BK122" s="961"/>
      <c r="BL122" s="961"/>
      <c r="BM122" s="961"/>
      <c r="BN122" s="961"/>
      <c r="BO122" s="961"/>
      <c r="BP122" s="962"/>
      <c r="BQ122" s="963">
        <v>17533711</v>
      </c>
      <c r="BR122" s="926"/>
      <c r="BS122" s="926"/>
      <c r="BT122" s="926"/>
      <c r="BU122" s="926"/>
      <c r="BV122" s="926">
        <v>17561945</v>
      </c>
      <c r="BW122" s="926"/>
      <c r="BX122" s="926"/>
      <c r="BY122" s="926"/>
      <c r="BZ122" s="926"/>
      <c r="CA122" s="926">
        <v>17679962</v>
      </c>
      <c r="CB122" s="926"/>
      <c r="CC122" s="926"/>
      <c r="CD122" s="926"/>
      <c r="CE122" s="926"/>
      <c r="CF122" s="927">
        <v>215</v>
      </c>
      <c r="CG122" s="928"/>
      <c r="CH122" s="928"/>
      <c r="CI122" s="928"/>
      <c r="CJ122" s="928"/>
      <c r="CK122" s="950"/>
      <c r="CL122" s="936"/>
      <c r="CM122" s="936"/>
      <c r="CN122" s="936"/>
      <c r="CO122" s="937"/>
      <c r="CP122" s="916" t="s">
        <v>484</v>
      </c>
      <c r="CQ122" s="917"/>
      <c r="CR122" s="917"/>
      <c r="CS122" s="917"/>
      <c r="CT122" s="917"/>
      <c r="CU122" s="917"/>
      <c r="CV122" s="917"/>
      <c r="CW122" s="917"/>
      <c r="CX122" s="917"/>
      <c r="CY122" s="917"/>
      <c r="CZ122" s="917"/>
      <c r="DA122" s="917"/>
      <c r="DB122" s="917"/>
      <c r="DC122" s="917"/>
      <c r="DD122" s="917"/>
      <c r="DE122" s="917"/>
      <c r="DF122" s="918"/>
      <c r="DG122" s="894">
        <v>1895475</v>
      </c>
      <c r="DH122" s="895"/>
      <c r="DI122" s="895"/>
      <c r="DJ122" s="895"/>
      <c r="DK122" s="895"/>
      <c r="DL122" s="895">
        <v>1911823</v>
      </c>
      <c r="DM122" s="895"/>
      <c r="DN122" s="895"/>
      <c r="DO122" s="895"/>
      <c r="DP122" s="895"/>
      <c r="DQ122" s="895">
        <v>1915365</v>
      </c>
      <c r="DR122" s="895"/>
      <c r="DS122" s="895"/>
      <c r="DT122" s="895"/>
      <c r="DU122" s="895"/>
      <c r="DV122" s="872">
        <v>23.3</v>
      </c>
      <c r="DW122" s="872"/>
      <c r="DX122" s="872"/>
      <c r="DY122" s="872"/>
      <c r="DZ122" s="873"/>
    </row>
    <row r="123" spans="1:130" s="246" customFormat="1" ht="26.25" customHeight="1" x14ac:dyDescent="0.2">
      <c r="A123" s="898"/>
      <c r="B123" s="899"/>
      <c r="C123" s="902" t="s">
        <v>468</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385</v>
      </c>
      <c r="AB123" s="858"/>
      <c r="AC123" s="858"/>
      <c r="AD123" s="858"/>
      <c r="AE123" s="859"/>
      <c r="AF123" s="860" t="s">
        <v>390</v>
      </c>
      <c r="AG123" s="858"/>
      <c r="AH123" s="858"/>
      <c r="AI123" s="858"/>
      <c r="AJ123" s="859"/>
      <c r="AK123" s="860" t="s">
        <v>390</v>
      </c>
      <c r="AL123" s="858"/>
      <c r="AM123" s="858"/>
      <c r="AN123" s="858"/>
      <c r="AO123" s="859"/>
      <c r="AP123" s="905" t="s">
        <v>390</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485</v>
      </c>
      <c r="BP123" s="959"/>
      <c r="BQ123" s="913">
        <v>22954527</v>
      </c>
      <c r="BR123" s="914"/>
      <c r="BS123" s="914"/>
      <c r="BT123" s="914"/>
      <c r="BU123" s="914"/>
      <c r="BV123" s="914">
        <v>22859599</v>
      </c>
      <c r="BW123" s="914"/>
      <c r="BX123" s="914"/>
      <c r="BY123" s="914"/>
      <c r="BZ123" s="914"/>
      <c r="CA123" s="914">
        <v>23020671</v>
      </c>
      <c r="CB123" s="914"/>
      <c r="CC123" s="914"/>
      <c r="CD123" s="914"/>
      <c r="CE123" s="914"/>
      <c r="CF123" s="824"/>
      <c r="CG123" s="825"/>
      <c r="CH123" s="825"/>
      <c r="CI123" s="825"/>
      <c r="CJ123" s="915"/>
      <c r="CK123" s="950"/>
      <c r="CL123" s="936"/>
      <c r="CM123" s="936"/>
      <c r="CN123" s="936"/>
      <c r="CO123" s="937"/>
      <c r="CP123" s="916" t="s">
        <v>486</v>
      </c>
      <c r="CQ123" s="917"/>
      <c r="CR123" s="917"/>
      <c r="CS123" s="917"/>
      <c r="CT123" s="917"/>
      <c r="CU123" s="917"/>
      <c r="CV123" s="917"/>
      <c r="CW123" s="917"/>
      <c r="CX123" s="917"/>
      <c r="CY123" s="917"/>
      <c r="CZ123" s="917"/>
      <c r="DA123" s="917"/>
      <c r="DB123" s="917"/>
      <c r="DC123" s="917"/>
      <c r="DD123" s="917"/>
      <c r="DE123" s="917"/>
      <c r="DF123" s="918"/>
      <c r="DG123" s="857">
        <v>1455631</v>
      </c>
      <c r="DH123" s="858"/>
      <c r="DI123" s="858"/>
      <c r="DJ123" s="858"/>
      <c r="DK123" s="859"/>
      <c r="DL123" s="860">
        <v>1214780</v>
      </c>
      <c r="DM123" s="858"/>
      <c r="DN123" s="858"/>
      <c r="DO123" s="858"/>
      <c r="DP123" s="859"/>
      <c r="DQ123" s="860">
        <v>1131509</v>
      </c>
      <c r="DR123" s="858"/>
      <c r="DS123" s="858"/>
      <c r="DT123" s="858"/>
      <c r="DU123" s="859"/>
      <c r="DV123" s="905">
        <v>13.8</v>
      </c>
      <c r="DW123" s="906"/>
      <c r="DX123" s="906"/>
      <c r="DY123" s="906"/>
      <c r="DZ123" s="907"/>
    </row>
    <row r="124" spans="1:130" s="246" customFormat="1" ht="26.25" customHeight="1" thickBot="1" x14ac:dyDescent="0.25">
      <c r="A124" s="898"/>
      <c r="B124" s="899"/>
      <c r="C124" s="902" t="s">
        <v>471</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448</v>
      </c>
      <c r="AB124" s="858"/>
      <c r="AC124" s="858"/>
      <c r="AD124" s="858"/>
      <c r="AE124" s="859"/>
      <c r="AF124" s="860" t="s">
        <v>448</v>
      </c>
      <c r="AG124" s="858"/>
      <c r="AH124" s="858"/>
      <c r="AI124" s="858"/>
      <c r="AJ124" s="859"/>
      <c r="AK124" s="860" t="s">
        <v>448</v>
      </c>
      <c r="AL124" s="858"/>
      <c r="AM124" s="858"/>
      <c r="AN124" s="858"/>
      <c r="AO124" s="859"/>
      <c r="AP124" s="905" t="s">
        <v>448</v>
      </c>
      <c r="AQ124" s="906"/>
      <c r="AR124" s="906"/>
      <c r="AS124" s="906"/>
      <c r="AT124" s="907"/>
      <c r="AU124" s="908" t="s">
        <v>487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79.400000000000006</v>
      </c>
      <c r="BR124" s="912"/>
      <c r="BS124" s="912"/>
      <c r="BT124" s="912"/>
      <c r="BU124" s="912"/>
      <c r="BV124" s="912">
        <v>113.8</v>
      </c>
      <c r="BW124" s="912"/>
      <c r="BX124" s="912"/>
      <c r="BY124" s="912"/>
      <c r="BZ124" s="912"/>
      <c r="CA124" s="912">
        <v>109.2</v>
      </c>
      <c r="CB124" s="912"/>
      <c r="CC124" s="912"/>
      <c r="CD124" s="912"/>
      <c r="CE124" s="912"/>
      <c r="CF124" s="802"/>
      <c r="CG124" s="803"/>
      <c r="CH124" s="803"/>
      <c r="CI124" s="803"/>
      <c r="CJ124" s="943"/>
      <c r="CK124" s="951"/>
      <c r="CL124" s="951"/>
      <c r="CM124" s="951"/>
      <c r="CN124" s="951"/>
      <c r="CO124" s="952"/>
      <c r="CP124" s="916" t="s">
        <v>488</v>
      </c>
      <c r="CQ124" s="917"/>
      <c r="CR124" s="917"/>
      <c r="CS124" s="917"/>
      <c r="CT124" s="917"/>
      <c r="CU124" s="917"/>
      <c r="CV124" s="917"/>
      <c r="CW124" s="917"/>
      <c r="CX124" s="917"/>
      <c r="CY124" s="917"/>
      <c r="CZ124" s="917"/>
      <c r="DA124" s="917"/>
      <c r="DB124" s="917"/>
      <c r="DC124" s="917"/>
      <c r="DD124" s="917"/>
      <c r="DE124" s="917"/>
      <c r="DF124" s="918"/>
      <c r="DG124" s="840">
        <v>440344</v>
      </c>
      <c r="DH124" s="841"/>
      <c r="DI124" s="841"/>
      <c r="DJ124" s="841"/>
      <c r="DK124" s="842"/>
      <c r="DL124" s="843">
        <v>400624</v>
      </c>
      <c r="DM124" s="841"/>
      <c r="DN124" s="841"/>
      <c r="DO124" s="841"/>
      <c r="DP124" s="842"/>
      <c r="DQ124" s="843">
        <v>330918</v>
      </c>
      <c r="DR124" s="841"/>
      <c r="DS124" s="841"/>
      <c r="DT124" s="841"/>
      <c r="DU124" s="842"/>
      <c r="DV124" s="929">
        <v>4</v>
      </c>
      <c r="DW124" s="930"/>
      <c r="DX124" s="930"/>
      <c r="DY124" s="930"/>
      <c r="DZ124" s="931"/>
    </row>
    <row r="125" spans="1:130" s="246" customFormat="1" ht="26.25" customHeight="1" x14ac:dyDescent="0.2">
      <c r="A125" s="898"/>
      <c r="B125" s="899"/>
      <c r="C125" s="902" t="s">
        <v>473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489</v>
      </c>
      <c r="AB125" s="858"/>
      <c r="AC125" s="858"/>
      <c r="AD125" s="858"/>
      <c r="AE125" s="859"/>
      <c r="AF125" s="860" t="s">
        <v>243</v>
      </c>
      <c r="AG125" s="858"/>
      <c r="AH125" s="858"/>
      <c r="AI125" s="858"/>
      <c r="AJ125" s="859"/>
      <c r="AK125" s="860" t="s">
        <v>390</v>
      </c>
      <c r="AL125" s="858"/>
      <c r="AM125" s="858"/>
      <c r="AN125" s="858"/>
      <c r="AO125" s="859"/>
      <c r="AP125" s="905" t="s">
        <v>490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491</v>
      </c>
      <c r="CL125" s="933"/>
      <c r="CM125" s="933"/>
      <c r="CN125" s="933"/>
      <c r="CO125" s="934"/>
      <c r="CP125" s="941" t="s">
        <v>492</v>
      </c>
      <c r="CQ125" s="886"/>
      <c r="CR125" s="886"/>
      <c r="CS125" s="886"/>
      <c r="CT125" s="886"/>
      <c r="CU125" s="886"/>
      <c r="CV125" s="886"/>
      <c r="CW125" s="886"/>
      <c r="CX125" s="886"/>
      <c r="CY125" s="886"/>
      <c r="CZ125" s="886"/>
      <c r="DA125" s="886"/>
      <c r="DB125" s="886"/>
      <c r="DC125" s="886"/>
      <c r="DD125" s="886"/>
      <c r="DE125" s="886"/>
      <c r="DF125" s="887"/>
      <c r="DG125" s="942" t="s">
        <v>493</v>
      </c>
      <c r="DH125" s="923"/>
      <c r="DI125" s="923"/>
      <c r="DJ125" s="923"/>
      <c r="DK125" s="923"/>
      <c r="DL125" s="923" t="s">
        <v>390</v>
      </c>
      <c r="DM125" s="923"/>
      <c r="DN125" s="923"/>
      <c r="DO125" s="923"/>
      <c r="DP125" s="923"/>
      <c r="DQ125" s="923" t="s">
        <v>390</v>
      </c>
      <c r="DR125" s="923"/>
      <c r="DS125" s="923"/>
      <c r="DT125" s="923"/>
      <c r="DU125" s="923"/>
      <c r="DV125" s="924" t="s">
        <v>494</v>
      </c>
      <c r="DW125" s="924"/>
      <c r="DX125" s="924"/>
      <c r="DY125" s="924"/>
      <c r="DZ125" s="925"/>
    </row>
    <row r="126" spans="1:130" s="246" customFormat="1" ht="26.25" customHeight="1" thickBot="1" x14ac:dyDescent="0.25">
      <c r="A126" s="898"/>
      <c r="B126" s="899"/>
      <c r="C126" s="902" t="s">
        <v>475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243</v>
      </c>
      <c r="AB126" s="858"/>
      <c r="AC126" s="858"/>
      <c r="AD126" s="858"/>
      <c r="AE126" s="859"/>
      <c r="AF126" s="860" t="s">
        <v>495</v>
      </c>
      <c r="AG126" s="858"/>
      <c r="AH126" s="858"/>
      <c r="AI126" s="858"/>
      <c r="AJ126" s="859"/>
      <c r="AK126" s="860" t="s">
        <v>489</v>
      </c>
      <c r="AL126" s="858"/>
      <c r="AM126" s="858"/>
      <c r="AN126" s="858"/>
      <c r="AO126" s="859"/>
      <c r="AP126" s="905" t="s">
        <v>493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496</v>
      </c>
      <c r="CQ126" s="828"/>
      <c r="CR126" s="828"/>
      <c r="CS126" s="828"/>
      <c r="CT126" s="828"/>
      <c r="CU126" s="828"/>
      <c r="CV126" s="828"/>
      <c r="CW126" s="828"/>
      <c r="CX126" s="828"/>
      <c r="CY126" s="828"/>
      <c r="CZ126" s="828"/>
      <c r="DA126" s="828"/>
      <c r="DB126" s="828"/>
      <c r="DC126" s="828"/>
      <c r="DD126" s="828"/>
      <c r="DE126" s="828"/>
      <c r="DF126" s="829"/>
      <c r="DG126" s="894" t="s">
        <v>497</v>
      </c>
      <c r="DH126" s="895"/>
      <c r="DI126" s="895"/>
      <c r="DJ126" s="895"/>
      <c r="DK126" s="895"/>
      <c r="DL126" s="895" t="s">
        <v>445</v>
      </c>
      <c r="DM126" s="895"/>
      <c r="DN126" s="895"/>
      <c r="DO126" s="895"/>
      <c r="DP126" s="895"/>
      <c r="DQ126" s="895" t="s">
        <v>497</v>
      </c>
      <c r="DR126" s="895"/>
      <c r="DS126" s="895"/>
      <c r="DT126" s="895"/>
      <c r="DU126" s="895"/>
      <c r="DV126" s="872" t="s">
        <v>243</v>
      </c>
      <c r="DW126" s="872"/>
      <c r="DX126" s="872"/>
      <c r="DY126" s="872"/>
      <c r="DZ126" s="873"/>
    </row>
    <row r="127" spans="1:130" s="246" customFormat="1" ht="26.25" customHeight="1" x14ac:dyDescent="0.2">
      <c r="A127" s="900"/>
      <c r="B127" s="901"/>
      <c r="C127" s="919" t="s">
        <v>498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390</v>
      </c>
      <c r="AB127" s="858"/>
      <c r="AC127" s="858"/>
      <c r="AD127" s="858"/>
      <c r="AE127" s="859"/>
      <c r="AF127" s="860" t="s">
        <v>390</v>
      </c>
      <c r="AG127" s="858"/>
      <c r="AH127" s="858"/>
      <c r="AI127" s="858"/>
      <c r="AJ127" s="859"/>
      <c r="AK127" s="860" t="s">
        <v>390</v>
      </c>
      <c r="AL127" s="858"/>
      <c r="AM127" s="858"/>
      <c r="AN127" s="858"/>
      <c r="AO127" s="859"/>
      <c r="AP127" s="905" t="s">
        <v>243</v>
      </c>
      <c r="AQ127" s="906"/>
      <c r="AR127" s="906"/>
      <c r="AS127" s="906"/>
      <c r="AT127" s="907"/>
      <c r="AU127" s="282"/>
      <c r="AV127" s="282"/>
      <c r="AW127" s="282"/>
      <c r="AX127" s="922" t="s">
        <v>499</v>
      </c>
      <c r="AY127" s="890"/>
      <c r="AZ127" s="890"/>
      <c r="BA127" s="890"/>
      <c r="BB127" s="890"/>
      <c r="BC127" s="890"/>
      <c r="BD127" s="890"/>
      <c r="BE127" s="891"/>
      <c r="BF127" s="889" t="s">
        <v>500</v>
      </c>
      <c r="BG127" s="890"/>
      <c r="BH127" s="890"/>
      <c r="BI127" s="890"/>
      <c r="BJ127" s="890"/>
      <c r="BK127" s="890"/>
      <c r="BL127" s="891"/>
      <c r="BM127" s="889" t="s">
        <v>501</v>
      </c>
      <c r="BN127" s="890"/>
      <c r="BO127" s="890"/>
      <c r="BP127" s="890"/>
      <c r="BQ127" s="890"/>
      <c r="BR127" s="890"/>
      <c r="BS127" s="891"/>
      <c r="BT127" s="889" t="s">
        <v>502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503</v>
      </c>
      <c r="CQ127" s="828"/>
      <c r="CR127" s="828"/>
      <c r="CS127" s="828"/>
      <c r="CT127" s="828"/>
      <c r="CU127" s="828"/>
      <c r="CV127" s="828"/>
      <c r="CW127" s="828"/>
      <c r="CX127" s="828"/>
      <c r="CY127" s="828"/>
      <c r="CZ127" s="828"/>
      <c r="DA127" s="828"/>
      <c r="DB127" s="828"/>
      <c r="DC127" s="828"/>
      <c r="DD127" s="828"/>
      <c r="DE127" s="828"/>
      <c r="DF127" s="829"/>
      <c r="DG127" s="894" t="s">
        <v>390</v>
      </c>
      <c r="DH127" s="895"/>
      <c r="DI127" s="895"/>
      <c r="DJ127" s="895"/>
      <c r="DK127" s="895"/>
      <c r="DL127" s="895" t="s">
        <v>489</v>
      </c>
      <c r="DM127" s="895"/>
      <c r="DN127" s="895"/>
      <c r="DO127" s="895"/>
      <c r="DP127" s="895"/>
      <c r="DQ127" s="895" t="s">
        <v>504</v>
      </c>
      <c r="DR127" s="895"/>
      <c r="DS127" s="895"/>
      <c r="DT127" s="895"/>
      <c r="DU127" s="895"/>
      <c r="DV127" s="872" t="s">
        <v>243</v>
      </c>
      <c r="DW127" s="872"/>
      <c r="DX127" s="872"/>
      <c r="DY127" s="872"/>
      <c r="DZ127" s="873"/>
    </row>
    <row r="128" spans="1:130" s="246" customFormat="1" ht="26.25" customHeight="1" thickBot="1" x14ac:dyDescent="0.25">
      <c r="A128" s="874" t="s">
        <v>505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506</v>
      </c>
      <c r="X128" s="876"/>
      <c r="Y128" s="876"/>
      <c r="Z128" s="877"/>
      <c r="AA128" s="878">
        <v>56149</v>
      </c>
      <c r="AB128" s="879"/>
      <c r="AC128" s="879"/>
      <c r="AD128" s="879"/>
      <c r="AE128" s="880"/>
      <c r="AF128" s="881">
        <v>63639</v>
      </c>
      <c r="AG128" s="879"/>
      <c r="AH128" s="879"/>
      <c r="AI128" s="879"/>
      <c r="AJ128" s="880"/>
      <c r="AK128" s="881">
        <v>59659</v>
      </c>
      <c r="AL128" s="879"/>
      <c r="AM128" s="879"/>
      <c r="AN128" s="879"/>
      <c r="AO128" s="880"/>
      <c r="AP128" s="882"/>
      <c r="AQ128" s="883"/>
      <c r="AR128" s="883"/>
      <c r="AS128" s="883"/>
      <c r="AT128" s="884"/>
      <c r="AU128" s="282"/>
      <c r="AV128" s="282"/>
      <c r="AW128" s="282"/>
      <c r="AX128" s="885" t="s">
        <v>507</v>
      </c>
      <c r="AY128" s="886"/>
      <c r="AZ128" s="886"/>
      <c r="BA128" s="886"/>
      <c r="BB128" s="886"/>
      <c r="BC128" s="886"/>
      <c r="BD128" s="886"/>
      <c r="BE128" s="887"/>
      <c r="BF128" s="864" t="s">
        <v>497</v>
      </c>
      <c r="BG128" s="865"/>
      <c r="BH128" s="865"/>
      <c r="BI128" s="865"/>
      <c r="BJ128" s="865"/>
      <c r="BK128" s="865"/>
      <c r="BL128" s="888"/>
      <c r="BM128" s="864">
        <v>13.41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508</v>
      </c>
      <c r="CQ128" s="806"/>
      <c r="CR128" s="806"/>
      <c r="CS128" s="806"/>
      <c r="CT128" s="806"/>
      <c r="CU128" s="806"/>
      <c r="CV128" s="806"/>
      <c r="CW128" s="806"/>
      <c r="CX128" s="806"/>
      <c r="CY128" s="806"/>
      <c r="CZ128" s="806"/>
      <c r="DA128" s="806"/>
      <c r="DB128" s="806"/>
      <c r="DC128" s="806"/>
      <c r="DD128" s="806"/>
      <c r="DE128" s="806"/>
      <c r="DF128" s="807"/>
      <c r="DG128" s="868">
        <v>10517</v>
      </c>
      <c r="DH128" s="869"/>
      <c r="DI128" s="869"/>
      <c r="DJ128" s="869"/>
      <c r="DK128" s="869"/>
      <c r="DL128" s="869">
        <v>9017</v>
      </c>
      <c r="DM128" s="869"/>
      <c r="DN128" s="869"/>
      <c r="DO128" s="869"/>
      <c r="DP128" s="869"/>
      <c r="DQ128" s="869">
        <v>7517</v>
      </c>
      <c r="DR128" s="869"/>
      <c r="DS128" s="869"/>
      <c r="DT128" s="869"/>
      <c r="DU128" s="869"/>
      <c r="DV128" s="870">
        <v>0.1</v>
      </c>
      <c r="DW128" s="870"/>
      <c r="DX128" s="870"/>
      <c r="DY128" s="870"/>
      <c r="DZ128" s="871"/>
    </row>
    <row r="129" spans="1:131" s="246" customFormat="1" ht="26.25" customHeight="1" x14ac:dyDescent="0.2">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509</v>
      </c>
      <c r="X129" s="855"/>
      <c r="Y129" s="855"/>
      <c r="Z129" s="856"/>
      <c r="AA129" s="857">
        <v>9557701</v>
      </c>
      <c r="AB129" s="858"/>
      <c r="AC129" s="858"/>
      <c r="AD129" s="858"/>
      <c r="AE129" s="859"/>
      <c r="AF129" s="860">
        <v>9587541</v>
      </c>
      <c r="AG129" s="858"/>
      <c r="AH129" s="858"/>
      <c r="AI129" s="858"/>
      <c r="AJ129" s="859"/>
      <c r="AK129" s="860">
        <v>9567850</v>
      </c>
      <c r="AL129" s="858"/>
      <c r="AM129" s="858"/>
      <c r="AN129" s="858"/>
      <c r="AO129" s="859"/>
      <c r="AP129" s="861"/>
      <c r="AQ129" s="862"/>
      <c r="AR129" s="862"/>
      <c r="AS129" s="862"/>
      <c r="AT129" s="863"/>
      <c r="AU129" s="284"/>
      <c r="AV129" s="284"/>
      <c r="AW129" s="284"/>
      <c r="AX129" s="827" t="s">
        <v>510</v>
      </c>
      <c r="AY129" s="828"/>
      <c r="AZ129" s="828"/>
      <c r="BA129" s="828"/>
      <c r="BB129" s="828"/>
      <c r="BC129" s="828"/>
      <c r="BD129" s="828"/>
      <c r="BE129" s="829"/>
      <c r="BF129" s="847" t="s">
        <v>243</v>
      </c>
      <c r="BG129" s="848"/>
      <c r="BH129" s="848"/>
      <c r="BI129" s="848"/>
      <c r="BJ129" s="848"/>
      <c r="BK129" s="848"/>
      <c r="BL129" s="849"/>
      <c r="BM129" s="847">
        <v>18.41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511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512</v>
      </c>
      <c r="X130" s="855"/>
      <c r="Y130" s="855"/>
      <c r="Z130" s="856"/>
      <c r="AA130" s="857">
        <v>1323100</v>
      </c>
      <c r="AB130" s="858"/>
      <c r="AC130" s="858"/>
      <c r="AD130" s="858"/>
      <c r="AE130" s="859"/>
      <c r="AF130" s="860">
        <v>1343493</v>
      </c>
      <c r="AG130" s="858"/>
      <c r="AH130" s="858"/>
      <c r="AI130" s="858"/>
      <c r="AJ130" s="859"/>
      <c r="AK130" s="860">
        <v>1342793</v>
      </c>
      <c r="AL130" s="858"/>
      <c r="AM130" s="858"/>
      <c r="AN130" s="858"/>
      <c r="AO130" s="859"/>
      <c r="AP130" s="861"/>
      <c r="AQ130" s="862"/>
      <c r="AR130" s="862"/>
      <c r="AS130" s="862"/>
      <c r="AT130" s="863"/>
      <c r="AU130" s="284"/>
      <c r="AV130" s="284"/>
      <c r="AW130" s="284"/>
      <c r="AX130" s="827" t="s">
        <v>513</v>
      </c>
      <c r="AY130" s="828"/>
      <c r="AZ130" s="828"/>
      <c r="BA130" s="828"/>
      <c r="BB130" s="828"/>
      <c r="BC130" s="828"/>
      <c r="BD130" s="828"/>
      <c r="BE130" s="829"/>
      <c r="BF130" s="830">
        <v>9.8000000000000007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514</v>
      </c>
      <c r="X131" s="838"/>
      <c r="Y131" s="838"/>
      <c r="Z131" s="839"/>
      <c r="AA131" s="840">
        <v>8234601</v>
      </c>
      <c r="AB131" s="841"/>
      <c r="AC131" s="841"/>
      <c r="AD131" s="841"/>
      <c r="AE131" s="842"/>
      <c r="AF131" s="843">
        <v>8244048</v>
      </c>
      <c r="AG131" s="841"/>
      <c r="AH131" s="841"/>
      <c r="AI131" s="841"/>
      <c r="AJ131" s="842"/>
      <c r="AK131" s="843">
        <v>8225057</v>
      </c>
      <c r="AL131" s="841"/>
      <c r="AM131" s="841"/>
      <c r="AN131" s="841"/>
      <c r="AO131" s="842"/>
      <c r="AP131" s="844"/>
      <c r="AQ131" s="845"/>
      <c r="AR131" s="845"/>
      <c r="AS131" s="845"/>
      <c r="AT131" s="846"/>
      <c r="AU131" s="284"/>
      <c r="AV131" s="284"/>
      <c r="AW131" s="284"/>
      <c r="AX131" s="805" t="s">
        <v>515</v>
      </c>
      <c r="AY131" s="806"/>
      <c r="AZ131" s="806"/>
      <c r="BA131" s="806"/>
      <c r="BB131" s="806"/>
      <c r="BC131" s="806"/>
      <c r="BD131" s="806"/>
      <c r="BE131" s="807"/>
      <c r="BF131" s="808">
        <v>109.2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516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517</v>
      </c>
      <c r="W132" s="818"/>
      <c r="X132" s="818"/>
      <c r="Y132" s="818"/>
      <c r="Z132" s="819"/>
      <c r="AA132" s="820">
        <v>10.16524055</v>
      </c>
      <c r="AB132" s="821"/>
      <c r="AC132" s="821"/>
      <c r="AD132" s="821"/>
      <c r="AE132" s="822"/>
      <c r="AF132" s="823">
        <v>10.705141449999999</v>
      </c>
      <c r="AG132" s="821"/>
      <c r="AH132" s="821"/>
      <c r="AI132" s="821"/>
      <c r="AJ132" s="822"/>
      <c r="AK132" s="823">
        <v>8.6632834279999997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518</v>
      </c>
      <c r="W133" s="797"/>
      <c r="X133" s="797"/>
      <c r="Y133" s="797"/>
      <c r="Z133" s="798"/>
      <c r="AA133" s="799">
        <v>10.9</v>
      </c>
      <c r="AB133" s="800"/>
      <c r="AC133" s="800"/>
      <c r="AD133" s="800"/>
      <c r="AE133" s="801"/>
      <c r="AF133" s="799">
        <v>10.4</v>
      </c>
      <c r="AG133" s="800"/>
      <c r="AH133" s="800"/>
      <c r="AI133" s="800"/>
      <c r="AJ133" s="801"/>
      <c r="AK133" s="799">
        <v>9.8000000000000007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K03IsjnT0rmcWhm0exj01OA6jTOsI7B5za42H/I2hFA8eo2iEHyTWwB3azpy54OyyHeEix7PTN1rLHDDSy0Vzw==" saltValue="eNKLUzL3HiE5oFGO98rYe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519</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on6x4A2Zh2vz3lIN/QT7GrjKwLxFyHflkoSR06bqyyNVnJy1LtF10pEs9WgmkhknqgUzujp9iMx5dhvBecWhWw==" saltValue="FVxN61IYBWoSKIdRzEeTW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wJ9UilrKAx++PQQpqV8E8gQVeZlfbX7TpSiWoqfdzDDHGZB/zIh2XCESMUmRZWJtVMGz6tJcdtpuaEHVLYny9A==" saltValue="S5wuxgwczwVnCaecQZl3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AK12" sqref="AK12:AN12"/>
    </sheetView>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520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521</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522</v>
      </c>
      <c r="AP7" s="303"/>
      <c r="AQ7" s="304" t="s">
        <v>523</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524</v>
      </c>
      <c r="AQ8" s="310" t="s">
        <v>525</v>
      </c>
      <c r="AR8" s="311" t="s">
        <v>526</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527</v>
      </c>
      <c r="AL9" s="1227"/>
      <c r="AM9" s="1227"/>
      <c r="AN9" s="1228"/>
      <c r="AO9" s="312">
        <v>3307995</v>
      </c>
      <c r="AP9" s="312">
        <v>98099</v>
      </c>
      <c r="AQ9" s="313">
        <v>90414</v>
      </c>
      <c r="AR9" s="314">
        <v>8.5</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528</v>
      </c>
      <c r="AL10" s="1227"/>
      <c r="AM10" s="1227"/>
      <c r="AN10" s="1228"/>
      <c r="AO10" s="315">
        <v>54763</v>
      </c>
      <c r="AP10" s="315">
        <v>1624</v>
      </c>
      <c r="AQ10" s="316">
        <v>7325</v>
      </c>
      <c r="AR10" s="317">
        <v>-77.8</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529</v>
      </c>
      <c r="AL11" s="1227"/>
      <c r="AM11" s="1227"/>
      <c r="AN11" s="1228"/>
      <c r="AO11" s="315">
        <v>212</v>
      </c>
      <c r="AP11" s="315">
        <v>6</v>
      </c>
      <c r="AQ11" s="316">
        <v>9426</v>
      </c>
      <c r="AR11" s="317">
        <v>-99.9</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530</v>
      </c>
      <c r="AL12" s="1227"/>
      <c r="AM12" s="1227"/>
      <c r="AN12" s="1228"/>
      <c r="AO12" s="315" t="s">
        <v>531</v>
      </c>
      <c r="AP12" s="315" t="s">
        <v>531</v>
      </c>
      <c r="AQ12" s="316">
        <v>1167</v>
      </c>
      <c r="AR12" s="317" t="s">
        <v>531</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532</v>
      </c>
      <c r="AL13" s="1227"/>
      <c r="AM13" s="1227"/>
      <c r="AN13" s="1228"/>
      <c r="AO13" s="315" t="s">
        <v>531</v>
      </c>
      <c r="AP13" s="315" t="s">
        <v>531</v>
      </c>
      <c r="AQ13" s="316">
        <v>3</v>
      </c>
      <c r="AR13" s="317" t="s">
        <v>531</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533</v>
      </c>
      <c r="AL14" s="1227"/>
      <c r="AM14" s="1227"/>
      <c r="AN14" s="1228"/>
      <c r="AO14" s="315">
        <v>119964</v>
      </c>
      <c r="AP14" s="315">
        <v>3558</v>
      </c>
      <c r="AQ14" s="316">
        <v>4078</v>
      </c>
      <c r="AR14" s="317">
        <v>-12.8</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534</v>
      </c>
      <c r="AL15" s="1227"/>
      <c r="AM15" s="1227"/>
      <c r="AN15" s="1228"/>
      <c r="AO15" s="315">
        <v>61449</v>
      </c>
      <c r="AP15" s="315">
        <v>1822</v>
      </c>
      <c r="AQ15" s="316">
        <v>2195</v>
      </c>
      <c r="AR15" s="317">
        <v>-17</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535</v>
      </c>
      <c r="AL16" s="1230"/>
      <c r="AM16" s="1230"/>
      <c r="AN16" s="1231"/>
      <c r="AO16" s="315">
        <v>-273078</v>
      </c>
      <c r="AP16" s="315">
        <v>-8098</v>
      </c>
      <c r="AQ16" s="316">
        <v>-8893</v>
      </c>
      <c r="AR16" s="317">
        <v>-8.9</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3271305</v>
      </c>
      <c r="AP17" s="315">
        <v>97011</v>
      </c>
      <c r="AQ17" s="316">
        <v>105714</v>
      </c>
      <c r="AR17" s="317">
        <v>-8.1999999999999993</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536</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537</v>
      </c>
      <c r="AP20" s="323" t="s">
        <v>538</v>
      </c>
      <c r="AQ20" s="324" t="s">
        <v>539</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540</v>
      </c>
      <c r="AL21" s="1224"/>
      <c r="AM21" s="1224"/>
      <c r="AN21" s="1225"/>
      <c r="AO21" s="327">
        <v>9.8800000000000008</v>
      </c>
      <c r="AP21" s="328">
        <v>10.07</v>
      </c>
      <c r="AQ21" s="329">
        <v>-0.19</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541</v>
      </c>
      <c r="AL22" s="1224"/>
      <c r="AM22" s="1224"/>
      <c r="AN22" s="1225"/>
      <c r="AO22" s="332">
        <v>98</v>
      </c>
      <c r="AP22" s="333">
        <v>97.6</v>
      </c>
      <c r="AQ22" s="334">
        <v>0.4</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542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543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544</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522</v>
      </c>
      <c r="AP30" s="303"/>
      <c r="AQ30" s="304" t="s">
        <v>523</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524</v>
      </c>
      <c r="AQ31" s="310" t="s">
        <v>525</v>
      </c>
      <c r="AR31" s="311" t="s">
        <v>526</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545</v>
      </c>
      <c r="AL32" s="1215"/>
      <c r="AM32" s="1215"/>
      <c r="AN32" s="1216"/>
      <c r="AO32" s="342">
        <v>1287050</v>
      </c>
      <c r="AP32" s="342">
        <v>38168</v>
      </c>
      <c r="AQ32" s="343">
        <v>67110</v>
      </c>
      <c r="AR32" s="344">
        <v>-43.1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546</v>
      </c>
      <c r="AL33" s="1215"/>
      <c r="AM33" s="1215"/>
      <c r="AN33" s="1216"/>
      <c r="AO33" s="342" t="s">
        <v>531</v>
      </c>
      <c r="AP33" s="342" t="s">
        <v>531</v>
      </c>
      <c r="AQ33" s="343" t="s">
        <v>531</v>
      </c>
      <c r="AR33" s="344" t="s">
        <v>531</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547</v>
      </c>
      <c r="AL34" s="1215"/>
      <c r="AM34" s="1215"/>
      <c r="AN34" s="1216"/>
      <c r="AO34" s="342" t="s">
        <v>531</v>
      </c>
      <c r="AP34" s="342" t="s">
        <v>531</v>
      </c>
      <c r="AQ34" s="343">
        <v>6</v>
      </c>
      <c r="AR34" s="344" t="s">
        <v>531</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548</v>
      </c>
      <c r="AL35" s="1215"/>
      <c r="AM35" s="1215"/>
      <c r="AN35" s="1216"/>
      <c r="AO35" s="342">
        <v>827935</v>
      </c>
      <c r="AP35" s="342">
        <v>24553</v>
      </c>
      <c r="AQ35" s="343">
        <v>17795</v>
      </c>
      <c r="AR35" s="344">
        <v>38</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549</v>
      </c>
      <c r="AL36" s="1215"/>
      <c r="AM36" s="1215"/>
      <c r="AN36" s="1216"/>
      <c r="AO36" s="342" t="s">
        <v>531</v>
      </c>
      <c r="AP36" s="342" t="s">
        <v>531</v>
      </c>
      <c r="AQ36" s="343">
        <v>2500</v>
      </c>
      <c r="AR36" s="344" t="s">
        <v>531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550</v>
      </c>
      <c r="AL37" s="1215"/>
      <c r="AM37" s="1215"/>
      <c r="AN37" s="1216"/>
      <c r="AO37" s="342" t="s">
        <v>531</v>
      </c>
      <c r="AP37" s="342" t="s">
        <v>531</v>
      </c>
      <c r="AQ37" s="343">
        <v>1001</v>
      </c>
      <c r="AR37" s="344" t="s">
        <v>531</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551</v>
      </c>
      <c r="AL38" s="1218"/>
      <c r="AM38" s="1218"/>
      <c r="AN38" s="1219"/>
      <c r="AO38" s="345">
        <v>27</v>
      </c>
      <c r="AP38" s="345">
        <v>1</v>
      </c>
      <c r="AQ38" s="346">
        <v>4</v>
      </c>
      <c r="AR38" s="334">
        <v>-75</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552</v>
      </c>
      <c r="AL39" s="1218"/>
      <c r="AM39" s="1218"/>
      <c r="AN39" s="1219"/>
      <c r="AO39" s="342">
        <v>-59659</v>
      </c>
      <c r="AP39" s="342">
        <v>-1769</v>
      </c>
      <c r="AQ39" s="343">
        <v>-3748</v>
      </c>
      <c r="AR39" s="344">
        <v>-52.8</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553</v>
      </c>
      <c r="AL40" s="1215"/>
      <c r="AM40" s="1215"/>
      <c r="AN40" s="1216"/>
      <c r="AO40" s="342">
        <v>-1342793</v>
      </c>
      <c r="AP40" s="342">
        <v>-39821</v>
      </c>
      <c r="AQ40" s="343">
        <v>-58908</v>
      </c>
      <c r="AR40" s="344">
        <v>-32.4</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712560</v>
      </c>
      <c r="AP41" s="342">
        <v>21131</v>
      </c>
      <c r="AQ41" s="343">
        <v>25761</v>
      </c>
      <c r="AR41" s="344">
        <v>-18</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554</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555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556</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522</v>
      </c>
      <c r="AN49" s="1209" t="s">
        <v>557</v>
      </c>
      <c r="AO49" s="1210"/>
      <c r="AP49" s="1210"/>
      <c r="AQ49" s="1210"/>
      <c r="AR49" s="1211"/>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558</v>
      </c>
      <c r="AO50" s="359" t="s">
        <v>559</v>
      </c>
      <c r="AP50" s="360" t="s">
        <v>560</v>
      </c>
      <c r="AQ50" s="361" t="s">
        <v>561</v>
      </c>
      <c r="AR50" s="362" t="s">
        <v>562</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563</v>
      </c>
      <c r="AL51" s="355"/>
      <c r="AM51" s="363">
        <v>3331722</v>
      </c>
      <c r="AN51" s="364">
        <v>94066</v>
      </c>
      <c r="AO51" s="365">
        <v>8.5</v>
      </c>
      <c r="AP51" s="366">
        <v>106614</v>
      </c>
      <c r="AQ51" s="367">
        <v>17.2</v>
      </c>
      <c r="AR51" s="368">
        <v>-8.6999999999999993</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564</v>
      </c>
      <c r="AM52" s="371">
        <v>2132751</v>
      </c>
      <c r="AN52" s="372">
        <v>60215</v>
      </c>
      <c r="AO52" s="373">
        <v>69.3</v>
      </c>
      <c r="AP52" s="374">
        <v>45545</v>
      </c>
      <c r="AQ52" s="375">
        <v>20.7</v>
      </c>
      <c r="AR52" s="376">
        <v>48.6</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565</v>
      </c>
      <c r="AL53" s="355"/>
      <c r="AM53" s="363">
        <v>1754955</v>
      </c>
      <c r="AN53" s="364">
        <v>50215</v>
      </c>
      <c r="AO53" s="365">
        <v>-46.6</v>
      </c>
      <c r="AP53" s="366">
        <v>85459</v>
      </c>
      <c r="AQ53" s="367">
        <v>-19.8</v>
      </c>
      <c r="AR53" s="368">
        <v>-26.8</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564</v>
      </c>
      <c r="AM54" s="371">
        <v>1350104</v>
      </c>
      <c r="AN54" s="372">
        <v>38631</v>
      </c>
      <c r="AO54" s="373">
        <v>-35.799999999999997</v>
      </c>
      <c r="AP54" s="374">
        <v>44378</v>
      </c>
      <c r="AQ54" s="375">
        <v>-2.6</v>
      </c>
      <c r="AR54" s="376">
        <v>-33.200000000000003</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566</v>
      </c>
      <c r="AL55" s="355"/>
      <c r="AM55" s="363">
        <v>2248973</v>
      </c>
      <c r="AN55" s="364">
        <v>65188</v>
      </c>
      <c r="AO55" s="365">
        <v>29.8</v>
      </c>
      <c r="AP55" s="366">
        <v>83280</v>
      </c>
      <c r="AQ55" s="367">
        <v>-2.5</v>
      </c>
      <c r="AR55" s="368">
        <v>32.299999999999997</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564</v>
      </c>
      <c r="AM56" s="371">
        <v>1658300</v>
      </c>
      <c r="AN56" s="372">
        <v>48067</v>
      </c>
      <c r="AO56" s="373">
        <v>24.4</v>
      </c>
      <c r="AP56" s="374">
        <v>43123</v>
      </c>
      <c r="AQ56" s="375">
        <v>-2.8</v>
      </c>
      <c r="AR56" s="376">
        <v>27.2</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567</v>
      </c>
      <c r="AL57" s="355"/>
      <c r="AM57" s="363">
        <v>2492300</v>
      </c>
      <c r="AN57" s="364">
        <v>73204</v>
      </c>
      <c r="AO57" s="365">
        <v>12.3</v>
      </c>
      <c r="AP57" s="366">
        <v>88968</v>
      </c>
      <c r="AQ57" s="367">
        <v>6.8</v>
      </c>
      <c r="AR57" s="368">
        <v>5.5</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564</v>
      </c>
      <c r="AM58" s="371">
        <v>1763534</v>
      </c>
      <c r="AN58" s="372">
        <v>51799</v>
      </c>
      <c r="AO58" s="373">
        <v>7.8</v>
      </c>
      <c r="AP58" s="374">
        <v>45482</v>
      </c>
      <c r="AQ58" s="375">
        <v>5.5</v>
      </c>
      <c r="AR58" s="376">
        <v>2.2999999999999998</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568</v>
      </c>
      <c r="AL59" s="355"/>
      <c r="AM59" s="363">
        <v>1535364</v>
      </c>
      <c r="AN59" s="364">
        <v>45531</v>
      </c>
      <c r="AO59" s="365">
        <v>-37.799999999999997</v>
      </c>
      <c r="AP59" s="366">
        <v>85173</v>
      </c>
      <c r="AQ59" s="367">
        <v>-4.3</v>
      </c>
      <c r="AR59" s="368">
        <v>-33.5</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564</v>
      </c>
      <c r="AM60" s="371">
        <v>999048</v>
      </c>
      <c r="AN60" s="372">
        <v>29627</v>
      </c>
      <c r="AO60" s="373">
        <v>-42.8</v>
      </c>
      <c r="AP60" s="374">
        <v>43913</v>
      </c>
      <c r="AQ60" s="375">
        <v>-3.4</v>
      </c>
      <c r="AR60" s="376">
        <v>-39.4</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569</v>
      </c>
      <c r="AL61" s="377"/>
      <c r="AM61" s="378">
        <v>2272663</v>
      </c>
      <c r="AN61" s="379">
        <v>65641</v>
      </c>
      <c r="AO61" s="380">
        <v>-6.8</v>
      </c>
      <c r="AP61" s="381">
        <v>89899</v>
      </c>
      <c r="AQ61" s="382">
        <v>-0.5</v>
      </c>
      <c r="AR61" s="368">
        <v>-6.3</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564</v>
      </c>
      <c r="AM62" s="371">
        <v>1580747</v>
      </c>
      <c r="AN62" s="372">
        <v>45668</v>
      </c>
      <c r="AO62" s="373">
        <v>4.5999999999999996</v>
      </c>
      <c r="AP62" s="374">
        <v>44488</v>
      </c>
      <c r="AQ62" s="375">
        <v>3.5</v>
      </c>
      <c r="AR62" s="376">
        <v>1.1000000000000001</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B8HRp8kLVNlCje3aIVplj3hjmJ0+2VGXDg2EN7h+SHt+fdmv7SpUydiyKgzEABU7ukK+n8guIWJdGMn3hjnlCg==" saltValue="2yO+afFbVn0ByfsgZ25xX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571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EvOrCuZYrodbQaPG7KjhSJWFx31pYz/vOqyePNZOzTxrqeLLKkG9XxHn6PfmI+xo6Sawa/Yo0VY+BdRqza8EUg==" saltValue="Z2lWJdtvxDwItwzfrt2N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572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dFFCSaDz7rxpNMneVGf2y9oo2JkWYghTffwNYuW/lTi3qoJmAo7rUYoCfvpzBAV9j5kPsF+AhyUrLXV3V0/Y4Q==" saltValue="3daanZBb+nZ1tZCrBTOV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4"/>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573</v>
      </c>
      <c r="G46" s="8" t="s">
        <v>574</v>
      </c>
      <c r="H46" s="8" t="s">
        <v>575</v>
      </c>
      <c r="I46" s="8" t="s">
        <v>576</v>
      </c>
      <c r="J46" s="9" t="s">
        <v>577</v>
      </c>
    </row>
    <row r="47" spans="2:10" ht="57.75" customHeight="1" x14ac:dyDescent="0.2">
      <c r="B47" s="10"/>
      <c r="C47" s="1232" t="s">
        <v>3</v>
      </c>
      <c r="D47" s="1232"/>
      <c r="E47" s="1233"/>
      <c r="F47" s="11">
        <v>23.03</v>
      </c>
      <c r="G47" s="12">
        <v>22.25</v>
      </c>
      <c r="H47" s="12">
        <v>20.059999999999999</v>
      </c>
      <c r="I47" s="12">
        <v>17.05</v>
      </c>
      <c r="J47" s="13">
        <v>17.2</v>
      </c>
    </row>
    <row r="48" spans="2:10" ht="57.75" customHeight="1" x14ac:dyDescent="0.2">
      <c r="B48" s="14"/>
      <c r="C48" s="1234" t="s">
        <v>4</v>
      </c>
      <c r="D48" s="1234"/>
      <c r="E48" s="1235"/>
      <c r="F48" s="15">
        <v>0.02</v>
      </c>
      <c r="G48" s="16">
        <v>7.0000000000000007E-2</v>
      </c>
      <c r="H48" s="16">
        <v>0.1</v>
      </c>
      <c r="I48" s="16">
        <v>0.12</v>
      </c>
      <c r="J48" s="17">
        <v>0.2</v>
      </c>
    </row>
    <row r="49" spans="2:10" ht="57.75" customHeight="1" thickBot="1" x14ac:dyDescent="0.25">
      <c r="B49" s="18"/>
      <c r="C49" s="1236" t="s">
        <v>5</v>
      </c>
      <c r="D49" s="1236"/>
      <c r="E49" s="1237"/>
      <c r="F49" s="19" t="s">
        <v>578</v>
      </c>
      <c r="G49" s="20" t="s">
        <v>579</v>
      </c>
      <c r="H49" s="20" t="s">
        <v>580</v>
      </c>
      <c r="I49" s="20" t="s">
        <v>581</v>
      </c>
      <c r="J49" s="21">
        <v>0.19</v>
      </c>
    </row>
    <row r="50" spans="2:10" ht="13.5" customHeight="1" x14ac:dyDescent="0.2"/>
    <row r="51" spans="2:10" ht="13.5" hidden="1" customHeight="1" x14ac:dyDescent="0.2"/>
    <row r="52" spans="2:10" ht="13.5" hidden="1" customHeight="1" x14ac:dyDescent="0.2"/>
    <row r="53" spans="2:10" ht="13.5" hidden="1" customHeight="1" x14ac:dyDescent="0.2"/>
    <row r="54" spans="2:10" ht="13.5" hidden="1" customHeight="1" x14ac:dyDescent="0.2"/>
  </sheetData>
  <sheetProtection algorithmName="SHA-512" hashValue="hkqcPXyeLVOQhYSyF6kqEpZl4LDvJ930Y5yAqR8xWVwgRzw2+75Jr+gkF01bUFfvpfYIYrkh4CGuvUBo2hR/wQ==" saltValue="5n01uqEV9v9vu1btxRwE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