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firstSheet="12" activeTab="1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workbook>
</file>

<file path=xl/calcChain.xml><?xml version="1.0" encoding="utf-8"?>
<calcChain xmlns="http://schemas.openxmlformats.org/spreadsheetml/2006/main">
  <c r="DF10" i="11" l="1"/>
  <c r="DE10" i="11" s="1"/>
  <c r="DD10" i="11" s="1"/>
  <c r="DC10" i="11" s="1"/>
  <c r="DA10" i="11" s="1"/>
  <c r="CZ10" i="11" s="1"/>
  <c r="CY10" i="11" s="1"/>
  <c r="CX10" i="11" s="1"/>
  <c r="DF11" i="11"/>
  <c r="DE11" i="11" s="1"/>
  <c r="DD11" i="11" s="1"/>
  <c r="DC11" i="11" s="1"/>
  <c r="DA11" i="11" s="1"/>
  <c r="CZ11" i="11" s="1"/>
  <c r="CY11" i="11" s="1"/>
  <c r="CX11" i="11" s="1"/>
  <c r="DF12" i="11"/>
  <c r="DE12" i="11" s="1"/>
  <c r="DD12" i="11" s="1"/>
  <c r="DC12" i="11" s="1"/>
  <c r="DA12" i="11" s="1"/>
  <c r="CZ12" i="11" s="1"/>
  <c r="CY12" i="11" s="1"/>
  <c r="CX12" i="11" s="1"/>
  <c r="DF13" i="11"/>
  <c r="DE13" i="11" s="1"/>
  <c r="DD13" i="11" s="1"/>
  <c r="DC13" i="11" s="1"/>
  <c r="DA13" i="11" s="1"/>
  <c r="CZ13" i="11" s="1"/>
  <c r="CY13" i="11" s="1"/>
  <c r="CX13" i="11" s="1"/>
  <c r="DF9" i="11"/>
  <c r="DE9" i="11" s="1"/>
  <c r="DD9" i="11" s="1"/>
  <c r="DC9" i="11" s="1"/>
  <c r="DA9" i="11" s="1"/>
  <c r="CZ9" i="11" s="1"/>
  <c r="CY9" i="11" s="1"/>
  <c r="CX9" i="11" s="1"/>
  <c r="DF7" i="11"/>
  <c r="DE7" i="11" s="1"/>
  <c r="DD7" i="11" s="1"/>
  <c r="DC7" i="11" s="1"/>
  <c r="DA7" i="11" s="1"/>
  <c r="CZ7" i="11" s="1"/>
  <c r="CY7" i="11" s="1"/>
  <c r="CX7" i="11" s="1"/>
  <c r="DA8" i="11"/>
  <c r="CZ8" i="11" s="1"/>
  <c r="CY8" i="11" s="1"/>
  <c r="CX8" i="11" s="1"/>
  <c r="DF8" i="11"/>
  <c r="DE8" i="11"/>
  <c r="DD8" i="11" s="1"/>
  <c r="DC8" i="11" s="1"/>
  <c r="BG37" i="9" l="1"/>
  <c r="BG36" i="9"/>
  <c r="BG35" i="9"/>
  <c r="BG34"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BE40" i="9"/>
  <c r="AM40" i="9"/>
  <c r="U40" i="9"/>
  <c r="C40" i="9"/>
  <c r="BE39" i="9"/>
  <c r="AM39" i="9"/>
  <c r="U39" i="9"/>
  <c r="C39" i="9"/>
  <c r="BE38" i="9"/>
  <c r="AM38" i="9"/>
  <c r="U38" i="9"/>
  <c r="C38" i="9"/>
  <c r="AM37" i="9"/>
  <c r="C37" i="9"/>
  <c r="AM36" i="9"/>
  <c r="CO34" i="9"/>
  <c r="CO35" i="9" s="1"/>
  <c r="CO36" i="9" s="1"/>
  <c r="CO37" i="9" s="1"/>
  <c r="CO38" i="9" s="1"/>
  <c r="CO39" i="9" s="1"/>
  <c r="CO40" i="9" s="1"/>
  <c r="BW34" i="9"/>
  <c r="BW35" i="9" s="1"/>
  <c r="BW36" i="9" s="1"/>
  <c r="BW37" i="9" s="1"/>
  <c r="BW38" i="9" s="1"/>
  <c r="BW39" i="9" s="1"/>
  <c r="BW40" i="9" s="1"/>
  <c r="BW41" i="9" s="1"/>
  <c r="BW42" i="9" s="1"/>
  <c r="BW43" i="9" s="1"/>
  <c r="C34" i="9"/>
  <c r="C35" i="9" s="1"/>
  <c r="C36" i="9" l="1"/>
  <c r="U34" i="9"/>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 r="BE34" i="9" l="1"/>
  <c r="BE35" i="9" s="1"/>
  <c r="BE36" i="9" s="1"/>
  <c r="BE37" i="9" s="1"/>
</calcChain>
</file>

<file path=xl/sharedStrings.xml><?xml version="1.0" encoding="utf-8"?>
<sst xmlns="http://schemas.openxmlformats.org/spreadsheetml/2006/main" count="1093" uniqueCount="584">
  <si>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</si>
  <si>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</si>
  <si>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</si>
  <si>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</si>
  <si>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</si>
  <si>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</si>
  <si>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</si>
  <si>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</si>
  <si>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</si>
  <si>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</si>
  <si>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</si>
  <si>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</si>
  <si>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</si>
  <si>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</si>
  <si>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</si>
  <si>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</si>
  <si>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</si>
  <si>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</si>
  <si>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</si>
  <si>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</si>
  <si>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</si>
  <si>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</si>
  <si>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</si>
  <si>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</si>
  <si>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</si>
  <si>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</si>
  <si>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</si>
  <si>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</si>
  <si>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</si>
  <si>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</si>
  <si>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</si>
  <si>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</si>
  <si>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</si>
  <si>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</si>
  <si>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</si>
  <si>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</si>
  <si>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</si>
  <si>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</si>
  <si>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</si>
  <si>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</si>
  <si>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</si>
  <si>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</si>
  <si>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</si>
  <si>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</si>
  <si>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</si>
  <si>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</si>
  <si>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</si>
  <si>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</si>
  <si>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</si>
  <si>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</si>
  <si>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</si>
  <si>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</si>
  <si>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</si>
  <si>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</si>
  <si>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</si>
  <si>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</si>
  <si>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</si>
  <si>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</si>
  <si>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</si>
  <si>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</si>
  <si>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</si>
  <si>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</si>
  <si>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</si>
  <si>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</si>
  <si>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</si>
  <si>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</si>
  <si>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</si>
  <si>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京都府</t>
    <phoneticPr fontId="5"/>
  </si>
  <si>
    <t>市町村類型</t>
    <phoneticPr fontId="5"/>
  </si>
  <si>
    <t>Ⅰ－１</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</si>
  <si>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</si>
  <si>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</si>
  <si>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</si>
  <si>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</si>
  <si>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</si>
  <si>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</si>
  <si>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</si>
  <si>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</si>
  <si>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</si>
  <si>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</si>
  <si>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</si>
  <si>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</si>
  <si>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綾部市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</si>
  <si>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</si>
  <si>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</si>
  <si>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</si>
  <si>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</si>
  <si>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</si>
  <si>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</si>
  <si>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</si>
  <si>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</si>
  <si>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</si>
  <si>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</si>
  <si>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</si>
  <si>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</si>
  <si>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</si>
  <si>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</si>
  <si>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</si>
  <si>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</si>
  <si>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</si>
  <si>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</si>
  <si>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</si>
  <si>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</si>
  <si>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</si>
  <si>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</si>
  <si>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</si>
  <si>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</si>
  <si>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</si>
  <si>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-5.6</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</si>
  <si>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</si>
  <si>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</si>
  <si>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</si>
  <si>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</si>
  <si>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</si>
  <si>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</si>
  <si>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</si>
  <si>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</si>
  <si>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</si>
  <si>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</si>
  <si>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</si>
  <si>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</si>
  <si>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</si>
  <si>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</si>
  <si>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</si>
  <si>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</si>
  <si>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</si>
  <si>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</si>
  <si>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</si>
  <si>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</si>
  <si>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</si>
  <si>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</si>
  <si>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</si>
  <si>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</si>
  <si>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</si>
  <si>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</si>
  <si>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</si>
  <si>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</si>
  <si>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</si>
  <si>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</si>
  <si>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</si>
  <si>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</si>
  <si>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</si>
  <si>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</si>
  <si>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</si>
  <si>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</si>
  <si>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</si>
  <si>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</si>
  <si>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</si>
  <si>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</si>
  <si>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</si>
  <si>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</si>
  <si>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</si>
  <si>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</si>
  <si>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</si>
  <si>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</si>
  <si>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</si>
  <si>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</si>
  <si>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</si>
  <si>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</si>
  <si>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</si>
  <si>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</si>
  <si>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</si>
  <si>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</si>
  <si>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</si>
  <si>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</si>
  <si>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</si>
  <si>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</si>
  <si>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</si>
  <si>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</si>
  <si>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</si>
  <si>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</si>
  <si>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</si>
  <si>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</si>
  <si>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</si>
  <si>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</si>
  <si>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</si>
  <si>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</si>
  <si>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</si>
  <si>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</si>
  <si>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</si>
  <si>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</si>
  <si>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</si>
  <si>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</si>
  <si>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</si>
  <si>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</si>
  <si>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</si>
  <si>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</si>
  <si>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</si>
  <si>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</si>
  <si>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</si>
  <si>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</si>
  <si>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</si>
  <si>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</si>
  <si>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</si>
  <si>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</si>
  <si>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</si>
  <si>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京都府綾部市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</si>
  <si>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</si>
  <si>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</si>
  <si>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</si>
  <si>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</si>
  <si>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</si>
  <si>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</si>
  <si>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</si>
  <si>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</si>
  <si>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</si>
  <si>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</si>
  <si>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</si>
  <si>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</si>
  <si>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</si>
  <si>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</si>
  <si>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</si>
  <si>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</si>
  <si>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</si>
  <si>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</si>
  <si>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</si>
  <si>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</si>
  <si>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</si>
  <si>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</si>
  <si>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</si>
  <si>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</si>
  <si>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</si>
  <si>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</si>
  <si>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</si>
  <si>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</si>
  <si>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</si>
  <si>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</si>
  <si>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</si>
  <si>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</si>
  <si>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</si>
  <si>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</si>
  <si>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</si>
  <si>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</si>
  <si>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</si>
  <si>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</si>
  <si>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</si>
  <si>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</si>
  <si>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</si>
  <si>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</si>
  <si>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</si>
  <si>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</si>
  <si>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</si>
  <si>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</si>
  <si>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</si>
  <si>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</si>
  <si>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</si>
  <si>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</si>
  <si>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</si>
  <si>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</si>
  <si>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</si>
  <si>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</si>
  <si>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</si>
  <si>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</si>
  <si>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</si>
  <si>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</si>
  <si>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</si>
  <si>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</si>
  <si>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</si>
  <si>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</si>
  <si>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</si>
  <si>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</si>
  <si>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</si>
  <si>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</si>
  <si>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</si>
  <si>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</si>
  <si>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</si>
  <si>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</si>
  <si>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</si>
  <si>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</si>
  <si>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</si>
  <si>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</si>
  <si>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</si>
  <si>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</si>
  <si>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</si>
  <si>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</si>
  <si>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</si>
  <si>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</si>
  <si>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</si>
  <si>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</si>
  <si>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t>
    <phoneticPr fontId="18"/>
  </si>
  <si>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</si>
  <si>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</si>
  <si>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</si>
  <si>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</si>
  <si>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</si>
  <si>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</si>
  <si>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</si>
  <si>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</si>
  <si>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</si>
  <si>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</si>
  <si>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</si>
  <si>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</si>
  <si>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</si>
  <si>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</si>
  <si>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</si>
  <si>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</si>
  <si>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</si>
  <si>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</si>
  <si>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</si>
  <si>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</si>
  <si>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</si>
  <si>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</si>
  <si>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</si>
  <si>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</si>
  <si>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</si>
  <si>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</si>
  <si>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</si>
  <si>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</si>
  <si>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</si>
  <si>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</si>
  <si>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</si>
  <si>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</si>
  <si>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</si>
  <si>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</si>
  <si>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</si>
  <si>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</si>
  <si>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</si>
  <si>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簡易水道</t>
    <phoneticPr fontId="5"/>
  </si>
  <si>
    <t>被保険者数(人)</t>
  </si>
  <si>
    <t>　繰出金</t>
    <phoneticPr fontId="5"/>
  </si>
  <si>
    <t>上水道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</si>
  <si>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</si>
  <si>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</si>
  <si>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</si>
  <si>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</si>
  <si>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</si>
  <si>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</si>
  <si>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</si>
  <si>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</si>
  <si>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</si>
  <si>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</si>
  <si>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</si>
  <si>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</si>
  <si>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</si>
  <si>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</si>
  <si>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</si>
  <si>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</si>
  <si>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</si>
  <si>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</si>
  <si>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</si>
  <si>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</si>
  <si>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</si>
  <si>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</si>
  <si>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</si>
  <si>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</si>
  <si>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京都府綾部市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</si>
  <si>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</si>
  <si>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</si>
  <si>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</si>
  <si>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</si>
  <si>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</si>
  <si>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</si>
  <si>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</si>
  <si>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</si>
  <si>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</si>
  <si>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</si>
  <si>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</si>
  <si>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</si>
  <si>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</si>
  <si>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</si>
  <si>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</si>
  <si>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</si>
  <si>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</si>
  <si>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</si>
  <si>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</si>
  <si>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</si>
  <si>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市立診療所等特別会計</t>
    <phoneticPr fontId="5"/>
  </si>
  <si>
    <t>農林業者労働災害共済特別会計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</si>
  <si>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</si>
  <si>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</si>
  <si>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</si>
  <si>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</si>
  <si>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</si>
  <si>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</si>
  <si>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</si>
  <si>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</si>
  <si>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</si>
  <si>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</si>
  <si>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</si>
  <si>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</si>
  <si>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</si>
  <si>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</si>
  <si>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</si>
  <si>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</si>
  <si>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</si>
  <si>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駐車場特別会計</t>
    <phoneticPr fontId="5"/>
  </si>
  <si>
    <t>上水道事業会計</t>
    <phoneticPr fontId="5"/>
  </si>
  <si>
    <t>法適用企業</t>
    <phoneticPr fontId="5"/>
  </si>
  <si>
    <t>病院事業会計</t>
    <phoneticPr fontId="5"/>
  </si>
  <si>
    <t>簡易水道特別会計</t>
    <phoneticPr fontId="5"/>
  </si>
  <si>
    <t>法非適用企業</t>
    <phoneticPr fontId="5"/>
  </si>
  <si>
    <t>下水道事業特別会計</t>
    <phoneticPr fontId="5"/>
  </si>
  <si>
    <t>地域排水事業特別会計</t>
    <phoneticPr fontId="5"/>
  </si>
  <si>
    <t>住宅・工業団地事業特別会計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</si>
  <si>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</si>
  <si>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</si>
  <si>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</si>
  <si>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</si>
  <si>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</si>
  <si>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</si>
  <si>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</si>
  <si>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</si>
  <si>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</si>
  <si>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</si>
  <si>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</si>
  <si>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</si>
  <si>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</si>
  <si>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</si>
  <si>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</si>
  <si>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</si>
  <si>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</si>
  <si>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</si>
  <si>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</si>
  <si>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</si>
  <si>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</si>
  <si>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</si>
  <si>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</si>
  <si>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</si>
  <si>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</si>
  <si>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</si>
  <si>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</si>
  <si>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</si>
  <si>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</si>
  <si>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</si>
  <si>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</si>
  <si>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</si>
  <si>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</si>
  <si>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</si>
  <si>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</si>
  <si>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</si>
  <si>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</si>
  <si>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</si>
  <si>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</si>
  <si>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</si>
  <si>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</si>
  <si>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</si>
  <si>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</si>
  <si>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</si>
  <si>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</si>
  <si>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</si>
  <si>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</si>
  <si>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</si>
  <si>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</si>
  <si>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</si>
  <si>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</si>
  <si>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</si>
  <si>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</si>
  <si>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</si>
  <si>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</si>
  <si>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</si>
  <si>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</si>
  <si>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</si>
  <si>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</si>
  <si>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</si>
  <si>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</si>
  <si>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</si>
  <si>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</si>
  <si>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</si>
  <si>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</si>
  <si>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</si>
  <si>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</si>
  <si>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</si>
  <si>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</si>
  <si>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</si>
  <si>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</si>
  <si>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</si>
  <si>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</si>
  <si>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</si>
  <si>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</si>
  <si>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</si>
  <si>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</si>
  <si>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</si>
  <si>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</si>
  <si>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</si>
  <si>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</si>
  <si>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</si>
  <si>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</si>
  <si>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</si>
  <si>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</si>
  <si>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</si>
  <si>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</si>
  <si>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</si>
  <si>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</si>
  <si>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</si>
  <si>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</si>
  <si>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</si>
  <si>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</si>
  <si>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</si>
  <si>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</si>
  <si>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</si>
  <si>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</si>
  <si>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</si>
  <si>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</si>
  <si>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</si>
  <si>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</si>
  <si>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</si>
  <si>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</si>
  <si>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</si>
  <si>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</si>
  <si>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</si>
  <si>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</si>
  <si>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</si>
  <si>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</si>
  <si>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</si>
  <si>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</si>
  <si>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</si>
  <si>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</si>
  <si>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</si>
  <si>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</si>
  <si>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</si>
  <si>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</si>
  <si>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</si>
  <si>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</si>
  <si>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</si>
  <si>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</si>
  <si>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</si>
  <si>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</si>
  <si>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</si>
  <si>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</si>
  <si>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</si>
  <si>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</si>
  <si>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</si>
  <si>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</si>
  <si>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</si>
  <si>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</si>
  <si>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</si>
  <si>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</si>
  <si>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</si>
  <si>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</si>
  <si>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</si>
  <si>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</si>
  <si>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</si>
  <si>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</si>
  <si>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</si>
  <si>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</si>
  <si>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</si>
  <si>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2.30</t>
  </si>
  <si>
    <t>▲ 0.28</t>
  </si>
  <si>
    <t>▲ 2.37</t>
  </si>
  <si>
    <t>病院事業会計</t>
  </si>
  <si>
    <t>上水道事業会計</t>
  </si>
  <si>
    <t>住宅・工業団地事業特別会計</t>
  </si>
  <si>
    <t>介護保険特別会計</t>
  </si>
  <si>
    <t>後期高齢者医療特別会計</t>
  </si>
  <si>
    <t>一般会計</t>
  </si>
  <si>
    <t>農林業者労働災害共済特別会計</t>
  </si>
  <si>
    <t>国民健康保険特別会計</t>
  </si>
  <si>
    <t>その他会計（赤字）</t>
  </si>
  <si>
    <t>その他会計（黒字）</t>
  </si>
  <si>
    <t>-</t>
    <phoneticPr fontId="2"/>
  </si>
  <si>
    <t>-</t>
    <phoneticPr fontId="2"/>
  </si>
  <si>
    <t>京都府市町村職員退職手当組合</t>
    <rPh sb="0" eb="3">
      <t>キョウトフ</t>
    </rPh>
    <rPh sb="3" eb="6">
      <t>シチョウソン</t>
    </rPh>
    <rPh sb="6" eb="8">
      <t>ショクイン</t>
    </rPh>
    <rPh sb="8" eb="10">
      <t>タイショク</t>
    </rPh>
    <rPh sb="10" eb="12">
      <t>テアテ</t>
    </rPh>
    <rPh sb="12" eb="14">
      <t>クミアイ</t>
    </rPh>
    <phoneticPr fontId="2"/>
  </si>
  <si>
    <t>京都府自治会館管理組合</t>
    <rPh sb="0" eb="3">
      <t>キョウトフ</t>
    </rPh>
    <rPh sb="3" eb="5">
      <t>ジチ</t>
    </rPh>
    <rPh sb="5" eb="7">
      <t>カイカン</t>
    </rPh>
    <rPh sb="7" eb="9">
      <t>カンリ</t>
    </rPh>
    <rPh sb="9" eb="11">
      <t>クミアイ</t>
    </rPh>
    <phoneticPr fontId="2"/>
  </si>
  <si>
    <t>京都地方税機構</t>
    <rPh sb="0" eb="2">
      <t>キョウト</t>
    </rPh>
    <rPh sb="2" eb="5">
      <t>チホウゼイ</t>
    </rPh>
    <rPh sb="5" eb="7">
      <t>キコウ</t>
    </rPh>
    <phoneticPr fontId="2"/>
  </si>
  <si>
    <t>京都府後期高齢者医療広域連合（一般会計）</t>
    <rPh sb="0" eb="3">
      <t>キョウトフ</t>
    </rPh>
    <rPh sb="3" eb="5">
      <t>コウキ</t>
    </rPh>
    <rPh sb="5" eb="8">
      <t>コウレイシャ</t>
    </rPh>
    <rPh sb="8" eb="10">
      <t>イリョウ</t>
    </rPh>
    <rPh sb="10" eb="12">
      <t>コウイキ</t>
    </rPh>
    <rPh sb="12" eb="14">
      <t>レンゴウ</t>
    </rPh>
    <rPh sb="15" eb="17">
      <t>イッパン</t>
    </rPh>
    <rPh sb="17" eb="19">
      <t>カイケイ</t>
    </rPh>
    <phoneticPr fontId="2"/>
  </si>
  <si>
    <t>京都府後期高齢者医療広域連合（特別会計）</t>
    <rPh sb="0" eb="3">
      <t>キョウトフ</t>
    </rPh>
    <rPh sb="3" eb="5">
      <t>コウキ</t>
    </rPh>
    <rPh sb="5" eb="8">
      <t>コウレイシャ</t>
    </rPh>
    <rPh sb="8" eb="10">
      <t>イリョウ</t>
    </rPh>
    <rPh sb="10" eb="12">
      <t>コウイキ</t>
    </rPh>
    <rPh sb="12" eb="14">
      <t>レンゴウ</t>
    </rPh>
    <rPh sb="15" eb="17">
      <t>トクベツ</t>
    </rPh>
    <rPh sb="17" eb="19">
      <t>カイケイ</t>
    </rPh>
    <phoneticPr fontId="2"/>
  </si>
  <si>
    <t>京都府住宅新築資金等貸付事業管理組合（一般会計）</t>
    <rPh sb="0" eb="3">
      <t>キョウトフ</t>
    </rPh>
    <rPh sb="3" eb="5">
      <t>ジュウタク</t>
    </rPh>
    <rPh sb="5" eb="7">
      <t>シンチク</t>
    </rPh>
    <rPh sb="7" eb="9">
      <t>シキン</t>
    </rPh>
    <rPh sb="9" eb="10">
      <t>トウ</t>
    </rPh>
    <rPh sb="10" eb="12">
      <t>カシツケ</t>
    </rPh>
    <rPh sb="12" eb="14">
      <t>ジギョウ</t>
    </rPh>
    <rPh sb="14" eb="16">
      <t>カンリ</t>
    </rPh>
    <rPh sb="16" eb="18">
      <t>クミアイ</t>
    </rPh>
    <rPh sb="19" eb="21">
      <t>イッパン</t>
    </rPh>
    <rPh sb="21" eb="23">
      <t>カイケイ</t>
    </rPh>
    <phoneticPr fontId="2"/>
  </si>
  <si>
    <t>京都府住宅新築資金等貸付事業管理組合（特別会計）</t>
    <rPh sb="0" eb="3">
      <t>キョウトフ</t>
    </rPh>
    <rPh sb="3" eb="5">
      <t>ジュウタク</t>
    </rPh>
    <rPh sb="5" eb="7">
      <t>シンチク</t>
    </rPh>
    <rPh sb="7" eb="9">
      <t>シキン</t>
    </rPh>
    <rPh sb="9" eb="10">
      <t>トウ</t>
    </rPh>
    <rPh sb="10" eb="12">
      <t>カシツケ</t>
    </rPh>
    <rPh sb="12" eb="14">
      <t>ジギョウ</t>
    </rPh>
    <rPh sb="14" eb="16">
      <t>カンリ</t>
    </rPh>
    <rPh sb="16" eb="18">
      <t>クミアイ</t>
    </rPh>
    <rPh sb="19" eb="21">
      <t>トクベツ</t>
    </rPh>
    <rPh sb="21" eb="23">
      <t>カイケイ</t>
    </rPh>
    <phoneticPr fontId="2"/>
  </si>
  <si>
    <t>綾部市体育協会</t>
    <rPh sb="0" eb="3">
      <t>アヤベシ</t>
    </rPh>
    <rPh sb="3" eb="5">
      <t>タイイク</t>
    </rPh>
    <rPh sb="5" eb="7">
      <t>キョウカイ</t>
    </rPh>
    <phoneticPr fontId="30"/>
  </si>
  <si>
    <t>綾部市医療公社</t>
    <rPh sb="0" eb="3">
      <t>アヤベシ</t>
    </rPh>
    <rPh sb="3" eb="5">
      <t>イリョウ</t>
    </rPh>
    <rPh sb="5" eb="7">
      <t>コウシャ</t>
    </rPh>
    <phoneticPr fontId="30"/>
  </si>
  <si>
    <t>エフエムあやべ</t>
  </si>
  <si>
    <t>緑土</t>
    <rPh sb="0" eb="2">
      <t>リョクド</t>
    </rPh>
    <phoneticPr fontId="30"/>
  </si>
  <si>
    <t>○</t>
    <phoneticPr fontId="30"/>
  </si>
  <si>
    <t>水夢</t>
    <rPh sb="0" eb="1">
      <t>スイ</t>
    </rPh>
    <rPh sb="1" eb="2">
      <t>ム</t>
    </rPh>
    <phoneticPr fontId="30"/>
  </si>
  <si>
    <t>京都府中丹文化事業団</t>
    <rPh sb="0" eb="3">
      <t>キョウトフ</t>
    </rPh>
    <rPh sb="3" eb="5">
      <t>チュウタン</t>
    </rPh>
    <rPh sb="5" eb="7">
      <t>ブンカ</t>
    </rPh>
    <rPh sb="7" eb="10">
      <t>ジギョウダン</t>
    </rPh>
    <phoneticPr fontId="30"/>
  </si>
  <si>
    <t>農夢</t>
    <rPh sb="0" eb="1">
      <t>ノウ</t>
    </rPh>
    <rPh sb="1" eb="2">
      <t>ユメ</t>
    </rPh>
    <phoneticPr fontId="30"/>
  </si>
  <si>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</si>
  <si>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</si>
  <si>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</si>
  <si>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</si>
  <si>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</si>
  <si>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</si>
  <si>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</si>
  <si>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</si>
  <si>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当市は、特別会計への繰出金の増や基金残高の減により将来負担比率が類似団体内平均値より高く、今後も上昇していくと考えられる。
　また、有形固定資産減価償却率においても、類似団体内平均値よりも高く、公共施設等総合管理計画に基づき、適切な維持管理と施設の老朽化への対策を実施していく必要がある。</t>
    <rPh sb="1" eb="3">
      <t>トウシ</t>
    </rPh>
    <rPh sb="26" eb="28">
      <t>ショウライ</t>
    </rPh>
    <rPh sb="28" eb="30">
      <t>フタン</t>
    </rPh>
    <rPh sb="30" eb="32">
      <t>ヒリツ</t>
    </rPh>
    <rPh sb="33" eb="35">
      <t>ルイジ</t>
    </rPh>
    <rPh sb="35" eb="37">
      <t>ダンタイ</t>
    </rPh>
    <rPh sb="37" eb="38">
      <t>ナイ</t>
    </rPh>
    <rPh sb="38" eb="41">
      <t>ヘイキンチ</t>
    </rPh>
    <rPh sb="43" eb="44">
      <t>タカ</t>
    </rPh>
    <rPh sb="56" eb="57">
      <t>カンガ</t>
    </rPh>
    <rPh sb="67" eb="69">
      <t>ユウケイ</t>
    </rPh>
    <rPh sb="69" eb="71">
      <t>コテイ</t>
    </rPh>
    <rPh sb="71" eb="73">
      <t>シサン</t>
    </rPh>
    <rPh sb="73" eb="75">
      <t>ゲンカ</t>
    </rPh>
    <rPh sb="75" eb="77">
      <t>ショウキャク</t>
    </rPh>
    <rPh sb="77" eb="78">
      <t>リツ</t>
    </rPh>
    <rPh sb="84" eb="86">
      <t>ルイジ</t>
    </rPh>
    <rPh sb="86" eb="88">
      <t>ダンタイ</t>
    </rPh>
    <rPh sb="88" eb="89">
      <t>ナイ</t>
    </rPh>
    <rPh sb="89" eb="92">
      <t>ヘイキンチ</t>
    </rPh>
    <rPh sb="95" eb="96">
      <t>タカ</t>
    </rPh>
    <rPh sb="98" eb="100">
      <t>コウキョウ</t>
    </rPh>
    <rPh sb="100" eb="102">
      <t>シセツ</t>
    </rPh>
    <rPh sb="102" eb="103">
      <t>トウ</t>
    </rPh>
    <rPh sb="103" eb="105">
      <t>ソウゴウ</t>
    </rPh>
    <rPh sb="105" eb="107">
      <t>カンリ</t>
    </rPh>
    <rPh sb="107" eb="109">
      <t>ケイカク</t>
    </rPh>
    <rPh sb="110" eb="111">
      <t>モト</t>
    </rPh>
    <rPh sb="114" eb="116">
      <t>テキセツ</t>
    </rPh>
    <rPh sb="117" eb="119">
      <t>イジ</t>
    </rPh>
    <rPh sb="119" eb="121">
      <t>カンリ</t>
    </rPh>
    <rPh sb="122" eb="124">
      <t>シセツ</t>
    </rPh>
    <rPh sb="125" eb="128">
      <t>ロウキュウカ</t>
    </rPh>
    <rPh sb="130" eb="132">
      <t>タイサク</t>
    </rPh>
    <rPh sb="133" eb="135">
      <t>ジッシ</t>
    </rPh>
    <rPh sb="139" eb="141">
      <t>ヒツヨウ</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</si>
  <si>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</si>
  <si>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</si>
  <si>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</si>
  <si>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</si>
  <si>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</si>
  <si>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</si>
  <si>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実質公債費比率は、地方債の新規発行の抑制や、有利な地方債の借入れにより減少してきているが、類似団体平均を上回る数値となっている。
　また、将来負担比率は一定の水準を保っているが、こちらも類似団体平均を上回る数値となっている。
　実質公債費比率は近年の普通建設事業費の増により、また、将来負担比率については、特別会計への繰出金の増や基金残高の減により、今後上昇していく見込みであり、事業費の見直しや地方債の発行・繰出金の抑制により、財政健全化の推進に努める必要がある。</t>
    <rPh sb="10" eb="13">
      <t>チホウサイ</t>
    </rPh>
    <rPh sb="14" eb="16">
      <t>シンキ</t>
    </rPh>
    <rPh sb="16" eb="18">
      <t>ハッコウ</t>
    </rPh>
    <rPh sb="19" eb="21">
      <t>ヨクセイ</t>
    </rPh>
    <rPh sb="23" eb="25">
      <t>ユウリ</t>
    </rPh>
    <rPh sb="26" eb="28">
      <t>チホウ</t>
    </rPh>
    <rPh sb="28" eb="29">
      <t>サイ</t>
    </rPh>
    <rPh sb="30" eb="32">
      <t>カリイ</t>
    </rPh>
    <rPh sb="50" eb="52">
      <t>ヘイキン</t>
    </rPh>
    <rPh sb="53" eb="55">
      <t>ウワマワ</t>
    </rPh>
    <rPh sb="56" eb="57">
      <t>スウ</t>
    </rPh>
    <rPh sb="70" eb="72">
      <t>ショウライ</t>
    </rPh>
    <rPh sb="72" eb="74">
      <t>フタン</t>
    </rPh>
    <rPh sb="74" eb="76">
      <t>ヒリツ</t>
    </rPh>
    <rPh sb="77" eb="79">
      <t>イッテイ</t>
    </rPh>
    <rPh sb="80" eb="82">
      <t>スイジュン</t>
    </rPh>
    <rPh sb="83" eb="84">
      <t>タモ</t>
    </rPh>
    <rPh sb="94" eb="96">
      <t>ルイジ</t>
    </rPh>
    <rPh sb="96" eb="98">
      <t>ダンタイ</t>
    </rPh>
    <rPh sb="98" eb="100">
      <t>ヘイキン</t>
    </rPh>
    <rPh sb="101" eb="103">
      <t>ウワマワ</t>
    </rPh>
    <rPh sb="104" eb="106">
      <t>スウチ</t>
    </rPh>
    <rPh sb="123" eb="125">
      <t>キンネン</t>
    </rPh>
    <rPh sb="126" eb="128">
      <t>フツウ</t>
    </rPh>
    <rPh sb="128" eb="130">
      <t>ケンセツ</t>
    </rPh>
    <rPh sb="130" eb="133">
      <t>ジギョウヒ</t>
    </rPh>
    <rPh sb="134" eb="135">
      <t>ゾウ</t>
    </rPh>
    <rPh sb="154" eb="156">
      <t>トクベツ</t>
    </rPh>
    <rPh sb="156" eb="158">
      <t>カイケイ</t>
    </rPh>
    <rPh sb="160" eb="162">
      <t>クリダ</t>
    </rPh>
    <rPh sb="162" eb="163">
      <t>キン</t>
    </rPh>
    <rPh sb="164" eb="165">
      <t>ゾウ</t>
    </rPh>
    <rPh sb="166" eb="168">
      <t>キキン</t>
    </rPh>
    <rPh sb="168" eb="170">
      <t>ザンダカ</t>
    </rPh>
    <rPh sb="171" eb="172">
      <t>ゲン</t>
    </rPh>
    <rPh sb="176" eb="178">
      <t>コンゴ</t>
    </rPh>
    <rPh sb="191" eb="194">
      <t>ジギョウヒ</t>
    </rPh>
    <rPh sb="195" eb="197">
      <t>ミナオ</t>
    </rPh>
    <rPh sb="199" eb="202">
      <t>チホウサイ</t>
    </rPh>
    <rPh sb="203" eb="205">
      <t>ハッコウ</t>
    </rPh>
    <rPh sb="206" eb="208">
      <t>クリダ</t>
    </rPh>
    <rPh sb="208" eb="209">
      <t>キン</t>
    </rPh>
    <rPh sb="210" eb="212">
      <t>ヨクセイ</t>
    </rPh>
    <rPh sb="216" eb="218">
      <t>ザイセイ</t>
    </rPh>
    <rPh sb="218" eb="221">
      <t>ケンゼンカ</t>
    </rPh>
    <rPh sb="222" eb="224">
      <t>スイシン</t>
    </rPh>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</si>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</sst>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4"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6"/>
      <name val="ＭＳ Ｐゴシック"/>
      <family val="2"/>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2" fillId="0" borderId="0">
      <alignment vertical="center"/>
    </xf>
  </cellStyleXfs>
  <cellXfs count="125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1"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2"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3"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98" xfId="30" applyNumberFormat="1" applyFont="1" applyBorder="1" applyAlignment="1" applyProtection="1">
      <alignment horizontal="right" vertical="center" shrinkToFit="1"/>
      <protection locked="0"/>
    </xf>
    <xf numFmtId="177" fontId="26" fillId="0" borderId="99" xfId="30" applyNumberFormat="1" applyFont="1" applyBorder="1" applyAlignment="1" applyProtection="1">
      <alignment horizontal="right" vertical="center" shrinkToFit="1"/>
      <protection locked="0"/>
    </xf>
    <xf numFmtId="177" fontId="26" fillId="0" borderId="107"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75709</c:v>
                </c:pt>
                <c:pt idx="1">
                  <c:v>90961</c:v>
                </c:pt>
                <c:pt idx="2">
                  <c:v>106614</c:v>
                </c:pt>
                <c:pt idx="3">
                  <c:v>85459</c:v>
                </c:pt>
                <c:pt idx="4">
                  <c:v>83280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54445</c:v>
                </c:pt>
                <c:pt idx="1">
                  <c:v>86731</c:v>
                </c:pt>
                <c:pt idx="2">
                  <c:v>94066</c:v>
                </c:pt>
                <c:pt idx="3">
                  <c:v>50215</c:v>
                </c:pt>
                <c:pt idx="4">
                  <c:v>65188</c:v>
                </c:pt>
              </c:numCache>
            </c:numRef>
          </c:val>
          <c:smooth val="0"/>
        </c:ser>
        <c:dLbls>
          <c:showLegendKey val="0"/>
          <c:showVal val="0"/>
          <c:showCatName val="0"/>
          <c:showSerName val="0"/>
          <c:showPercent val="0"/>
          <c:showBubbleSize val="0"/>
        </c:dLbls>
        <c:marker val="1"/>
        <c:smooth val="0"/>
        <c:axId val="103319424"/>
        <c:axId val="103325696"/>
      </c:lineChart>
      <c:catAx>
        <c:axId val="103319424"/>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3325696"/>
        <c:crosses val="autoZero"/>
        <c:auto val="1"/>
        <c:lblAlgn val="ctr"/>
        <c:lblOffset val="100"/>
        <c:tickLblSkip val="1"/>
        <c:tickMarkSkip val="1"/>
        <c:noMultiLvlLbl val="0"/>
      </c:catAx>
      <c:valAx>
        <c:axId val="103325696"/>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331942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0.84</c:v>
                </c:pt>
                <c:pt idx="1">
                  <c:v>0.89</c:v>
                </c:pt>
                <c:pt idx="2">
                  <c:v>0.02</c:v>
                </c:pt>
                <c:pt idx="3">
                  <c:v>7.0000000000000007E-2</c:v>
                </c:pt>
                <c:pt idx="4">
                  <c:v>0.1</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24.14</c:v>
                </c:pt>
                <c:pt idx="1">
                  <c:v>24.68</c:v>
                </c:pt>
                <c:pt idx="2">
                  <c:v>23.03</c:v>
                </c:pt>
                <c:pt idx="3">
                  <c:v>22.25</c:v>
                </c:pt>
                <c:pt idx="4">
                  <c:v>20.059999999999999</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10036096"/>
        <c:axId val="11003801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0.87</c:v>
                </c:pt>
                <c:pt idx="1">
                  <c:v>0.89</c:v>
                </c:pt>
                <c:pt idx="2">
                  <c:v>-2.2999999999999998</c:v>
                </c:pt>
                <c:pt idx="3">
                  <c:v>-0.28000000000000003</c:v>
                </c:pt>
                <c:pt idx="4">
                  <c:v>-2.37</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10036096"/>
        <c:axId val="110038016"/>
      </c:lineChart>
      <c:catAx>
        <c:axId val="1100360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0038016"/>
        <c:crosses val="autoZero"/>
        <c:auto val="1"/>
        <c:lblAlgn val="ctr"/>
        <c:lblOffset val="100"/>
        <c:tickLblSkip val="1"/>
        <c:tickMarkSkip val="1"/>
        <c:noMultiLvlLbl val="0"/>
      </c:catAx>
      <c:valAx>
        <c:axId val="1100380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00360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国民健康保険特別会計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c:v>
                </c:pt>
                <c:pt idx="2">
                  <c:v>#N/A</c:v>
                </c:pt>
                <c:pt idx="3">
                  <c:v>0.32</c:v>
                </c:pt>
                <c:pt idx="4">
                  <c:v>#N/A</c:v>
                </c:pt>
                <c:pt idx="5">
                  <c:v>0.01</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農林業者労働災害共済特別会計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0.01</c:v>
                </c:pt>
                <c:pt idx="2">
                  <c:v>#N/A</c:v>
                </c:pt>
                <c:pt idx="3">
                  <c:v>0.01</c:v>
                </c:pt>
                <c:pt idx="4">
                  <c:v>#N/A</c:v>
                </c:pt>
                <c:pt idx="5">
                  <c:v>0</c:v>
                </c:pt>
                <c:pt idx="6">
                  <c:v>#N/A</c:v>
                </c:pt>
                <c:pt idx="7">
                  <c:v>0</c:v>
                </c:pt>
                <c:pt idx="8">
                  <c:v>#N/A</c:v>
                </c:pt>
                <c:pt idx="9">
                  <c:v>0.01</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一般会計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0.82</c:v>
                </c:pt>
                <c:pt idx="2">
                  <c:v>#N/A</c:v>
                </c:pt>
                <c:pt idx="3">
                  <c:v>0.87</c:v>
                </c:pt>
                <c:pt idx="4">
                  <c:v>#N/A</c:v>
                </c:pt>
                <c:pt idx="5">
                  <c:v>0.01</c:v>
                </c:pt>
                <c:pt idx="6">
                  <c:v>#N/A</c:v>
                </c:pt>
                <c:pt idx="7">
                  <c:v>0.06</c:v>
                </c:pt>
                <c:pt idx="8">
                  <c:v>#N/A</c:v>
                </c:pt>
                <c:pt idx="9">
                  <c:v>0.08</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0.11</c:v>
                </c:pt>
                <c:pt idx="2">
                  <c:v>#N/A</c:v>
                </c:pt>
                <c:pt idx="3">
                  <c:v>0.08</c:v>
                </c:pt>
                <c:pt idx="4">
                  <c:v>#N/A</c:v>
                </c:pt>
                <c:pt idx="5">
                  <c:v>0.1</c:v>
                </c:pt>
                <c:pt idx="6">
                  <c:v>#N/A</c:v>
                </c:pt>
                <c:pt idx="7">
                  <c:v>0.1</c:v>
                </c:pt>
                <c:pt idx="8">
                  <c:v>#N/A</c:v>
                </c:pt>
                <c:pt idx="9">
                  <c:v>0.11</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0.52</c:v>
                </c:pt>
                <c:pt idx="2">
                  <c:v>#N/A</c:v>
                </c:pt>
                <c:pt idx="3">
                  <c:v>0.09</c:v>
                </c:pt>
                <c:pt idx="4">
                  <c:v>#N/A</c:v>
                </c:pt>
                <c:pt idx="5">
                  <c:v>0.16</c:v>
                </c:pt>
                <c:pt idx="6">
                  <c:v>#N/A</c:v>
                </c:pt>
                <c:pt idx="7">
                  <c:v>1.26</c:v>
                </c:pt>
                <c:pt idx="8">
                  <c:v>#N/A</c:v>
                </c:pt>
                <c:pt idx="9">
                  <c:v>2.31</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住宅・工業団地事業特別会計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7.43</c:v>
                </c:pt>
                <c:pt idx="2">
                  <c:v>#N/A</c:v>
                </c:pt>
                <c:pt idx="3">
                  <c:v>7.22</c:v>
                </c:pt>
                <c:pt idx="4">
                  <c:v>#N/A</c:v>
                </c:pt>
                <c:pt idx="5">
                  <c:v>6.7</c:v>
                </c:pt>
                <c:pt idx="6">
                  <c:v>#N/A</c:v>
                </c:pt>
                <c:pt idx="7">
                  <c:v>6.83</c:v>
                </c:pt>
                <c:pt idx="8">
                  <c:v>#N/A</c:v>
                </c:pt>
                <c:pt idx="9">
                  <c:v>7.05</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上水道事業会計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14.01</c:v>
                </c:pt>
                <c:pt idx="2">
                  <c:v>#N/A</c:v>
                </c:pt>
                <c:pt idx="3">
                  <c:v>10.81</c:v>
                </c:pt>
                <c:pt idx="4">
                  <c:v>#N/A</c:v>
                </c:pt>
                <c:pt idx="5">
                  <c:v>12.29</c:v>
                </c:pt>
                <c:pt idx="6">
                  <c:v>#N/A</c:v>
                </c:pt>
                <c:pt idx="7">
                  <c:v>10.6</c:v>
                </c:pt>
                <c:pt idx="8">
                  <c:v>#N/A</c:v>
                </c:pt>
                <c:pt idx="9">
                  <c:v>10.97</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35.200000000000003</c:v>
                </c:pt>
                <c:pt idx="2">
                  <c:v>#N/A</c:v>
                </c:pt>
                <c:pt idx="3">
                  <c:v>29.81</c:v>
                </c:pt>
                <c:pt idx="4">
                  <c:v>#N/A</c:v>
                </c:pt>
                <c:pt idx="5">
                  <c:v>13.51</c:v>
                </c:pt>
                <c:pt idx="6">
                  <c:v>#N/A</c:v>
                </c:pt>
                <c:pt idx="7">
                  <c:v>24.56</c:v>
                </c:pt>
                <c:pt idx="8">
                  <c:v>#N/A</c:v>
                </c:pt>
                <c:pt idx="9">
                  <c:v>16.440000000000001</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10070400"/>
        <c:axId val="110072192"/>
      </c:barChart>
      <c:catAx>
        <c:axId val="1100704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0072192"/>
        <c:crosses val="autoZero"/>
        <c:auto val="1"/>
        <c:lblAlgn val="ctr"/>
        <c:lblOffset val="100"/>
        <c:tickLblSkip val="1"/>
        <c:tickMarkSkip val="1"/>
        <c:noMultiLvlLbl val="0"/>
      </c:catAx>
      <c:valAx>
        <c:axId val="1100721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007040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1430</c:v>
                </c:pt>
                <c:pt idx="5">
                  <c:v>1427</c:v>
                </c:pt>
                <c:pt idx="8">
                  <c:v>1483</c:v>
                </c:pt>
                <c:pt idx="11">
                  <c:v>1419</c:v>
                </c:pt>
                <c:pt idx="14">
                  <c:v>1379</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721</c:v>
                </c:pt>
                <c:pt idx="3">
                  <c:v>757</c:v>
                </c:pt>
                <c:pt idx="6">
                  <c:v>749</c:v>
                </c:pt>
                <c:pt idx="9">
                  <c:v>716</c:v>
                </c:pt>
                <c:pt idx="12">
                  <c:v>746</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10</c:v>
                </c:pt>
                <c:pt idx="3">
                  <c:v>10</c:v>
                </c:pt>
                <c:pt idx="6">
                  <c:v>10</c:v>
                </c:pt>
                <c:pt idx="9">
                  <c:v>10</c:v>
                </c:pt>
                <c:pt idx="12">
                  <c:v>10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1849</c:v>
                </c:pt>
                <c:pt idx="3">
                  <c:v>1787</c:v>
                </c:pt>
                <c:pt idx="6">
                  <c:v>1713</c:v>
                </c:pt>
                <c:pt idx="9">
                  <c:v>1555</c:v>
                </c:pt>
                <c:pt idx="12">
                  <c:v>1460</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04074624"/>
        <c:axId val="10407680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1150</c:v>
                </c:pt>
                <c:pt idx="2">
                  <c:v>#N/A</c:v>
                </c:pt>
                <c:pt idx="3">
                  <c:v>#N/A</c:v>
                </c:pt>
                <c:pt idx="4">
                  <c:v>1127</c:v>
                </c:pt>
                <c:pt idx="5">
                  <c:v>#N/A</c:v>
                </c:pt>
                <c:pt idx="6">
                  <c:v>#N/A</c:v>
                </c:pt>
                <c:pt idx="7">
                  <c:v>989</c:v>
                </c:pt>
                <c:pt idx="8">
                  <c:v>#N/A</c:v>
                </c:pt>
                <c:pt idx="9">
                  <c:v>#N/A</c:v>
                </c:pt>
                <c:pt idx="10">
                  <c:v>862</c:v>
                </c:pt>
                <c:pt idx="11">
                  <c:v>#N/A</c:v>
                </c:pt>
                <c:pt idx="12">
                  <c:v>#N/A</c:v>
                </c:pt>
                <c:pt idx="13">
                  <c:v>837</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04074624"/>
        <c:axId val="104076800"/>
      </c:lineChart>
      <c:catAx>
        <c:axId val="1040746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4076800"/>
        <c:crosses val="autoZero"/>
        <c:auto val="1"/>
        <c:lblAlgn val="ctr"/>
        <c:lblOffset val="100"/>
        <c:tickLblSkip val="1"/>
        <c:tickMarkSkip val="1"/>
        <c:noMultiLvlLbl val="0"/>
      </c:catAx>
      <c:valAx>
        <c:axId val="1040768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40746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16842</c:v>
                </c:pt>
                <c:pt idx="5">
                  <c:v>17218</c:v>
                </c:pt>
                <c:pt idx="8">
                  <c:v>17419</c:v>
                </c:pt>
                <c:pt idx="11">
                  <c:v>17360</c:v>
                </c:pt>
                <c:pt idx="14">
                  <c:v>17534</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792</c:v>
                </c:pt>
                <c:pt idx="5">
                  <c:v>770</c:v>
                </c:pt>
                <c:pt idx="8">
                  <c:v>752</c:v>
                </c:pt>
                <c:pt idx="11">
                  <c:v>752</c:v>
                </c:pt>
                <c:pt idx="14">
                  <c:v>752</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5681</c:v>
                </c:pt>
                <c:pt idx="5">
                  <c:v>5627</c:v>
                </c:pt>
                <c:pt idx="8">
                  <c:v>5224</c:v>
                </c:pt>
                <c:pt idx="11">
                  <c:v>5008</c:v>
                </c:pt>
                <c:pt idx="14">
                  <c:v>4668</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17</c:v>
                </c:pt>
                <c:pt idx="3">
                  <c:v>15</c:v>
                </c:pt>
                <c:pt idx="6">
                  <c:v>14</c:v>
                </c:pt>
                <c:pt idx="9">
                  <c:v>12</c:v>
                </c:pt>
                <c:pt idx="12">
                  <c:v>11</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3090</c:v>
                </c:pt>
                <c:pt idx="3">
                  <c:v>3039</c:v>
                </c:pt>
                <c:pt idx="6">
                  <c:v>2856</c:v>
                </c:pt>
                <c:pt idx="9">
                  <c:v>2719</c:v>
                </c:pt>
                <c:pt idx="12">
                  <c:v>2768</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18</c:v>
                </c:pt>
                <c:pt idx="3">
                  <c:v>15</c:v>
                </c:pt>
                <c:pt idx="6">
                  <c:v>13</c:v>
                </c:pt>
                <c:pt idx="9">
                  <c:v>10</c:v>
                </c:pt>
                <c:pt idx="12">
                  <c:v>8</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12004</c:v>
                </c:pt>
                <c:pt idx="3">
                  <c:v>13137</c:v>
                </c:pt>
                <c:pt idx="6">
                  <c:v>13694</c:v>
                </c:pt>
                <c:pt idx="9">
                  <c:v>13476</c:v>
                </c:pt>
                <c:pt idx="12">
                  <c:v>13343</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13359</c:v>
                </c:pt>
                <c:pt idx="3">
                  <c:v>13612</c:v>
                </c:pt>
                <c:pt idx="6">
                  <c:v>13588</c:v>
                </c:pt>
                <c:pt idx="9">
                  <c:v>13330</c:v>
                </c:pt>
                <c:pt idx="12">
                  <c:v>13365</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10492288"/>
        <c:axId val="11095731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5172</c:v>
                </c:pt>
                <c:pt idx="2">
                  <c:v>#N/A</c:v>
                </c:pt>
                <c:pt idx="3">
                  <c:v>#N/A</c:v>
                </c:pt>
                <c:pt idx="4">
                  <c:v>6204</c:v>
                </c:pt>
                <c:pt idx="5">
                  <c:v>#N/A</c:v>
                </c:pt>
                <c:pt idx="6">
                  <c:v>#N/A</c:v>
                </c:pt>
                <c:pt idx="7">
                  <c:v>6769</c:v>
                </c:pt>
                <c:pt idx="8">
                  <c:v>#N/A</c:v>
                </c:pt>
                <c:pt idx="9">
                  <c:v>#N/A</c:v>
                </c:pt>
                <c:pt idx="10">
                  <c:v>6428</c:v>
                </c:pt>
                <c:pt idx="11">
                  <c:v>#N/A</c:v>
                </c:pt>
                <c:pt idx="12">
                  <c:v>#N/A</c:v>
                </c:pt>
                <c:pt idx="13">
                  <c:v>6540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10492288"/>
        <c:axId val="110957312"/>
      </c:lineChart>
      <c:catAx>
        <c:axId val="1104922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0957312"/>
        <c:crosses val="autoZero"/>
        <c:auto val="1"/>
        <c:lblAlgn val="ctr"/>
        <c:lblOffset val="100"/>
        <c:tickLblSkip val="1"/>
        <c:tickMarkSkip val="1"/>
        <c:noMultiLvlLbl val="0"/>
      </c:catAx>
      <c:valAx>
        <c:axId val="1109573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04922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{C2ECE91E-622D-4DF5-8609-877694C35EEB}</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{9424E4FC-68E4-4C8B-9C6D-6B9BCA6B1BB4}</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{FB669E4E-249A-4AF7-99BB-E605FDDF7FFB}</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{BE2AA8C8-8A14-4E91-B69D-5C9B22E3D031}</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{D29BA8D5-FE26-4D03-B8D5-DC13F2172333}</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56.8</c:v>
                </c:pt>
              </c:numCache>
            </c:numRef>
          </c:xVal>
          <c:yVal>
            <c:numRef>
              <c:f>公会計指標分析・財政指標組合せ分析表!$K$51:$O$51</c:f>
              <c:numCache>
                <c:formatCode>#,##0.0;"▲ "#,##0.0</c:formatCode>
                <c:ptCount val="5"/>
                <c:pt idx="3">
                  <c:v>77.5</c:v>
                </c:pt>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{DE0A3176-2DE3-4451-9567-F7656AECE159}</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{DB3CF4EE-947D-47A5-A9E5-1F9992DE3333}</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{B0B0ECA3-9698-4F1A-8E77-8EB7151E77C5}</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8-D65D-4AFE-A0C6-16FFB4B1F805}"/>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{EFF88260-EE39-4B75-A18B-0FE9BCECFEC0}</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{34C2F6A1-7A1A-4325-A764-29F3365E5D35}</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52.9</c:v>
                </c:pt>
              </c:numCache>
            </c:numRef>
          </c:xVal>
          <c:yVal>
            <c:numRef>
              <c:f>公会計指標分析・財政指標組合せ分析表!$K$55:$O$55</c:f>
              <c:numCache>
                <c:formatCode>#,##0.0;"▲ "#,##0.0</c:formatCode>
                <c:ptCount val="5"/>
                <c:pt idx="3">
                  <c:v>58.5</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10771584"/>
        <c:axId val="110806528"/>
      </c:scatterChart>
      <c:valAx>
        <c:axId val="110771584"/>
        <c:scaling>
          <c:orientation val="minMax"/>
          <c:max val="57.2"/>
          <c:min val="52.6"/>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0806528"/>
        <c:crosses val="autoZero"/>
        <c:crossBetween val="midCat"/>
      </c:valAx>
      <c:valAx>
        <c:axId val="110806528"/>
        <c:scaling>
          <c:orientation val="minMax"/>
          <c:max val="81"/>
          <c:min val="5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077158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{4631AB30-8AF2-4774-9AD3-F927289A326D}</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0-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{1BE199BE-C768-4BD4-9AAA-DE9014C26075}</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1-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{24235B34-0167-4D91-A8EF-E1BCD2DD4688}</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2-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{7766F686-8997-40BA-BE11-58CAEFBD06A2}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3-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{486D203D-4D6C-4DC7-BDB4-AD06145C71E5}</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13.5</c:v>
                </c:pt>
                <c:pt idx="1">
                  <c:v>13.6</c:v>
                </c:pt>
                <c:pt idx="2">
                  <c:v>13.4</c:v>
                </c:pt>
                <c:pt idx="3">
                  <c:v>12.1</c:v>
                </c:pt>
                <c:pt idx="4">
                  <c:v>10.9</c:v>
                </c:pt>
              </c:numCache>
            </c:numRef>
          </c:xVal>
          <c:yVal>
            <c:numRef>
              <c:f>公会計指標分析・財政指標組合せ分析表!$K$73:$O$73</c:f>
              <c:numCache>
                <c:formatCode>#,##0.0;"▲ "#,##0.0</c:formatCode>
                <c:ptCount val="5"/>
                <c:pt idx="0">
                  <c:v>63.9</c:v>
                </c:pt>
                <c:pt idx="1">
                  <c:v>75.5</c:v>
                </c:pt>
                <c:pt idx="2">
                  <c:v>84.2</c:v>
                </c:pt>
                <c:pt idx="3">
                  <c:v>77.5</c:v>
                </c:pt>
                <c:pt idx="4">
                  <c:v>79.400000000000006</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{92702790-5E60-46E0-9EA3-B515189B173C}</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6-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{2C8EB5FF-97AE-4BF6-9295-E7F8F7711EF4}</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7-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{1034824A-777C-493A-9F0D-1F919F1C06AB}</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8-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{1BB410FB-C2C9-4BFF-B2F8-F10F2FD24172}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9-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{E4223206-EBA5-4E7D-A6F9-287CA62DC6BB}</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12.8</c:v>
                </c:pt>
                <c:pt idx="1">
                  <c:v>12</c:v>
                </c:pt>
                <c:pt idx="2">
                  <c:v>11.1</c:v>
                </c:pt>
                <c:pt idx="3">
                  <c:v>10.7</c:v>
                </c:pt>
                <c:pt idx="4">
                  <c:v>10</c:v>
                </c:pt>
              </c:numCache>
            </c:numRef>
          </c:xVal>
          <c:yVal>
            <c:numRef>
              <c:f>公会計指標分析・財政指標組合せ分析表!$K$77:$O$77</c:f>
              <c:numCache>
                <c:formatCode>#,##0.0;"▲ "#,##0.0</c:formatCode>
                <c:ptCount val="5"/>
                <c:pt idx="0">
                  <c:v>76.2</c:v>
                </c:pt>
                <c:pt idx="1">
                  <c:v>65.3</c:v>
                </c:pt>
                <c:pt idx="2">
                  <c:v>60.8</c:v>
                </c:pt>
                <c:pt idx="3">
                  <c:v>58.5</c:v>
                </c:pt>
                <c:pt idx="4">
                  <c:v>54.6</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11703936"/>
        <c:axId val="111726592"/>
      </c:scatterChart>
      <c:valAx>
        <c:axId val="111703936"/>
        <c:scaling>
          <c:orientation val="minMax"/>
          <c:max val="13.9"/>
          <c:min val="9.6999999999999993"/>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1726592"/>
        <c:crosses val="autoZero"/>
        <c:crossBetween val="midCat"/>
      </c:valAx>
      <c:valAx>
        <c:axId val="111726592"/>
        <c:scaling>
          <c:orientation val="minMax"/>
          <c:max val="90"/>
          <c:min val="5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1703936"/>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京都府綾部市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　実質公債費比率の分子は前年度比</a:t>
          </a:r>
          <a:r>
            <a:rPr kumimoji="1" lang="en-US" altLang="ja-JP" sz="1400">
              <a:solidFill>
                <a:schemeClr val="dk1"/>
              </a:solidFill>
              <a:effectLst/>
              <a:latin typeface="+mn-lt"/>
              <a:ea typeface="+mn-ea"/>
              <a:cs typeface="+mn-cs"/>
            </a:rPr>
            <a:t>2.9</a:t>
          </a:r>
          <a:r>
            <a:rPr kumimoji="1" lang="ja-JP" altLang="ja-JP" sz="1400">
              <a:solidFill>
                <a:schemeClr val="dk1"/>
              </a:solidFill>
              <a:effectLst/>
              <a:latin typeface="+mn-lt"/>
              <a:ea typeface="+mn-ea"/>
              <a:cs typeface="+mn-cs"/>
            </a:rPr>
            <a:t>％の</a:t>
          </a:r>
          <a:endParaRPr lang="ja-JP" altLang="ja-JP" sz="1400">
            <a:effectLst/>
          </a:endParaRPr>
        </a:p>
        <a:p>
          <a:r>
            <a:rPr kumimoji="1" lang="ja-JP" altLang="ja-JP" sz="1400">
              <a:solidFill>
                <a:schemeClr val="dk1"/>
              </a:solidFill>
              <a:effectLst/>
              <a:latin typeface="+mn-lt"/>
              <a:ea typeface="+mn-ea"/>
              <a:cs typeface="+mn-cs"/>
            </a:rPr>
            <a:t>減となった。</a:t>
          </a:r>
          <a:endParaRPr lang="ja-JP" altLang="ja-JP" sz="1400">
            <a:effectLst/>
          </a:endParaRPr>
        </a:p>
        <a:p>
          <a:r>
            <a:rPr kumimoji="1" lang="ja-JP" altLang="ja-JP" sz="1400">
              <a:solidFill>
                <a:schemeClr val="dk1"/>
              </a:solidFill>
              <a:effectLst/>
              <a:latin typeface="+mn-lt"/>
              <a:ea typeface="+mn-ea"/>
              <a:cs typeface="+mn-cs"/>
            </a:rPr>
            <a:t>　過去に発行した地方債の元利償還が終了し</a:t>
          </a:r>
          <a:endParaRPr lang="ja-JP" altLang="ja-JP" sz="1400">
            <a:effectLst/>
          </a:endParaRPr>
        </a:p>
        <a:p>
          <a:r>
            <a:rPr kumimoji="1" lang="ja-JP" altLang="ja-JP" sz="1400">
              <a:solidFill>
                <a:schemeClr val="dk1"/>
              </a:solidFill>
              <a:effectLst/>
              <a:latin typeface="+mn-lt"/>
              <a:ea typeface="+mn-ea"/>
              <a:cs typeface="+mn-cs"/>
            </a:rPr>
            <a:t>たこと等により改善した。</a:t>
          </a:r>
          <a:endParaRPr lang="ja-JP" altLang="ja-JP" sz="1400">
            <a:effectLst/>
          </a:endParaRPr>
        </a:p>
        <a:p>
          <a:r>
            <a:rPr kumimoji="1" lang="ja-JP" altLang="ja-JP" sz="1400">
              <a:solidFill>
                <a:schemeClr val="dk1"/>
              </a:solidFill>
              <a:effectLst/>
              <a:latin typeface="+mn-lt"/>
              <a:ea typeface="+mn-ea"/>
              <a:cs typeface="+mn-cs"/>
            </a:rPr>
            <a:t>　今後も引き続き、建設事業の選択、地方債</a:t>
          </a:r>
          <a:endParaRPr lang="ja-JP" altLang="ja-JP" sz="1400">
            <a:effectLst/>
          </a:endParaRPr>
        </a:p>
        <a:p>
          <a:r>
            <a:rPr kumimoji="1" lang="ja-JP" altLang="ja-JP" sz="1400">
              <a:solidFill>
                <a:schemeClr val="dk1"/>
              </a:solidFill>
              <a:effectLst/>
              <a:latin typeface="+mn-lt"/>
              <a:ea typeface="+mn-ea"/>
              <a:cs typeface="+mn-cs"/>
            </a:rPr>
            <a:t>発行額の抑制に努める。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京都府綾部市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将来負担</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比率の分子は前年度比</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1.7</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％の</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となった。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これは、</a:t>
          </a:r>
          <a:r>
            <a:rPr kumimoji="1" lang="ja-JP" altLang="ja-JP" sz="1400">
              <a:solidFill>
                <a:schemeClr val="dk1"/>
              </a:solidFill>
              <a:effectLst/>
              <a:latin typeface="+mn-lt"/>
              <a:ea typeface="+mn-ea"/>
              <a:cs typeface="+mn-cs"/>
            </a:rPr>
            <a:t>東綾中学校改築事業に係る地方債</a:t>
          </a:r>
          <a:endParaRPr kumimoji="1" lang="en-US" altLang="ja-JP" sz="1400">
            <a:solidFill>
              <a:schemeClr val="dk1"/>
            </a:solidFill>
            <a:effectLst/>
            <a:latin typeface="+mn-lt"/>
            <a:ea typeface="+mn-ea"/>
            <a:cs typeface="+mn-cs"/>
          </a:endParaRPr>
        </a:p>
        <a:p>
          <a:r>
            <a:rPr kumimoji="1" lang="ja-JP" altLang="en-US" sz="1400">
              <a:solidFill>
                <a:schemeClr val="dk1"/>
              </a:solidFill>
              <a:effectLst/>
              <a:latin typeface="+mn-lt"/>
              <a:ea typeface="+mn-ea"/>
              <a:cs typeface="+mn-cs"/>
            </a:rPr>
            <a:t>の</a:t>
          </a:r>
          <a:r>
            <a:rPr kumimoji="1" lang="ja-JP" altLang="ja-JP" sz="1400">
              <a:solidFill>
                <a:schemeClr val="dk1"/>
              </a:solidFill>
              <a:effectLst/>
              <a:latin typeface="+mn-lt"/>
              <a:ea typeface="+mn-ea"/>
              <a:cs typeface="+mn-cs"/>
            </a:rPr>
            <a:t>発行による地方債現在高の増加</a:t>
          </a:r>
          <a:r>
            <a:rPr kumimoji="1" lang="ja-JP" altLang="en-US" sz="1400">
              <a:solidFill>
                <a:schemeClr val="dk1"/>
              </a:solidFill>
              <a:effectLst/>
              <a:latin typeface="+mn-lt"/>
              <a:ea typeface="+mn-ea"/>
              <a:cs typeface="+mn-cs"/>
            </a:rPr>
            <a:t>が主な要因</a:t>
          </a:r>
          <a:endParaRPr kumimoji="1" lang="en-US" altLang="ja-JP" sz="1400">
            <a:solidFill>
              <a:schemeClr val="dk1"/>
            </a:solidFill>
            <a:effectLst/>
            <a:latin typeface="+mn-lt"/>
            <a:ea typeface="+mn-ea"/>
            <a:cs typeface="+mn-cs"/>
          </a:endParaRPr>
        </a:p>
        <a:p>
          <a:r>
            <a:rPr kumimoji="1" lang="ja-JP" altLang="en-US" sz="1400">
              <a:solidFill>
                <a:schemeClr val="dk1"/>
              </a:solidFill>
              <a:effectLst/>
              <a:latin typeface="+mn-lt"/>
              <a:ea typeface="+mn-ea"/>
              <a:cs typeface="+mn-cs"/>
            </a:rPr>
            <a:t>である。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今後も引き続き、建設事業の選択、地方債</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発行額の抑制に努める。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京都府綾部市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34,500
34,130
347.10
16,829,216
16,772,499
9,456
9,557,701
13,365,422</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10.9
79.4</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有形固定資産減価償却率は、類似団体・京都府平均を上回っているものの、全国平均と比較すると、わずかに下回る数値となっている。</a:t>
          </a:r>
          <a:endParaRPr kumimoji="1" lang="en-US" altLang="ja-JP" sz="1100">
            <a:latin typeface="ＭＳ Ｐゴシック"/>
          </a:endParaRPr>
        </a:p>
        <a:p>
          <a:r>
            <a:rPr kumimoji="1" lang="ja-JP" altLang="en-US" sz="1100">
              <a:latin typeface="ＭＳ Ｐゴシック"/>
            </a:rPr>
            <a:t>　当市では、平成</a:t>
          </a:r>
          <a:r>
            <a:rPr kumimoji="1" lang="en-US" altLang="ja-JP" sz="1100">
              <a:latin typeface="ＭＳ Ｐゴシック"/>
            </a:rPr>
            <a:t>27</a:t>
          </a:r>
          <a:r>
            <a:rPr kumimoji="1" lang="ja-JP" altLang="en-US" sz="1100">
              <a:latin typeface="ＭＳ Ｐゴシック"/>
            </a:rPr>
            <a:t>年度に策定した公共施設等総合管理計画において、公共施設等の延べ床面積を</a:t>
          </a:r>
          <a:r>
            <a:rPr kumimoji="1" lang="en-US" altLang="ja-JP" sz="1100">
              <a:latin typeface="ＭＳ Ｐゴシック"/>
            </a:rPr>
            <a:t>25%</a:t>
          </a:r>
          <a:r>
            <a:rPr kumimoji="1" lang="ja-JP" altLang="en-US" sz="1100">
              <a:latin typeface="ＭＳ Ｐゴシック"/>
            </a:rPr>
            <a:t>削減するという目標を掲げ、</a:t>
          </a:r>
          <a:r>
            <a:rPr kumimoji="1" lang="ja-JP" altLang="ja-JP" sz="1100">
              <a:solidFill>
                <a:schemeClr val="dk1"/>
              </a:solidFill>
              <a:effectLst/>
              <a:latin typeface="+mn-lt"/>
              <a:ea typeface="+mn-ea"/>
              <a:cs typeface="+mn-cs"/>
            </a:rPr>
            <a:t>当該計画に基づき</a:t>
          </a:r>
          <a:r>
            <a:rPr kumimoji="1" lang="ja-JP" altLang="en-US" sz="1100">
              <a:latin typeface="ＭＳ Ｐゴシック"/>
            </a:rPr>
            <a:t>老朽化した施設の集約化・複合化や除却を推進していく。</a:t>
          </a: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34</xdr:row>
      <xdr:rowOff>141817</xdr:rowOff>
    </xdr:from>
    <xdr:to>
      <xdr:col>4</xdr:col>
      <xdr:colOff>539750</xdr:colOff>
      <xdr:row>34</xdr:row>
      <xdr:rowOff>141817</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48016</xdr:rowOff>
    </xdr:from>
    <xdr:ext cx="359393" cy="225703"/>
    <xdr:sp macro="" textlink="">
      <xdr:nvSpPr>
        <xdr:cNvPr id="52" name="テキスト ボックス 51"/>
        <xdr:cNvSpPr txBox="1"/>
      </xdr:nvSpPr>
      <xdr:spPr>
        <a:xfrm>
          <a:off x="847107" y="66583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45.0</a:t>
          </a:r>
          <a:endParaRPr kumimoji="1" lang="ja-JP" altLang="en-US" sz="800">
            <a:latin typeface="ＭＳ Ｐゴシック"/>
          </a:endParaRPr>
        </a:p>
      </xdr:txBody>
    </xdr:sp>
    <xdr:clientData/>
  </xdr:oneCellAnchor>
  <xdr:twoCellAnchor>
    <xdr:from>
      <xdr:col>1</xdr:col>
      <xdr:colOff>784225</xdr:colOff>
      <xdr:row>32</xdr:row>
      <xdr:rowOff>124883</xdr:rowOff>
    </xdr:from>
    <xdr:to>
      <xdr:col>4</xdr:col>
      <xdr:colOff>539750</xdr:colOff>
      <xdr:row>32</xdr:row>
      <xdr:rowOff>124883</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31082</xdr:rowOff>
    </xdr:from>
    <xdr:ext cx="359393" cy="225703"/>
    <xdr:sp macro="" textlink="">
      <xdr:nvSpPr>
        <xdr:cNvPr id="54" name="テキスト ボックス 53"/>
        <xdr:cNvSpPr txBox="1"/>
      </xdr:nvSpPr>
      <xdr:spPr>
        <a:xfrm>
          <a:off x="847107" y="62985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30</xdr:row>
      <xdr:rowOff>107950</xdr:rowOff>
    </xdr:from>
    <xdr:to>
      <xdr:col>4</xdr:col>
      <xdr:colOff>539750</xdr:colOff>
      <xdr:row>30</xdr:row>
      <xdr:rowOff>107950</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14149</xdr:rowOff>
    </xdr:from>
    <xdr:ext cx="359393" cy="225703"/>
    <xdr:sp macro="" textlink="">
      <xdr:nvSpPr>
        <xdr:cNvPr id="56" name="テキスト ボックス 55"/>
        <xdr:cNvSpPr txBox="1"/>
      </xdr:nvSpPr>
      <xdr:spPr>
        <a:xfrm>
          <a:off x="847107" y="59386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55.0</a:t>
          </a:r>
          <a:endParaRPr kumimoji="1" lang="ja-JP" altLang="en-US" sz="800">
            <a:latin typeface="ＭＳ Ｐゴシック"/>
          </a:endParaRPr>
        </a:p>
      </xdr:txBody>
    </xdr:sp>
    <xdr:clientData/>
  </xdr:oneCellAnchor>
  <xdr:twoCellAnchor>
    <xdr:from>
      <xdr:col>1</xdr:col>
      <xdr:colOff>784225</xdr:colOff>
      <xdr:row>28</xdr:row>
      <xdr:rowOff>91017</xdr:rowOff>
    </xdr:from>
    <xdr:to>
      <xdr:col>4</xdr:col>
      <xdr:colOff>539750</xdr:colOff>
      <xdr:row>28</xdr:row>
      <xdr:rowOff>91017</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168666</xdr:rowOff>
    </xdr:from>
    <xdr:ext cx="359393" cy="225703"/>
    <xdr:sp macro="" textlink="">
      <xdr:nvSpPr>
        <xdr:cNvPr id="58" name="テキスト ボックス 57"/>
        <xdr:cNvSpPr txBox="1"/>
      </xdr:nvSpPr>
      <xdr:spPr>
        <a:xfrm>
          <a:off x="847107" y="55788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74083</xdr:rowOff>
    </xdr:from>
    <xdr:to>
      <xdr:col>4</xdr:col>
      <xdr:colOff>539750</xdr:colOff>
      <xdr:row>26</xdr:row>
      <xdr:rowOff>74083</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151732</xdr:rowOff>
    </xdr:from>
    <xdr:ext cx="359393" cy="225703"/>
    <xdr:sp macro="" textlink="">
      <xdr:nvSpPr>
        <xdr:cNvPr id="60" name="テキスト ボックス 59"/>
        <xdr:cNvSpPr txBox="1"/>
      </xdr:nvSpPr>
      <xdr:spPr>
        <a:xfrm>
          <a:off x="847107" y="52190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65.0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2" name="テキスト ボックス 61"/>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118533</xdr:rowOff>
    </xdr:from>
    <xdr:to>
      <xdr:col>3</xdr:col>
      <xdr:colOff>1170940</xdr:colOff>
      <xdr:row>34</xdr:row>
      <xdr:rowOff>163406</xdr:rowOff>
    </xdr:to>
    <xdr:cxnSp macro="">
      <xdr:nvCxnSpPr>
        <xdr:cNvPr id="64" name="直線コネクタ 63"/>
        <xdr:cNvCxnSpPr/>
      </xdr:nvCxnSpPr>
      <xdr:spPr>
        <a:xfrm flipV="1">
          <a:off x="4760595" y="5528733"/>
          <a:ext cx="1270" cy="12450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167233</xdr:rowOff>
    </xdr:from>
    <xdr:ext cx="405111" cy="259045"/>
    <xdr:sp macro="" textlink="">
      <xdr:nvSpPr>
        <xdr:cNvPr id="65" name="有形固定資産減価償却率最小値テキスト"/>
        <xdr:cNvSpPr txBox="1"/>
      </xdr:nvSpPr>
      <xdr:spPr>
        <a:xfrm>
          <a:off x="4813300" y="6777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44.7</a:t>
          </a:r>
          <a:endParaRPr kumimoji="1" lang="ja-JP" altLang="en-US" sz="1000" b="1">
            <a:latin typeface="ＭＳ Ｐゴシック"/>
          </a:endParaRPr>
        </a:p>
      </xdr:txBody>
    </xdr:sp>
    <xdr:clientData/>
  </xdr:oneCellAnchor>
  <xdr:twoCellAnchor>
    <xdr:from>
      <xdr:col>3</xdr:col>
      <xdr:colOff>1082675</xdr:colOff>
      <xdr:row>34</xdr:row>
      <xdr:rowOff>163406</xdr:rowOff>
    </xdr:from>
    <xdr:to>
      <xdr:col>3</xdr:col>
      <xdr:colOff>1260475</xdr:colOff>
      <xdr:row>34</xdr:row>
      <xdr:rowOff>163406</xdr:rowOff>
    </xdr:to>
    <xdr:cxnSp macro="">
      <xdr:nvCxnSpPr>
        <xdr:cNvPr id="66" name="直線コネクタ 65"/>
        <xdr:cNvCxnSpPr/>
      </xdr:nvCxnSpPr>
      <xdr:spPr>
        <a:xfrm>
          <a:off x="4673600" y="6773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26</xdr:row>
      <xdr:rowOff>65210</xdr:rowOff>
    </xdr:from>
    <xdr:ext cx="405111" cy="259045"/>
    <xdr:sp macro="" textlink="">
      <xdr:nvSpPr>
        <xdr:cNvPr id="67" name="有形固定資産減価償却率最大値テキスト"/>
        <xdr:cNvSpPr txBox="1"/>
      </xdr:nvSpPr>
      <xdr:spPr>
        <a:xfrm>
          <a:off x="4813300" y="53039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62.0</a:t>
          </a:r>
          <a:endParaRPr kumimoji="1" lang="ja-JP" altLang="en-US" sz="1000" b="1">
            <a:latin typeface="ＭＳ Ｐゴシック"/>
          </a:endParaRPr>
        </a:p>
      </xdr:txBody>
    </xdr:sp>
    <xdr:clientData/>
  </xdr:oneCellAnchor>
  <xdr:twoCellAnchor>
    <xdr:from>
      <xdr:col>3</xdr:col>
      <xdr:colOff>1082675</xdr:colOff>
      <xdr:row>27</xdr:row>
      <xdr:rowOff>118533</xdr:rowOff>
    </xdr:from>
    <xdr:to>
      <xdr:col>3</xdr:col>
      <xdr:colOff>1260475</xdr:colOff>
      <xdr:row>27</xdr:row>
      <xdr:rowOff>118533</xdr:rowOff>
    </xdr:to>
    <xdr:cxnSp macro="">
      <xdr:nvCxnSpPr>
        <xdr:cNvPr id="68" name="直線コネクタ 67"/>
        <xdr:cNvCxnSpPr/>
      </xdr:nvCxnSpPr>
      <xdr:spPr>
        <a:xfrm>
          <a:off x="4673600" y="5528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30</xdr:row>
      <xdr:rowOff>28380</xdr:rowOff>
    </xdr:from>
    <xdr:ext cx="405111" cy="259045"/>
    <xdr:sp macro="" textlink="">
      <xdr:nvSpPr>
        <xdr:cNvPr id="69" name="有形固定資産減価償却率平均値テキスト"/>
        <xdr:cNvSpPr txBox="1"/>
      </xdr:nvSpPr>
      <xdr:spPr>
        <a:xfrm>
          <a:off x="4813300" y="59529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a:t>
          </a:r>
          <a:endParaRPr kumimoji="1" lang="ja-JP" altLang="en-US" sz="1000" b="1">
            <a:solidFill>
              <a:srgbClr val="000080"/>
            </a:solidFill>
            <a:latin typeface="ＭＳ Ｐゴシック"/>
          </a:endParaRPr>
        </a:p>
      </xdr:txBody>
    </xdr:sp>
    <xdr:clientData/>
  </xdr:oneCellAnchor>
  <xdr:twoCellAnchor>
    <xdr:from>
      <xdr:col>3</xdr:col>
      <xdr:colOff>1120775</xdr:colOff>
      <xdr:row>30</xdr:row>
      <xdr:rowOff>49953</xdr:rowOff>
    </xdr:from>
    <xdr:to>
      <xdr:col>3</xdr:col>
      <xdr:colOff>1222375</xdr:colOff>
      <xdr:row>30</xdr:row>
      <xdr:rowOff>151553</xdr:rowOff>
    </xdr:to>
    <xdr:sp macro="" textlink="">
      <xdr:nvSpPr>
        <xdr:cNvPr id="70" name="フローチャート : 判断 69"/>
        <xdr:cNvSpPr/>
      </xdr:nvSpPr>
      <xdr:spPr>
        <a:xfrm>
          <a:off x="4711700" y="597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31</xdr:row>
      <xdr:rowOff>36830</xdr:rowOff>
    </xdr:from>
    <xdr:to>
      <xdr:col>3</xdr:col>
      <xdr:colOff>511175</xdr:colOff>
      <xdr:row>31</xdr:row>
      <xdr:rowOff>138430</xdr:rowOff>
    </xdr:to>
    <xdr:sp macro="" textlink="">
      <xdr:nvSpPr>
        <xdr:cNvPr id="71" name="フローチャート : 判断 70"/>
        <xdr:cNvSpPr/>
      </xdr:nvSpPr>
      <xdr:spPr>
        <a:xfrm>
          <a:off x="4000500" y="613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2" name="テキスト ボックス 71"/>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3" name="テキスト ボックス 72"/>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4" name="テキスト ボックス 73"/>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5" name="テキスト ボックス 74"/>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6" name="テキスト ボックス 75"/>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29</xdr:row>
      <xdr:rowOff>99060</xdr:rowOff>
    </xdr:from>
    <xdr:to>
      <xdr:col>3</xdr:col>
      <xdr:colOff>511175</xdr:colOff>
      <xdr:row>30</xdr:row>
      <xdr:rowOff>29210</xdr:rowOff>
    </xdr:to>
    <xdr:sp macro="" textlink="">
      <xdr:nvSpPr>
        <xdr:cNvPr id="77" name="円/楕円 76"/>
        <xdr:cNvSpPr/>
      </xdr:nvSpPr>
      <xdr:spPr>
        <a:xfrm>
          <a:off x="4000500" y="585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31</xdr:row>
      <xdr:rowOff>129557</xdr:rowOff>
    </xdr:from>
    <xdr:ext cx="405111" cy="259045"/>
    <xdr:sp macro="" textlink="">
      <xdr:nvSpPr>
        <xdr:cNvPr id="78" name="n_1aveValue有形固定資産減価償却率"/>
        <xdr:cNvSpPr txBox="1"/>
      </xdr:nvSpPr>
      <xdr:spPr>
        <a:xfrm>
          <a:off x="3836043" y="6225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a:t>
          </a:r>
          <a:endParaRPr kumimoji="1" lang="ja-JP" altLang="en-US" sz="1000" b="1">
            <a:solidFill>
              <a:srgbClr val="000080"/>
            </a:solidFill>
            <a:latin typeface="ＭＳ Ｐゴシック"/>
          </a:endParaRPr>
        </a:p>
      </xdr:txBody>
    </xdr:sp>
    <xdr:clientData/>
  </xdr:oneCellAnchor>
  <xdr:oneCellAnchor>
    <xdr:from>
      <xdr:col>3</xdr:col>
      <xdr:colOff>245118</xdr:colOff>
      <xdr:row>28</xdr:row>
      <xdr:rowOff>45737</xdr:rowOff>
    </xdr:from>
    <xdr:ext cx="405111" cy="259045"/>
    <xdr:sp macro="" textlink="">
      <xdr:nvSpPr>
        <xdr:cNvPr id="79" name="n_1mainValue有形固定資産減価償却率"/>
        <xdr:cNvSpPr txBox="1"/>
      </xdr:nvSpPr>
      <xdr:spPr>
        <a:xfrm>
          <a:off x="3836043" y="5627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56.8</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0" name="正方形/長方形 7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1" name="正方形/長方形 80"/>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2" name="正方形/長方形 81"/>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3" name="正方形/長方形 8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4" name="正方形/長方形 83"/>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5" name="正方形/長方形 8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6" name="テキスト ボックス 85"/>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総務省で算出式を精査中であり、平成</a:t>
          </a:r>
          <a:r>
            <a:rPr lang="en-US" altLang="ja-JP" sz="1100">
              <a:solidFill>
                <a:schemeClr val="dk1"/>
              </a:solidFill>
              <a:effectLst/>
              <a:latin typeface="+mn-lt"/>
              <a:ea typeface="+mn-ea"/>
              <a:cs typeface="+mn-cs"/>
            </a:rPr>
            <a:t>29</a:t>
          </a:r>
          <a:r>
            <a:rPr lang="ja-JP" altLang="en-US" sz="1100">
              <a:solidFill>
                <a:schemeClr val="dk1"/>
              </a:solidFill>
              <a:effectLst/>
              <a:latin typeface="+mn-lt"/>
              <a:ea typeface="+mn-ea"/>
              <a:cs typeface="+mn-cs"/>
            </a:rPr>
            <a:t>年度より公表する。</a:t>
          </a:r>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7" name="正方形/長方形 8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88" name="正方形/長方形 8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89" name="正方形/長方形 8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0" name="テキスト ボックス 89"/>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1" name="テキスト ボックス 90"/>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2" name="テキスト ボックス 9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3" name="テキスト ボックス 9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京都府綾部市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34,500
34,130
347.10
16,829,216
16,772,499
9,456
9,557,701
13,365,422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10.9
79.4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52.5</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41</xdr:row>
      <xdr:rowOff>19050</xdr:rowOff>
    </xdr:from>
    <xdr:to>
      <xdr:col>7</xdr:col>
      <xdr:colOff>638175</xdr:colOff>
      <xdr:row>41</xdr:row>
      <xdr:rowOff>19050</xdr:rowOff>
    </xdr:to>
    <xdr:cxnSp macro="">
      <xdr:nvCxnSpPr>
        <xdr:cNvPr id="44" name="直線コネクタ 43"/>
        <xdr:cNvCxnSpPr/>
      </xdr:nvCxnSpPr>
      <xdr:spPr>
        <a:xfrm>
          <a:off x="762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48277</xdr:rowOff>
    </xdr:from>
    <xdr:ext cx="403059" cy="259045"/>
    <xdr:sp macro="" textlink="">
      <xdr:nvSpPr>
        <xdr:cNvPr id="45" name="テキスト ボックス 44"/>
        <xdr:cNvSpPr txBox="1"/>
      </xdr:nvSpPr>
      <xdr:spPr>
        <a:xfrm>
          <a:off x="358941" y="690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6" name="直線コネクタ 45"/>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7" name="テキスト ボックス 46"/>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34</xdr:row>
      <xdr:rowOff>76200</xdr:rowOff>
    </xdr:from>
    <xdr:to>
      <xdr:col>7</xdr:col>
      <xdr:colOff>638175</xdr:colOff>
      <xdr:row>34</xdr:row>
      <xdr:rowOff>76200</xdr:rowOff>
    </xdr:to>
    <xdr:cxnSp macro="">
      <xdr:nvCxnSpPr>
        <xdr:cNvPr id="48" name="直線コネクタ 47"/>
        <xdr:cNvCxnSpPr/>
      </xdr:nvCxnSpPr>
      <xdr:spPr>
        <a:xfrm>
          <a:off x="762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33</xdr:row>
      <xdr:rowOff>105427</xdr:rowOff>
    </xdr:from>
    <xdr:ext cx="403059" cy="259045"/>
    <xdr:sp macro="" textlink="">
      <xdr:nvSpPr>
        <xdr:cNvPr id="49" name="テキスト ボックス 48"/>
        <xdr:cNvSpPr txBox="1"/>
      </xdr:nvSpPr>
      <xdr:spPr>
        <a:xfrm>
          <a:off x="358941" y="576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0" name="直線コネクタ 49"/>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1" name="テキスト ボックス 50"/>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2"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133350</xdr:rowOff>
    </xdr:from>
    <xdr:to>
      <xdr:col>6</xdr:col>
      <xdr:colOff>510540</xdr:colOff>
      <xdr:row>40</xdr:row>
      <xdr:rowOff>93345</xdr:rowOff>
    </xdr:to>
    <xdr:cxnSp macro="">
      <xdr:nvCxnSpPr>
        <xdr:cNvPr id="53" name="直線コネクタ 52"/>
        <xdr:cNvCxnSpPr/>
      </xdr:nvCxnSpPr>
      <xdr:spPr>
        <a:xfrm flipV="1">
          <a:off x="4634865" y="5791200"/>
          <a:ext cx="0" cy="1160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40</xdr:row>
      <xdr:rowOff>97172</xdr:rowOff>
    </xdr:from>
    <xdr:ext cx="405111" cy="259045"/>
    <xdr:sp macro="" textlink="">
      <xdr:nvSpPr>
        <xdr:cNvPr id="54" name="【道路】&#10;有形固定資産減価償却率最小値テキスト"/>
        <xdr:cNvSpPr txBox="1"/>
      </xdr:nvSpPr>
      <xdr:spPr>
        <a:xfrm>
          <a:off x="4724400" y="6955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41.7</a:t>
          </a:r>
          <a:endParaRPr kumimoji="1" lang="ja-JP" altLang="en-US" sz="1000" b="1">
            <a:latin typeface="ＭＳ Ｐゴシック"/>
          </a:endParaRPr>
        </a:p>
      </xdr:txBody>
    </xdr:sp>
    <xdr:clientData/>
  </xdr:oneCellAnchor>
  <xdr:twoCellAnchor>
    <xdr:from>
      <xdr:col>6</xdr:col>
      <xdr:colOff>422275</xdr:colOff>
      <xdr:row>40</xdr:row>
      <xdr:rowOff>93345</xdr:rowOff>
    </xdr:from>
    <xdr:to>
      <xdr:col>6</xdr:col>
      <xdr:colOff>600075</xdr:colOff>
      <xdr:row>40</xdr:row>
      <xdr:rowOff>93345</xdr:rowOff>
    </xdr:to>
    <xdr:cxnSp macro="">
      <xdr:nvCxnSpPr>
        <xdr:cNvPr id="55" name="直線コネクタ 54"/>
        <xdr:cNvCxnSpPr/>
      </xdr:nvCxnSpPr>
      <xdr:spPr>
        <a:xfrm>
          <a:off x="4546600" y="6951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80027</xdr:rowOff>
    </xdr:from>
    <xdr:ext cx="405111" cy="259045"/>
    <xdr:sp macro="" textlink="">
      <xdr:nvSpPr>
        <xdr:cNvPr id="56" name="【道路】&#10;有形固定資産減価償却率最大値テキスト"/>
        <xdr:cNvSpPr txBox="1"/>
      </xdr:nvSpPr>
      <xdr:spPr>
        <a:xfrm>
          <a:off x="4724400" y="556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62.0</a:t>
          </a:r>
          <a:endParaRPr kumimoji="1" lang="ja-JP" altLang="en-US" sz="1000" b="1">
            <a:latin typeface="ＭＳ Ｐゴシック"/>
          </a:endParaRPr>
        </a:p>
      </xdr:txBody>
    </xdr:sp>
    <xdr:clientData/>
  </xdr:oneCellAnchor>
  <xdr:twoCellAnchor>
    <xdr:from>
      <xdr:col>6</xdr:col>
      <xdr:colOff>422275</xdr:colOff>
      <xdr:row>33</xdr:row>
      <xdr:rowOff>133350</xdr:rowOff>
    </xdr:from>
    <xdr:to>
      <xdr:col>6</xdr:col>
      <xdr:colOff>600075</xdr:colOff>
      <xdr:row>33</xdr:row>
      <xdr:rowOff>133350</xdr:rowOff>
    </xdr:to>
    <xdr:cxnSp macro="">
      <xdr:nvCxnSpPr>
        <xdr:cNvPr id="57" name="直線コネクタ 56"/>
        <xdr:cNvCxnSpPr/>
      </xdr:nvCxnSpPr>
      <xdr:spPr>
        <a:xfrm>
          <a:off x="4546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35</xdr:row>
      <xdr:rowOff>158132</xdr:rowOff>
    </xdr:from>
    <xdr:ext cx="405111" cy="259045"/>
    <xdr:sp macro="" textlink="">
      <xdr:nvSpPr>
        <xdr:cNvPr id="58" name="【道路】&#10;有形固定資産減価償却率平均値テキスト"/>
        <xdr:cNvSpPr txBox="1"/>
      </xdr:nvSpPr>
      <xdr:spPr>
        <a:xfrm>
          <a:off x="4724400" y="61588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54.3</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8255</xdr:rowOff>
    </xdr:from>
    <xdr:to>
      <xdr:col>6</xdr:col>
      <xdr:colOff>561975</xdr:colOff>
      <xdr:row>36</xdr:row>
      <xdr:rowOff>109855</xdr:rowOff>
    </xdr:to>
    <xdr:sp macro="" textlink="">
      <xdr:nvSpPr>
        <xdr:cNvPr id="59" name="フローチャート : 判断 58"/>
        <xdr:cNvSpPr/>
      </xdr:nvSpPr>
      <xdr:spPr>
        <a:xfrm>
          <a:off x="4584700" y="6180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37</xdr:row>
      <xdr:rowOff>99695</xdr:rowOff>
    </xdr:from>
    <xdr:to>
      <xdr:col>5</xdr:col>
      <xdr:colOff>409575</xdr:colOff>
      <xdr:row>38</xdr:row>
      <xdr:rowOff>29845</xdr:rowOff>
    </xdr:to>
    <xdr:sp macro="" textlink="">
      <xdr:nvSpPr>
        <xdr:cNvPr id="60" name="フローチャート : 判断 59"/>
        <xdr:cNvSpPr/>
      </xdr:nvSpPr>
      <xdr:spPr>
        <a:xfrm>
          <a:off x="3746500" y="644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1" name="テキスト ボックス 60"/>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2" name="テキスト ボックス 61"/>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3" name="テキスト ボックス 62"/>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4" name="テキスト ボックス 63"/>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5" name="テキスト ボックス 64"/>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33</xdr:row>
      <xdr:rowOff>71120</xdr:rowOff>
    </xdr:from>
    <xdr:to>
      <xdr:col>5</xdr:col>
      <xdr:colOff>409575</xdr:colOff>
      <xdr:row>34</xdr:row>
      <xdr:rowOff>1270</xdr:rowOff>
    </xdr:to>
    <xdr:sp macro="" textlink="">
      <xdr:nvSpPr>
        <xdr:cNvPr id="66" name="円/楕円 65"/>
        <xdr:cNvSpPr/>
      </xdr:nvSpPr>
      <xdr:spPr>
        <a:xfrm>
          <a:off x="3746500" y="572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38</xdr:row>
      <xdr:rowOff>20972</xdr:rowOff>
    </xdr:from>
    <xdr:ext cx="405111" cy="259045"/>
    <xdr:sp macro="" textlink="">
      <xdr:nvSpPr>
        <xdr:cNvPr id="67" name="n_1aveValue【道路】&#10;有形固定資産減価償却率"/>
        <xdr:cNvSpPr txBox="1"/>
      </xdr:nvSpPr>
      <xdr:spPr>
        <a:xfrm>
          <a:off x="3582043" y="653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49.7</a:t>
          </a:r>
          <a:endParaRPr kumimoji="1" lang="ja-JP" altLang="en-US" sz="1000" b="1">
            <a:solidFill>
              <a:srgbClr val="000080"/>
            </a:solidFill>
            <a:latin typeface="ＭＳ Ｐゴシック"/>
          </a:endParaRPr>
        </a:p>
      </xdr:txBody>
    </xdr:sp>
    <xdr:clientData/>
  </xdr:oneCellAnchor>
  <xdr:oneCellAnchor>
    <xdr:from>
      <xdr:col>5</xdr:col>
      <xdr:colOff>143518</xdr:colOff>
      <xdr:row>32</xdr:row>
      <xdr:rowOff>17797</xdr:rowOff>
    </xdr:from>
    <xdr:ext cx="405111" cy="259045"/>
    <xdr:sp macro="" textlink="">
      <xdr:nvSpPr>
        <xdr:cNvPr id="68" name="n_1mainValue【道路】&#10;有形固定資産減価償却率"/>
        <xdr:cNvSpPr txBox="1"/>
      </xdr:nvSpPr>
      <xdr:spPr>
        <a:xfrm>
          <a:off x="3582043" y="5504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62.2</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69" name="正方形/長方形 6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0" name="正方形/長方形 6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1" name="正方形/長方形 7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2" name="正方形/長方形 7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3" name="正方形/長方形 7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4" name="正方形/長方形 7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5" name="正方形/長方形 7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4.859</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6" name="正方形/長方形 7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7" name="テキスト ボックス 7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78" name="直線コネクタ 7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41</xdr:row>
      <xdr:rowOff>133350</xdr:rowOff>
    </xdr:from>
    <xdr:to>
      <xdr:col>16</xdr:col>
      <xdr:colOff>307975</xdr:colOff>
      <xdr:row>41</xdr:row>
      <xdr:rowOff>133350</xdr:rowOff>
    </xdr:to>
    <xdr:cxnSp macro="">
      <xdr:nvCxnSpPr>
        <xdr:cNvPr id="79" name="直線コネクタ 78"/>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0" name="テキスト ボックス 79"/>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1" name="直線コネクタ 80"/>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48277</xdr:rowOff>
    </xdr:from>
    <xdr:ext cx="531299" cy="259045"/>
    <xdr:sp macro="" textlink="">
      <xdr:nvSpPr>
        <xdr:cNvPr id="82" name="テキスト ボックス 81"/>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3" name="直線コネクタ 82"/>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105427</xdr:rowOff>
    </xdr:from>
    <xdr:ext cx="531299" cy="259045"/>
    <xdr:sp macro="" textlink="">
      <xdr:nvSpPr>
        <xdr:cNvPr id="84" name="テキスト ボックス 83"/>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85" name="直線コネクタ 84"/>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162577</xdr:rowOff>
    </xdr:from>
    <xdr:ext cx="531299" cy="259045"/>
    <xdr:sp macro="" textlink="">
      <xdr:nvSpPr>
        <xdr:cNvPr id="86" name="テキスト ボックス 85"/>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87" name="直線コネクタ 8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88" name="テキスト ボックス 87"/>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89"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160393</xdr:rowOff>
    </xdr:from>
    <xdr:to>
      <xdr:col>15</xdr:col>
      <xdr:colOff>180340</xdr:colOff>
      <xdr:row>40</xdr:row>
      <xdr:rowOff>115885</xdr:rowOff>
    </xdr:to>
    <xdr:cxnSp macro="">
      <xdr:nvCxnSpPr>
        <xdr:cNvPr id="90" name="直線コネクタ 89"/>
        <xdr:cNvCxnSpPr/>
      </xdr:nvCxnSpPr>
      <xdr:spPr>
        <a:xfrm flipV="1">
          <a:off x="10476865" y="5818243"/>
          <a:ext cx="0" cy="1155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119712</xdr:rowOff>
    </xdr:from>
    <xdr:ext cx="469744" cy="259045"/>
    <xdr:sp macro="" textlink="">
      <xdr:nvSpPr>
        <xdr:cNvPr id="91" name="【道路】&#10;一人当たり延長最小値テキスト"/>
        <xdr:cNvSpPr txBox="1"/>
      </xdr:nvSpPr>
      <xdr:spPr>
        <a:xfrm>
          <a:off x="10566400" y="6977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8.264</a:t>
          </a:r>
          <a:endParaRPr kumimoji="1" lang="ja-JP" altLang="en-US" sz="1000" b="1">
            <a:latin typeface="ＭＳ Ｐゴシック"/>
          </a:endParaRPr>
        </a:p>
      </xdr:txBody>
    </xdr:sp>
    <xdr:clientData/>
  </xdr:oneCellAnchor>
  <xdr:twoCellAnchor>
    <xdr:from>
      <xdr:col>15</xdr:col>
      <xdr:colOff>92075</xdr:colOff>
      <xdr:row>40</xdr:row>
      <xdr:rowOff>115885</xdr:rowOff>
    </xdr:from>
    <xdr:to>
      <xdr:col>15</xdr:col>
      <xdr:colOff>269875</xdr:colOff>
      <xdr:row>40</xdr:row>
      <xdr:rowOff>115885</xdr:rowOff>
    </xdr:to>
    <xdr:cxnSp macro="">
      <xdr:nvCxnSpPr>
        <xdr:cNvPr id="92" name="直線コネクタ 91"/>
        <xdr:cNvCxnSpPr/>
      </xdr:nvCxnSpPr>
      <xdr:spPr>
        <a:xfrm>
          <a:off x="10388600" y="6973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107070</xdr:rowOff>
    </xdr:from>
    <xdr:ext cx="534377" cy="259045"/>
    <xdr:sp macro="" textlink="">
      <xdr:nvSpPr>
        <xdr:cNvPr id="93" name="【道路】&#10;一人当たり延長最大値テキスト"/>
        <xdr:cNvSpPr txBox="1"/>
      </xdr:nvSpPr>
      <xdr:spPr>
        <a:xfrm>
          <a:off x="10566400" y="5593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58.817</a:t>
          </a:r>
          <a:endParaRPr kumimoji="1" lang="ja-JP" altLang="en-US" sz="1000" b="1">
            <a:latin typeface="ＭＳ Ｐゴシック"/>
          </a:endParaRPr>
        </a:p>
      </xdr:txBody>
    </xdr:sp>
    <xdr:clientData/>
  </xdr:oneCellAnchor>
  <xdr:twoCellAnchor>
    <xdr:from>
      <xdr:col>15</xdr:col>
      <xdr:colOff>92075</xdr:colOff>
      <xdr:row>33</xdr:row>
      <xdr:rowOff>160393</xdr:rowOff>
    </xdr:from>
    <xdr:to>
      <xdr:col>15</xdr:col>
      <xdr:colOff>269875</xdr:colOff>
      <xdr:row>33</xdr:row>
      <xdr:rowOff>160393</xdr:rowOff>
    </xdr:to>
    <xdr:cxnSp macro="">
      <xdr:nvCxnSpPr>
        <xdr:cNvPr id="94" name="直線コネクタ 93"/>
        <xdr:cNvCxnSpPr/>
      </xdr:nvCxnSpPr>
      <xdr:spPr>
        <a:xfrm>
          <a:off x="10388600" y="5818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5381</xdr:rowOff>
    </xdr:from>
    <xdr:ext cx="534377" cy="259045"/>
    <xdr:sp macro="" textlink="">
      <xdr:nvSpPr>
        <xdr:cNvPr id="95" name="【道路】&#10;一人当たり延長平均値テキスト"/>
        <xdr:cNvSpPr txBox="1"/>
      </xdr:nvSpPr>
      <xdr:spPr>
        <a:xfrm>
          <a:off x="10566400" y="65204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24.932</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26954</xdr:rowOff>
    </xdr:from>
    <xdr:to>
      <xdr:col>15</xdr:col>
      <xdr:colOff>231775</xdr:colOff>
      <xdr:row>38</xdr:row>
      <xdr:rowOff>128554</xdr:rowOff>
    </xdr:to>
    <xdr:sp macro="" textlink="">
      <xdr:nvSpPr>
        <xdr:cNvPr id="96" name="フローチャート : 判断 95"/>
        <xdr:cNvSpPr/>
      </xdr:nvSpPr>
      <xdr:spPr>
        <a:xfrm>
          <a:off x="10426700" y="654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38</xdr:row>
      <xdr:rowOff>104656</xdr:rowOff>
    </xdr:from>
    <xdr:to>
      <xdr:col>14</xdr:col>
      <xdr:colOff>79375</xdr:colOff>
      <xdr:row>39</xdr:row>
      <xdr:rowOff>34806</xdr:rowOff>
    </xdr:to>
    <xdr:sp macro="" textlink="">
      <xdr:nvSpPr>
        <xdr:cNvPr id="97" name="フローチャート : 判断 96"/>
        <xdr:cNvSpPr/>
      </xdr:nvSpPr>
      <xdr:spPr>
        <a:xfrm>
          <a:off x="9588500" y="6619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98" name="テキスト ボックス 9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99" name="テキスト ボックス 9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0" name="テキスト ボックス 9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1" name="テキスト ボックス 10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2" name="テキスト ボックス 10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38</xdr:row>
      <xdr:rowOff>100175</xdr:rowOff>
    </xdr:from>
    <xdr:to>
      <xdr:col>14</xdr:col>
      <xdr:colOff>79375</xdr:colOff>
      <xdr:row>39</xdr:row>
      <xdr:rowOff>30325</xdr:rowOff>
    </xdr:to>
    <xdr:sp macro="" textlink="">
      <xdr:nvSpPr>
        <xdr:cNvPr id="103" name="円/楕円 102"/>
        <xdr:cNvSpPr/>
      </xdr:nvSpPr>
      <xdr:spPr>
        <a:xfrm>
          <a:off x="9588500" y="661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39</xdr:row>
      <xdr:rowOff>25933</xdr:rowOff>
    </xdr:from>
    <xdr:ext cx="534377" cy="259045"/>
    <xdr:sp macro="" textlink="">
      <xdr:nvSpPr>
        <xdr:cNvPr id="104" name="n_1aveValue【道路】&#10;一人当たり延長"/>
        <xdr:cNvSpPr txBox="1"/>
      </xdr:nvSpPr>
      <xdr:spPr>
        <a:xfrm>
          <a:off x="9359410" y="6712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21.533</a:t>
          </a:r>
          <a:endParaRPr kumimoji="1" lang="ja-JP" altLang="en-US" sz="1000" b="1">
            <a:solidFill>
              <a:srgbClr val="000080"/>
            </a:solidFill>
            <a:latin typeface="ＭＳ Ｐゴシック"/>
          </a:endParaRPr>
        </a:p>
      </xdr:txBody>
    </xdr:sp>
    <xdr:clientData/>
  </xdr:oneCellAnchor>
  <xdr:oneCellAnchor>
    <xdr:from>
      <xdr:col>13</xdr:col>
      <xdr:colOff>434485</xdr:colOff>
      <xdr:row>37</xdr:row>
      <xdr:rowOff>46852</xdr:rowOff>
    </xdr:from>
    <xdr:ext cx="534377" cy="259045"/>
    <xdr:sp macro="" textlink="">
      <xdr:nvSpPr>
        <xdr:cNvPr id="105" name="n_1mainValue【道路】&#10;一人当たり延長"/>
        <xdr:cNvSpPr txBox="1"/>
      </xdr:nvSpPr>
      <xdr:spPr>
        <a:xfrm>
          <a:off x="9359410" y="6390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21.729</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06" name="正方形/長方形 10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07" name="正方形/長方形 10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08" name="正方形/長方形 10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09" name="正方形/長方形 10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0" name="正方形/長方形 10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1" name="正方形/長方形 11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2" name="正方形/長方形 11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3" name="正方形/長方形 11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4" name="テキスト ボックス 11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5" name="直線コネクタ 11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16" name="テキスト ボックス 115"/>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17" name="直線コネクタ 11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18" name="テキスト ボックス 117"/>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19" name="直線コネクタ 11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0" name="テキスト ボックス 11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1" name="直線コネクタ 12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2" name="テキスト ボックス 12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3" name="直線コネクタ 12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24" name="テキスト ボックス 12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25" name="直線コネクタ 12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26" name="テキスト ボックス 125"/>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27" name="直線コネクタ 12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28" name="テキスト ボックス 127"/>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2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110490</xdr:rowOff>
    </xdr:from>
    <xdr:to>
      <xdr:col>6</xdr:col>
      <xdr:colOff>510540</xdr:colOff>
      <xdr:row>63</xdr:row>
      <xdr:rowOff>38100</xdr:rowOff>
    </xdr:to>
    <xdr:cxnSp macro="">
      <xdr:nvCxnSpPr>
        <xdr:cNvPr id="130" name="直線コネクタ 129"/>
        <xdr:cNvCxnSpPr/>
      </xdr:nvCxnSpPr>
      <xdr:spPr>
        <a:xfrm flipV="1">
          <a:off x="4634865" y="9540240"/>
          <a:ext cx="0" cy="1299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41927</xdr:rowOff>
    </xdr:from>
    <xdr:ext cx="405111" cy="259045"/>
    <xdr:sp macro="" textlink="">
      <xdr:nvSpPr>
        <xdr:cNvPr id="131" name="【橋りょう・トンネル】&#10;有形固定資産減価償却率最小値テキスト"/>
        <xdr:cNvSpPr txBox="1"/>
      </xdr:nvSpPr>
      <xdr:spPr>
        <a:xfrm>
          <a:off x="4724400" y="1084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a:t>
          </a:r>
          <a:endParaRPr kumimoji="1" lang="ja-JP" altLang="en-US" sz="1000" b="1">
            <a:latin typeface="ＭＳ Ｐゴシック"/>
          </a:endParaRPr>
        </a:p>
      </xdr:txBody>
    </xdr:sp>
    <xdr:clientData/>
  </xdr:oneCellAnchor>
  <xdr:twoCellAnchor>
    <xdr:from>
      <xdr:col>6</xdr:col>
      <xdr:colOff>422275</xdr:colOff>
      <xdr:row>63</xdr:row>
      <xdr:rowOff>38100</xdr:rowOff>
    </xdr:from>
    <xdr:to>
      <xdr:col>6</xdr:col>
      <xdr:colOff>600075</xdr:colOff>
      <xdr:row>63</xdr:row>
      <xdr:rowOff>38100</xdr:rowOff>
    </xdr:to>
    <xdr:cxnSp macro="">
      <xdr:nvCxnSpPr>
        <xdr:cNvPr id="132" name="直線コネクタ 131"/>
        <xdr:cNvCxnSpPr/>
      </xdr:nvCxnSpPr>
      <xdr:spPr>
        <a:xfrm>
          <a:off x="4546600" y="10839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57167</xdr:rowOff>
    </xdr:from>
    <xdr:ext cx="405111" cy="259045"/>
    <xdr:sp macro="" textlink="">
      <xdr:nvSpPr>
        <xdr:cNvPr id="133" name="【橋りょう・トンネル】&#10;有形固定資産減価償却率最大値テキスト"/>
        <xdr:cNvSpPr txBox="1"/>
      </xdr:nvSpPr>
      <xdr:spPr>
        <a:xfrm>
          <a:off x="4724400" y="9315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69.6</a:t>
          </a:r>
          <a:endParaRPr kumimoji="1" lang="ja-JP" altLang="en-US" sz="1000" b="1">
            <a:latin typeface="ＭＳ Ｐゴシック"/>
          </a:endParaRPr>
        </a:p>
      </xdr:txBody>
    </xdr:sp>
    <xdr:clientData/>
  </xdr:oneCellAnchor>
  <xdr:twoCellAnchor>
    <xdr:from>
      <xdr:col>6</xdr:col>
      <xdr:colOff>422275</xdr:colOff>
      <xdr:row>55</xdr:row>
      <xdr:rowOff>110490</xdr:rowOff>
    </xdr:from>
    <xdr:to>
      <xdr:col>6</xdr:col>
      <xdr:colOff>600075</xdr:colOff>
      <xdr:row>55</xdr:row>
      <xdr:rowOff>110490</xdr:rowOff>
    </xdr:to>
    <xdr:cxnSp macro="">
      <xdr:nvCxnSpPr>
        <xdr:cNvPr id="134" name="直線コネクタ 133"/>
        <xdr:cNvCxnSpPr/>
      </xdr:nvCxnSpPr>
      <xdr:spPr>
        <a:xfrm>
          <a:off x="4546600" y="954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99077</xdr:rowOff>
    </xdr:from>
    <xdr:ext cx="405111" cy="259045"/>
    <xdr:sp macro="" textlink="">
      <xdr:nvSpPr>
        <xdr:cNvPr id="135" name="【橋りょう・トンネル】&#10;有形固定資産減価償却率平均値テキスト"/>
        <xdr:cNvSpPr txBox="1"/>
      </xdr:nvSpPr>
      <xdr:spPr>
        <a:xfrm>
          <a:off x="4724400" y="100431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54.5</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120650</xdr:rowOff>
    </xdr:from>
    <xdr:to>
      <xdr:col>6</xdr:col>
      <xdr:colOff>561975</xdr:colOff>
      <xdr:row>59</xdr:row>
      <xdr:rowOff>50800</xdr:rowOff>
    </xdr:to>
    <xdr:sp macro="" textlink="">
      <xdr:nvSpPr>
        <xdr:cNvPr id="136" name="フローチャート : 判断 135"/>
        <xdr:cNvSpPr/>
      </xdr:nvSpPr>
      <xdr:spPr>
        <a:xfrm>
          <a:off x="4584700" y="1006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58</xdr:row>
      <xdr:rowOff>139700</xdr:rowOff>
    </xdr:from>
    <xdr:to>
      <xdr:col>5</xdr:col>
      <xdr:colOff>409575</xdr:colOff>
      <xdr:row>59</xdr:row>
      <xdr:rowOff>69850</xdr:rowOff>
    </xdr:to>
    <xdr:sp macro="" textlink="">
      <xdr:nvSpPr>
        <xdr:cNvPr id="137" name="フローチャート : 判断 136"/>
        <xdr:cNvSpPr/>
      </xdr:nvSpPr>
      <xdr:spPr>
        <a:xfrm>
          <a:off x="3746500" y="1008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38" name="テキスト ボックス 13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39" name="テキスト ボックス 13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0" name="テキスト ボックス 13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1" name="テキスト ボックス 14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2" name="テキスト ボックス 14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58</xdr:row>
      <xdr:rowOff>59690</xdr:rowOff>
    </xdr:from>
    <xdr:to>
      <xdr:col>5</xdr:col>
      <xdr:colOff>409575</xdr:colOff>
      <xdr:row>58</xdr:row>
      <xdr:rowOff>161290</xdr:rowOff>
    </xdr:to>
    <xdr:sp macro="" textlink="">
      <xdr:nvSpPr>
        <xdr:cNvPr id="143" name="円/楕円 142"/>
        <xdr:cNvSpPr/>
      </xdr:nvSpPr>
      <xdr:spPr>
        <a:xfrm>
          <a:off x="3746500" y="10003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59</xdr:row>
      <xdr:rowOff>60977</xdr:rowOff>
    </xdr:from>
    <xdr:ext cx="405111" cy="259045"/>
    <xdr:sp macro="" textlink="">
      <xdr:nvSpPr>
        <xdr:cNvPr id="144" name="n_1aveValue【橋りょう・トンネル】&#10;有形固定資産減価償却率"/>
        <xdr:cNvSpPr txBox="1"/>
      </xdr:nvSpPr>
      <xdr:spPr>
        <a:xfrm>
          <a:off x="3582043" y="10176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a:t>
          </a:r>
          <a:endParaRPr kumimoji="1" lang="ja-JP" altLang="en-US" sz="1000" b="1">
            <a:solidFill>
              <a:srgbClr val="000080"/>
            </a:solidFill>
            <a:latin typeface="ＭＳ Ｐゴシック"/>
          </a:endParaRPr>
        </a:p>
      </xdr:txBody>
    </xdr:sp>
    <xdr:clientData/>
  </xdr:oneCellAnchor>
  <xdr:oneCellAnchor>
    <xdr:from>
      <xdr:col>5</xdr:col>
      <xdr:colOff>143518</xdr:colOff>
      <xdr:row>57</xdr:row>
      <xdr:rowOff>6367</xdr:rowOff>
    </xdr:from>
    <xdr:ext cx="405111" cy="259045"/>
    <xdr:sp macro="" textlink="">
      <xdr:nvSpPr>
        <xdr:cNvPr id="145" name="n_1mainValue【橋りょう・トンネル】&#10;有形固定資産減価償却率"/>
        <xdr:cNvSpPr txBox="1"/>
      </xdr:nvSpPr>
      <xdr:spPr>
        <a:xfrm>
          <a:off x="3582043" y="977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56.1</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46" name="正方形/長方形 14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47" name="正方形/長方形 14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48" name="正方形/長方形 14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49" name="正方形/長方形 14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0" name="正方形/長方形 14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1" name="正方形/長方形 15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2" name="正方形/長方形 15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94,503</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3" name="正方形/長方形 15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4" name="テキスト ボックス 15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5" name="直線コネクタ 15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56" name="直線コネクタ 15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57" name="テキスト ボックス 156"/>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58" name="直線コネクタ 15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59" name="テキスト ボックス 158"/>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0" name="直線コネクタ 15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61" name="テキスト ボックス 160"/>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2" name="直線コネクタ 16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63" name="テキスト ボックス 162"/>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64" name="直線コネクタ 16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124477</xdr:rowOff>
    </xdr:from>
    <xdr:ext cx="595419" cy="259045"/>
    <xdr:sp macro="" textlink="">
      <xdr:nvSpPr>
        <xdr:cNvPr id="165" name="テキスト ボックス 164"/>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6" name="直線コネクタ 16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67" name="テキスト ボックス 166"/>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6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167712</xdr:rowOff>
    </xdr:from>
    <xdr:to>
      <xdr:col>15</xdr:col>
      <xdr:colOff>180340</xdr:colOff>
      <xdr:row>64</xdr:row>
      <xdr:rowOff>65164</xdr:rowOff>
    </xdr:to>
    <xdr:cxnSp macro="">
      <xdr:nvCxnSpPr>
        <xdr:cNvPr id="169" name="直線コネクタ 168"/>
        <xdr:cNvCxnSpPr/>
      </xdr:nvCxnSpPr>
      <xdr:spPr>
        <a:xfrm flipV="1">
          <a:off x="10476865" y="9597462"/>
          <a:ext cx="0" cy="1440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68991</xdr:rowOff>
    </xdr:from>
    <xdr:ext cx="469744" cy="259045"/>
    <xdr:sp macro="" textlink="">
      <xdr:nvSpPr>
        <xdr:cNvPr id="170" name="【橋りょう・トンネル】&#10;一人当たり有形固定資産（償却資産）額最小値テキスト"/>
        <xdr:cNvSpPr txBox="1"/>
      </xdr:nvSpPr>
      <xdr:spPr>
        <a:xfrm>
          <a:off x="10566400" y="11041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5,793</a:t>
          </a:r>
          <a:endParaRPr kumimoji="1" lang="ja-JP" altLang="en-US" sz="1000" b="1">
            <a:latin typeface="ＭＳ Ｐゴシック"/>
          </a:endParaRPr>
        </a:p>
      </xdr:txBody>
    </xdr:sp>
    <xdr:clientData/>
  </xdr:oneCellAnchor>
  <xdr:twoCellAnchor>
    <xdr:from>
      <xdr:col>15</xdr:col>
      <xdr:colOff>92075</xdr:colOff>
      <xdr:row>64</xdr:row>
      <xdr:rowOff>65164</xdr:rowOff>
    </xdr:from>
    <xdr:to>
      <xdr:col>15</xdr:col>
      <xdr:colOff>269875</xdr:colOff>
      <xdr:row>64</xdr:row>
      <xdr:rowOff>65164</xdr:rowOff>
    </xdr:to>
    <xdr:cxnSp macro="">
      <xdr:nvCxnSpPr>
        <xdr:cNvPr id="171" name="直線コネクタ 170"/>
        <xdr:cNvCxnSpPr/>
      </xdr:nvCxnSpPr>
      <xdr:spPr>
        <a:xfrm>
          <a:off x="10388600" y="11037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114389</xdr:rowOff>
    </xdr:from>
    <xdr:ext cx="599010" cy="259045"/>
    <xdr:sp macro="" textlink="">
      <xdr:nvSpPr>
        <xdr:cNvPr id="172" name="【橋りょう・トンネル】&#10;一人当たり有形固定資産（償却資産）額最大値テキスト"/>
        <xdr:cNvSpPr txBox="1"/>
      </xdr:nvSpPr>
      <xdr:spPr>
        <a:xfrm>
          <a:off x="10566400" y="9372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761,962</a:t>
          </a:r>
          <a:endParaRPr kumimoji="1" lang="ja-JP" altLang="en-US" sz="1000" b="1">
            <a:latin typeface="ＭＳ Ｐゴシック"/>
          </a:endParaRPr>
        </a:p>
      </xdr:txBody>
    </xdr:sp>
    <xdr:clientData/>
  </xdr:oneCellAnchor>
  <xdr:twoCellAnchor>
    <xdr:from>
      <xdr:col>15</xdr:col>
      <xdr:colOff>92075</xdr:colOff>
      <xdr:row>55</xdr:row>
      <xdr:rowOff>167712</xdr:rowOff>
    </xdr:from>
    <xdr:to>
      <xdr:col>15</xdr:col>
      <xdr:colOff>269875</xdr:colOff>
      <xdr:row>55</xdr:row>
      <xdr:rowOff>167712</xdr:rowOff>
    </xdr:to>
    <xdr:cxnSp macro="">
      <xdr:nvCxnSpPr>
        <xdr:cNvPr id="173" name="直線コネクタ 172"/>
        <xdr:cNvCxnSpPr/>
      </xdr:nvCxnSpPr>
      <xdr:spPr>
        <a:xfrm>
          <a:off x="10388600" y="9597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140585</xdr:rowOff>
    </xdr:from>
    <xdr:ext cx="599010" cy="259045"/>
    <xdr:sp macro="" textlink="">
      <xdr:nvSpPr>
        <xdr:cNvPr id="174" name="【橋りょう・トンネル】&#10;一人当たり有形固定資産（償却資産）額平均値テキスト"/>
        <xdr:cNvSpPr txBox="1"/>
      </xdr:nvSpPr>
      <xdr:spPr>
        <a:xfrm>
          <a:off x="10566400" y="104275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288,211</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162158</xdr:rowOff>
    </xdr:from>
    <xdr:to>
      <xdr:col>15</xdr:col>
      <xdr:colOff>231775</xdr:colOff>
      <xdr:row>61</xdr:row>
      <xdr:rowOff>92308</xdr:rowOff>
    </xdr:to>
    <xdr:sp macro="" textlink="">
      <xdr:nvSpPr>
        <xdr:cNvPr id="175" name="フローチャート : 判断 174"/>
        <xdr:cNvSpPr/>
      </xdr:nvSpPr>
      <xdr:spPr>
        <a:xfrm>
          <a:off x="10426700" y="10449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25809</xdr:rowOff>
    </xdr:from>
    <xdr:to>
      <xdr:col>14</xdr:col>
      <xdr:colOff>79375</xdr:colOff>
      <xdr:row>61</xdr:row>
      <xdr:rowOff>127409</xdr:rowOff>
    </xdr:to>
    <xdr:sp macro="" textlink="">
      <xdr:nvSpPr>
        <xdr:cNvPr id="176" name="フローチャート : 判断 175"/>
        <xdr:cNvSpPr/>
      </xdr:nvSpPr>
      <xdr:spPr>
        <a:xfrm>
          <a:off x="9588500" y="10484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77" name="テキスト ボックス 17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78" name="テキスト ボックス 17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79" name="テキスト ボックス 17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0" name="テキスト ボックス 17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1" name="テキスト ボックス 18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58</xdr:row>
      <xdr:rowOff>9299</xdr:rowOff>
    </xdr:from>
    <xdr:to>
      <xdr:col>14</xdr:col>
      <xdr:colOff>79375</xdr:colOff>
      <xdr:row>58</xdr:row>
      <xdr:rowOff>110899</xdr:rowOff>
    </xdr:to>
    <xdr:sp macro="" textlink="">
      <xdr:nvSpPr>
        <xdr:cNvPr id="182" name="円/楕円 181"/>
        <xdr:cNvSpPr/>
      </xdr:nvSpPr>
      <xdr:spPr>
        <a:xfrm>
          <a:off x="9588500" y="9953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61</xdr:row>
      <xdr:rowOff>118536</xdr:rowOff>
    </xdr:from>
    <xdr:ext cx="599010" cy="259045"/>
    <xdr:sp macro="" textlink="">
      <xdr:nvSpPr>
        <xdr:cNvPr id="183" name="n_1aveValue【橋りょう・トンネル】&#10;一人当たり有形固定資産（償却資産）額"/>
        <xdr:cNvSpPr txBox="1"/>
      </xdr:nvSpPr>
      <xdr:spPr>
        <a:xfrm>
          <a:off x="9327094" y="10576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269,785</a:t>
          </a:r>
          <a:endParaRPr kumimoji="1" lang="ja-JP" altLang="en-US" sz="1000" b="1">
            <a:solidFill>
              <a:srgbClr val="000080"/>
            </a:solidFill>
            <a:latin typeface="ＭＳ Ｐゴシック"/>
          </a:endParaRPr>
        </a:p>
      </xdr:txBody>
    </xdr:sp>
    <xdr:clientData/>
  </xdr:oneCellAnchor>
  <xdr:oneCellAnchor>
    <xdr:from>
      <xdr:col>13</xdr:col>
      <xdr:colOff>402169</xdr:colOff>
      <xdr:row>56</xdr:row>
      <xdr:rowOff>127426</xdr:rowOff>
    </xdr:from>
    <xdr:ext cx="599010" cy="259045"/>
    <xdr:sp macro="" textlink="">
      <xdr:nvSpPr>
        <xdr:cNvPr id="184" name="n_1mainValue【橋りょう・トンネル】&#10;一人当たり有形固定資産（償却資産）額"/>
        <xdr:cNvSpPr txBox="1"/>
      </xdr:nvSpPr>
      <xdr:spPr>
        <a:xfrm>
          <a:off x="9327094" y="9728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548,452</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5" name="正方形/長方形 18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6" name="正方形/長方形 18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7" name="正方形/長方形 18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88" name="正方形/長方形 18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89" name="正方形/長方形 18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0" name="正方形/長方形 18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1" name="正方形/長方形 19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2" name="正方形/長方形 19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3" name="テキスト ボックス 19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4" name="直線コネクタ 19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95" name="テキスト ボックス 194"/>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196" name="直線コネクタ 195"/>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197" name="テキスト ボックス 196"/>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198" name="直線コネクタ 197"/>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199" name="テキスト ボックス 198"/>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00" name="直線コネクタ 199"/>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01" name="テキスト ボックス 200"/>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02" name="直線コネクタ 201"/>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77</xdr:row>
      <xdr:rowOff>67327</xdr:rowOff>
    </xdr:from>
    <xdr:ext cx="467179" cy="259045"/>
    <xdr:sp macro="" textlink="">
      <xdr:nvSpPr>
        <xdr:cNvPr id="203" name="テキスト ボックス 202"/>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4" name="直線コネクタ 20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05" name="テキスト ボックス 20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0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65532</xdr:rowOff>
    </xdr:from>
    <xdr:to>
      <xdr:col>6</xdr:col>
      <xdr:colOff>510540</xdr:colOff>
      <xdr:row>85</xdr:row>
      <xdr:rowOff>159258</xdr:rowOff>
    </xdr:to>
    <xdr:cxnSp macro="">
      <xdr:nvCxnSpPr>
        <xdr:cNvPr id="207" name="直線コネクタ 206"/>
        <xdr:cNvCxnSpPr/>
      </xdr:nvCxnSpPr>
      <xdr:spPr>
        <a:xfrm flipV="1">
          <a:off x="4634865" y="13438632"/>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163085</xdr:rowOff>
    </xdr:from>
    <xdr:ext cx="405111" cy="259045"/>
    <xdr:sp macro="" textlink="">
      <xdr:nvSpPr>
        <xdr:cNvPr id="208" name="【公営住宅】&#10;有形固定資産減価償却率最小値テキスト"/>
        <xdr:cNvSpPr txBox="1"/>
      </xdr:nvSpPr>
      <xdr:spPr>
        <a:xfrm>
          <a:off x="4724400" y="14736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42.2</a:t>
          </a:r>
          <a:endParaRPr kumimoji="1" lang="ja-JP" altLang="en-US" sz="1000" b="1">
            <a:latin typeface="ＭＳ Ｐゴシック"/>
          </a:endParaRPr>
        </a:p>
      </xdr:txBody>
    </xdr:sp>
    <xdr:clientData/>
  </xdr:oneCellAnchor>
  <xdr:twoCellAnchor>
    <xdr:from>
      <xdr:col>6</xdr:col>
      <xdr:colOff>422275</xdr:colOff>
      <xdr:row>85</xdr:row>
      <xdr:rowOff>159258</xdr:rowOff>
    </xdr:from>
    <xdr:to>
      <xdr:col>6</xdr:col>
      <xdr:colOff>600075</xdr:colOff>
      <xdr:row>85</xdr:row>
      <xdr:rowOff>159258</xdr:rowOff>
    </xdr:to>
    <xdr:cxnSp macro="">
      <xdr:nvCxnSpPr>
        <xdr:cNvPr id="209" name="直線コネクタ 208"/>
        <xdr:cNvCxnSpPr/>
      </xdr:nvCxnSpPr>
      <xdr:spPr>
        <a:xfrm>
          <a:off x="4546600" y="14732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12209</xdr:rowOff>
    </xdr:from>
    <xdr:ext cx="405111" cy="259045"/>
    <xdr:sp macro="" textlink="">
      <xdr:nvSpPr>
        <xdr:cNvPr id="210" name="【公営住宅】&#10;有形固定資産減価償却率最大値テキスト"/>
        <xdr:cNvSpPr txBox="1"/>
      </xdr:nvSpPr>
      <xdr:spPr>
        <a:xfrm>
          <a:off x="4724400" y="13213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98.8</a:t>
          </a:r>
          <a:endParaRPr kumimoji="1" lang="ja-JP" altLang="en-US" sz="1000" b="1">
            <a:latin typeface="ＭＳ Ｐゴシック"/>
          </a:endParaRPr>
        </a:p>
      </xdr:txBody>
    </xdr:sp>
    <xdr:clientData/>
  </xdr:oneCellAnchor>
  <xdr:twoCellAnchor>
    <xdr:from>
      <xdr:col>6</xdr:col>
      <xdr:colOff>422275</xdr:colOff>
      <xdr:row>78</xdr:row>
      <xdr:rowOff>65532</xdr:rowOff>
    </xdr:from>
    <xdr:to>
      <xdr:col>6</xdr:col>
      <xdr:colOff>600075</xdr:colOff>
      <xdr:row>78</xdr:row>
      <xdr:rowOff>65532</xdr:rowOff>
    </xdr:to>
    <xdr:cxnSp macro="">
      <xdr:nvCxnSpPr>
        <xdr:cNvPr id="211" name="直線コネクタ 210"/>
        <xdr:cNvCxnSpPr/>
      </xdr:nvCxnSpPr>
      <xdr:spPr>
        <a:xfrm>
          <a:off x="4546600" y="13438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83</xdr:row>
      <xdr:rowOff>36592</xdr:rowOff>
    </xdr:from>
    <xdr:ext cx="405111" cy="259045"/>
    <xdr:sp macro="" textlink="">
      <xdr:nvSpPr>
        <xdr:cNvPr id="212" name="【公営住宅】&#10;有形固定資産減価償却率平均値テキスト"/>
        <xdr:cNvSpPr txBox="1"/>
      </xdr:nvSpPr>
      <xdr:spPr>
        <a:xfrm>
          <a:off x="4724400" y="142669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59.4</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58165</xdr:rowOff>
    </xdr:from>
    <xdr:to>
      <xdr:col>6</xdr:col>
      <xdr:colOff>561975</xdr:colOff>
      <xdr:row>83</xdr:row>
      <xdr:rowOff>159765</xdr:rowOff>
    </xdr:to>
    <xdr:sp macro="" textlink="">
      <xdr:nvSpPr>
        <xdr:cNvPr id="213" name="フローチャート : 判断 212"/>
        <xdr:cNvSpPr/>
      </xdr:nvSpPr>
      <xdr:spPr>
        <a:xfrm>
          <a:off x="4584700" y="1428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165608</xdr:rowOff>
    </xdr:from>
    <xdr:to>
      <xdr:col>5</xdr:col>
      <xdr:colOff>409575</xdr:colOff>
      <xdr:row>83</xdr:row>
      <xdr:rowOff>95758</xdr:rowOff>
    </xdr:to>
    <xdr:sp macro="" textlink="">
      <xdr:nvSpPr>
        <xdr:cNvPr id="214" name="フローチャート : 判断 213"/>
        <xdr:cNvSpPr/>
      </xdr:nvSpPr>
      <xdr:spPr>
        <a:xfrm>
          <a:off x="3746500" y="1422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15" name="テキスト ボックス 21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16" name="テキスト ボックス 21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17" name="テキスト ボックス 21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18" name="テキスト ボックス 21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19" name="テキスト ボックス 21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86</xdr:row>
      <xdr:rowOff>7874</xdr:rowOff>
    </xdr:from>
    <xdr:to>
      <xdr:col>5</xdr:col>
      <xdr:colOff>409575</xdr:colOff>
      <xdr:row>86</xdr:row>
      <xdr:rowOff>109474</xdr:rowOff>
    </xdr:to>
    <xdr:sp macro="" textlink="">
      <xdr:nvSpPr>
        <xdr:cNvPr id="220" name="円/楕円 219"/>
        <xdr:cNvSpPr/>
      </xdr:nvSpPr>
      <xdr:spPr>
        <a:xfrm>
          <a:off x="3746500" y="14752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81</xdr:row>
      <xdr:rowOff>112285</xdr:rowOff>
    </xdr:from>
    <xdr:ext cx="405111" cy="259045"/>
    <xdr:sp macro="" textlink="">
      <xdr:nvSpPr>
        <xdr:cNvPr id="221" name="n_1aveValue【公営住宅】&#10;有形固定資産減価償却率"/>
        <xdr:cNvSpPr txBox="1"/>
      </xdr:nvSpPr>
      <xdr:spPr>
        <a:xfrm>
          <a:off x="3582043" y="13999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62.2</a:t>
          </a:r>
          <a:endParaRPr kumimoji="1" lang="ja-JP" altLang="en-US" sz="1000" b="1">
            <a:solidFill>
              <a:srgbClr val="000080"/>
            </a:solidFill>
            <a:latin typeface="ＭＳ Ｐゴシック"/>
          </a:endParaRPr>
        </a:p>
      </xdr:txBody>
    </xdr:sp>
    <xdr:clientData/>
  </xdr:oneCellAnchor>
  <xdr:oneCellAnchor>
    <xdr:from>
      <xdr:col>5</xdr:col>
      <xdr:colOff>143518</xdr:colOff>
      <xdr:row>86</xdr:row>
      <xdr:rowOff>100601</xdr:rowOff>
    </xdr:from>
    <xdr:ext cx="405111" cy="259045"/>
    <xdr:sp macro="" textlink="">
      <xdr:nvSpPr>
        <xdr:cNvPr id="222" name="n_1mainValue【公営住宅】&#10;有形固定資産減価償却率"/>
        <xdr:cNvSpPr txBox="1"/>
      </xdr:nvSpPr>
      <xdr:spPr>
        <a:xfrm>
          <a:off x="3582043" y="1484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3" name="正方形/長方形 2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4" name="正方形/長方形 2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5" name="正方形/長方形 2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26" name="正方形/長方形 2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27" name="正方形/長方形 2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28" name="正方形/長方形 2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29" name="正方形/長方形 2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0.302</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0" name="正方形/長方形 2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1" name="テキスト ボックス 2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2" name="直線コネクタ 2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33" name="直線コネクタ 232"/>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34" name="テキスト ボックス 233"/>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35" name="直線コネクタ 234"/>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36" name="テキスト ボックス 235"/>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37" name="直線コネクタ 236"/>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38" name="テキスト ボックス 237"/>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39" name="直線コネクタ 238"/>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40" name="テキスト ボックス 239"/>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1" name="直線コネクタ 24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2" name="テキスト ボックス 24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4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79</xdr:row>
      <xdr:rowOff>135941</xdr:rowOff>
    </xdr:from>
    <xdr:to>
      <xdr:col>15</xdr:col>
      <xdr:colOff>180340</xdr:colOff>
      <xdr:row>85</xdr:row>
      <xdr:rowOff>93421</xdr:rowOff>
    </xdr:to>
    <xdr:cxnSp macro="">
      <xdr:nvCxnSpPr>
        <xdr:cNvPr id="244" name="直線コネクタ 243"/>
        <xdr:cNvCxnSpPr/>
      </xdr:nvCxnSpPr>
      <xdr:spPr>
        <a:xfrm flipV="1">
          <a:off x="10476865" y="13680491"/>
          <a:ext cx="0" cy="986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97248</xdr:rowOff>
    </xdr:from>
    <xdr:ext cx="469744" cy="259045"/>
    <xdr:sp macro="" textlink="">
      <xdr:nvSpPr>
        <xdr:cNvPr id="245" name="【公営住宅】&#10;一人当たり面積最小値テキスト"/>
        <xdr:cNvSpPr txBox="1"/>
      </xdr:nvSpPr>
      <xdr:spPr>
        <a:xfrm>
          <a:off x="10566400" y="14670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0.254</a:t>
          </a:r>
          <a:endParaRPr kumimoji="1" lang="ja-JP" altLang="en-US" sz="1000" b="1">
            <a:latin typeface="ＭＳ Ｐゴシック"/>
          </a:endParaRPr>
        </a:p>
      </xdr:txBody>
    </xdr:sp>
    <xdr:clientData/>
  </xdr:oneCellAnchor>
  <xdr:twoCellAnchor>
    <xdr:from>
      <xdr:col>15</xdr:col>
      <xdr:colOff>92075</xdr:colOff>
      <xdr:row>85</xdr:row>
      <xdr:rowOff>93421</xdr:rowOff>
    </xdr:from>
    <xdr:to>
      <xdr:col>15</xdr:col>
      <xdr:colOff>269875</xdr:colOff>
      <xdr:row>85</xdr:row>
      <xdr:rowOff>93421</xdr:rowOff>
    </xdr:to>
    <xdr:cxnSp macro="">
      <xdr:nvCxnSpPr>
        <xdr:cNvPr id="246" name="直線コネクタ 245"/>
        <xdr:cNvCxnSpPr/>
      </xdr:nvCxnSpPr>
      <xdr:spPr>
        <a:xfrm>
          <a:off x="10388600" y="14666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78</xdr:row>
      <xdr:rowOff>82618</xdr:rowOff>
    </xdr:from>
    <xdr:ext cx="469744" cy="259045"/>
    <xdr:sp macro="" textlink="">
      <xdr:nvSpPr>
        <xdr:cNvPr id="247" name="【公営住宅】&#10;一人当たり面積最大値テキスト"/>
        <xdr:cNvSpPr txBox="1"/>
      </xdr:nvSpPr>
      <xdr:spPr>
        <a:xfrm>
          <a:off x="10566400" y="13455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2.411</a:t>
          </a:r>
          <a:endParaRPr kumimoji="1" lang="ja-JP" altLang="en-US" sz="1000" b="1">
            <a:latin typeface="ＭＳ Ｐゴシック"/>
          </a:endParaRPr>
        </a:p>
      </xdr:txBody>
    </xdr:sp>
    <xdr:clientData/>
  </xdr:oneCellAnchor>
  <xdr:twoCellAnchor>
    <xdr:from>
      <xdr:col>15</xdr:col>
      <xdr:colOff>92075</xdr:colOff>
      <xdr:row>79</xdr:row>
      <xdr:rowOff>135941</xdr:rowOff>
    </xdr:from>
    <xdr:to>
      <xdr:col>15</xdr:col>
      <xdr:colOff>269875</xdr:colOff>
      <xdr:row>79</xdr:row>
      <xdr:rowOff>135941</xdr:rowOff>
    </xdr:to>
    <xdr:cxnSp macro="">
      <xdr:nvCxnSpPr>
        <xdr:cNvPr id="248" name="直線コネクタ 247"/>
        <xdr:cNvCxnSpPr/>
      </xdr:nvCxnSpPr>
      <xdr:spPr>
        <a:xfrm>
          <a:off x="10388600" y="13680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38422</xdr:rowOff>
    </xdr:from>
    <xdr:ext cx="469744" cy="259045"/>
    <xdr:sp macro="" textlink="">
      <xdr:nvSpPr>
        <xdr:cNvPr id="249" name="【公営住宅】&#10;一人当たり面積平均値テキスト"/>
        <xdr:cNvSpPr txBox="1"/>
      </xdr:nvSpPr>
      <xdr:spPr>
        <a:xfrm>
          <a:off x="10566400" y="142687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0.966</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59995</xdr:rowOff>
    </xdr:from>
    <xdr:to>
      <xdr:col>15</xdr:col>
      <xdr:colOff>231775</xdr:colOff>
      <xdr:row>83</xdr:row>
      <xdr:rowOff>161595</xdr:rowOff>
    </xdr:to>
    <xdr:sp macro="" textlink="">
      <xdr:nvSpPr>
        <xdr:cNvPr id="250" name="フローチャート : 判断 249"/>
        <xdr:cNvSpPr/>
      </xdr:nvSpPr>
      <xdr:spPr>
        <a:xfrm>
          <a:off x="10426700" y="14290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161950</xdr:rowOff>
    </xdr:from>
    <xdr:to>
      <xdr:col>14</xdr:col>
      <xdr:colOff>79375</xdr:colOff>
      <xdr:row>83</xdr:row>
      <xdr:rowOff>92100</xdr:rowOff>
    </xdr:to>
    <xdr:sp macro="" textlink="">
      <xdr:nvSpPr>
        <xdr:cNvPr id="251" name="フローチャート : 判断 250"/>
        <xdr:cNvSpPr/>
      </xdr:nvSpPr>
      <xdr:spPr>
        <a:xfrm>
          <a:off x="9588500" y="14220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2" name="テキスト ボックス 25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3" name="テキスト ボックス 25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54" name="テキスト ボックス 25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55" name="テキスト ボックス 25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56" name="テキスト ボックス 25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84</xdr:row>
      <xdr:rowOff>103887</xdr:rowOff>
    </xdr:from>
    <xdr:to>
      <xdr:col>14</xdr:col>
      <xdr:colOff>79375</xdr:colOff>
      <xdr:row>85</xdr:row>
      <xdr:rowOff>34037</xdr:rowOff>
    </xdr:to>
    <xdr:sp macro="" textlink="">
      <xdr:nvSpPr>
        <xdr:cNvPr id="257" name="円/楕円 256"/>
        <xdr:cNvSpPr/>
      </xdr:nvSpPr>
      <xdr:spPr>
        <a:xfrm>
          <a:off x="9588500" y="14505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81</xdr:row>
      <xdr:rowOff>108627</xdr:rowOff>
    </xdr:from>
    <xdr:ext cx="469744" cy="259045"/>
    <xdr:sp macro="" textlink="">
      <xdr:nvSpPr>
        <xdr:cNvPr id="258" name="n_1aveValue【公営住宅】&#10;一人当たり面積"/>
        <xdr:cNvSpPr txBox="1"/>
      </xdr:nvSpPr>
      <xdr:spPr>
        <a:xfrm>
          <a:off x="9391727" y="13996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1.118</a:t>
          </a:r>
          <a:endParaRPr kumimoji="1" lang="ja-JP" altLang="en-US" sz="1000" b="1">
            <a:solidFill>
              <a:srgbClr val="000080"/>
            </a:solidFill>
            <a:latin typeface="ＭＳ Ｐゴシック"/>
          </a:endParaRPr>
        </a:p>
      </xdr:txBody>
    </xdr:sp>
    <xdr:clientData/>
  </xdr:oneCellAnchor>
  <xdr:oneCellAnchor>
    <xdr:from>
      <xdr:col>13</xdr:col>
      <xdr:colOff>466802</xdr:colOff>
      <xdr:row>85</xdr:row>
      <xdr:rowOff>25164</xdr:rowOff>
    </xdr:from>
    <xdr:ext cx="469744" cy="259045"/>
    <xdr:sp macro="" textlink="">
      <xdr:nvSpPr>
        <xdr:cNvPr id="259" name="n_1mainValue【公営住宅】&#10;一人当たり面積"/>
        <xdr:cNvSpPr txBox="1"/>
      </xdr:nvSpPr>
      <xdr:spPr>
        <a:xfrm>
          <a:off x="9391727" y="14598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0.495</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0" name="正方形/長方形 25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1" name="正方形/長方形 26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2" name="正方形/長方形 26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63" name="正方形/長方形 26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64" name="正方形/長方形 26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65" name="正方形/長方形 26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66" name="正方形/長方形 26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67" name="正方形/長方形 26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68" name="正方形/長方形 26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69" name="正方形/長方形 26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70" name="正方形/長方形 26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71" name="正方形/長方形 27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72" name="正方形/長方形 27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73" name="正方形/長方形 27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74" name="正方形/長方形 27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75" name="正方形/長方形 27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76" name="正方形/長方形 27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77" name="正方形/長方形 27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78" name="正方形/長方形 27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79" name="正方形/長方形 27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0" name="正方形/長方形 27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81" name="正方形/長方形 28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82" name="正方形/長方形 28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56.8</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83" name="正方形/長方形 28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84" name="テキスト ボックス 28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85" name="直線コネクタ 28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286" name="テキスト ボックス 285"/>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287" name="直線コネクタ 286"/>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288" name="テキスト ボックス 287"/>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289" name="直線コネクタ 288"/>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290" name="テキスト ボックス 289"/>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291" name="直線コネクタ 290"/>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292" name="テキスト ボックス 291"/>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293" name="直線コネクタ 292"/>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294" name="テキスト ボックス 293"/>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295" name="直線コネクタ 294"/>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296" name="テキスト ボックス 295"/>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297" name="直線コネクタ 29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298" name="テキスト ボックス 29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29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133350</xdr:rowOff>
    </xdr:from>
    <xdr:to>
      <xdr:col>23</xdr:col>
      <xdr:colOff>516889</xdr:colOff>
      <xdr:row>40</xdr:row>
      <xdr:rowOff>160020</xdr:rowOff>
    </xdr:to>
    <xdr:cxnSp macro="">
      <xdr:nvCxnSpPr>
        <xdr:cNvPr id="300" name="直線コネクタ 299"/>
        <xdr:cNvCxnSpPr/>
      </xdr:nvCxnSpPr>
      <xdr:spPr>
        <a:xfrm flipV="1">
          <a:off x="16318864" y="579120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40</xdr:row>
      <xdr:rowOff>163847</xdr:rowOff>
    </xdr:from>
    <xdr:ext cx="405111" cy="259045"/>
    <xdr:sp macro="" textlink="">
      <xdr:nvSpPr>
        <xdr:cNvPr id="301" name="【認定こども園・幼稚園・保育所】&#10;有形固定資産減価償却率最小値テキスト"/>
        <xdr:cNvSpPr txBox="1"/>
      </xdr:nvSpPr>
      <xdr:spPr>
        <a:xfrm>
          <a:off x="16408400" y="702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31.6</a:t>
          </a:r>
          <a:endParaRPr kumimoji="1" lang="ja-JP" altLang="en-US" sz="1000" b="1">
            <a:latin typeface="ＭＳ Ｐゴシック"/>
          </a:endParaRPr>
        </a:p>
      </xdr:txBody>
    </xdr:sp>
    <xdr:clientData/>
  </xdr:oneCellAnchor>
  <xdr:twoCellAnchor>
    <xdr:from>
      <xdr:col>23</xdr:col>
      <xdr:colOff>428625</xdr:colOff>
      <xdr:row>40</xdr:row>
      <xdr:rowOff>160020</xdr:rowOff>
    </xdr:from>
    <xdr:to>
      <xdr:col>23</xdr:col>
      <xdr:colOff>606425</xdr:colOff>
      <xdr:row>40</xdr:row>
      <xdr:rowOff>160020</xdr:rowOff>
    </xdr:to>
    <xdr:cxnSp macro="">
      <xdr:nvCxnSpPr>
        <xdr:cNvPr id="302" name="直線コネクタ 301"/>
        <xdr:cNvCxnSpPr/>
      </xdr:nvCxnSpPr>
      <xdr:spPr>
        <a:xfrm>
          <a:off x="16230600" y="701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80027</xdr:rowOff>
    </xdr:from>
    <xdr:ext cx="405111" cy="259045"/>
    <xdr:sp macro="" textlink="">
      <xdr:nvSpPr>
        <xdr:cNvPr id="303" name="【認定こども園・幼稚園・保育所】&#10;有形固定資産減価償却率最大値テキスト"/>
        <xdr:cNvSpPr txBox="1"/>
      </xdr:nvSpPr>
      <xdr:spPr>
        <a:xfrm>
          <a:off x="16408400" y="556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96.0</a:t>
          </a:r>
          <a:endParaRPr kumimoji="1" lang="ja-JP" altLang="en-US" sz="1000" b="1">
            <a:latin typeface="ＭＳ Ｐゴシック"/>
          </a:endParaRPr>
        </a:p>
      </xdr:txBody>
    </xdr:sp>
    <xdr:clientData/>
  </xdr:oneCellAnchor>
  <xdr:twoCellAnchor>
    <xdr:from>
      <xdr:col>23</xdr:col>
      <xdr:colOff>428625</xdr:colOff>
      <xdr:row>33</xdr:row>
      <xdr:rowOff>133350</xdr:rowOff>
    </xdr:from>
    <xdr:to>
      <xdr:col>23</xdr:col>
      <xdr:colOff>606425</xdr:colOff>
      <xdr:row>33</xdr:row>
      <xdr:rowOff>133350</xdr:rowOff>
    </xdr:to>
    <xdr:cxnSp macro="">
      <xdr:nvCxnSpPr>
        <xdr:cNvPr id="304" name="直線コネクタ 303"/>
        <xdr:cNvCxnSpPr/>
      </xdr:nvCxnSpPr>
      <xdr:spPr>
        <a:xfrm>
          <a:off x="16230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11447</xdr:rowOff>
    </xdr:from>
    <xdr:ext cx="405111" cy="259045"/>
    <xdr:sp macro="" textlink="">
      <xdr:nvSpPr>
        <xdr:cNvPr id="305" name="【認定こども園・幼稚園・保育所】&#10;有形固定資産減価償却率平均値テキスト"/>
        <xdr:cNvSpPr txBox="1"/>
      </xdr:nvSpPr>
      <xdr:spPr>
        <a:xfrm>
          <a:off x="16408400" y="6526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53.6</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33020</xdr:rowOff>
    </xdr:from>
    <xdr:to>
      <xdr:col>23</xdr:col>
      <xdr:colOff>568325</xdr:colOff>
      <xdr:row>38</xdr:row>
      <xdr:rowOff>134620</xdr:rowOff>
    </xdr:to>
    <xdr:sp macro="" textlink="">
      <xdr:nvSpPr>
        <xdr:cNvPr id="306" name="フローチャート : 判断 305"/>
        <xdr:cNvSpPr/>
      </xdr:nvSpPr>
      <xdr:spPr>
        <a:xfrm>
          <a:off x="16268700" y="6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63500</xdr:rowOff>
    </xdr:from>
    <xdr:to>
      <xdr:col>22</xdr:col>
      <xdr:colOff>415925</xdr:colOff>
      <xdr:row>37</xdr:row>
      <xdr:rowOff>165100</xdr:rowOff>
    </xdr:to>
    <xdr:sp macro="" textlink="">
      <xdr:nvSpPr>
        <xdr:cNvPr id="307" name="フローチャート : 判断 306"/>
        <xdr:cNvSpPr/>
      </xdr:nvSpPr>
      <xdr:spPr>
        <a:xfrm>
          <a:off x="154305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08" name="テキスト ボックス 30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09" name="テキスト ボックス 30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10" name="テキスト ボックス 30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11" name="テキスト ボックス 31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12" name="テキスト ボックス 31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39</xdr:row>
      <xdr:rowOff>92075</xdr:rowOff>
    </xdr:from>
    <xdr:to>
      <xdr:col>22</xdr:col>
      <xdr:colOff>415925</xdr:colOff>
      <xdr:row>40</xdr:row>
      <xdr:rowOff>22225</xdr:rowOff>
    </xdr:to>
    <xdr:sp macro="" textlink="">
      <xdr:nvSpPr>
        <xdr:cNvPr id="313" name="円/楕円 312"/>
        <xdr:cNvSpPr/>
      </xdr:nvSpPr>
      <xdr:spPr>
        <a:xfrm>
          <a:off x="15430500" y="677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36</xdr:row>
      <xdr:rowOff>10177</xdr:rowOff>
    </xdr:from>
    <xdr:ext cx="405111" cy="259045"/>
    <xdr:sp macro="" textlink="">
      <xdr:nvSpPr>
        <xdr:cNvPr id="314" name="n_1aveValue【認定こども園・幼稚園・保育所】&#10;有形固定資産減価償却率"/>
        <xdr:cNvSpPr txBox="1"/>
      </xdr:nvSpPr>
      <xdr:spPr>
        <a:xfrm>
          <a:off x="15266043" y="618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61.0</a:t>
          </a:r>
          <a:endParaRPr kumimoji="1" lang="ja-JP" altLang="en-US" sz="1000" b="1">
            <a:solidFill>
              <a:srgbClr val="000080"/>
            </a:solidFill>
            <a:latin typeface="ＭＳ Ｐゴシック"/>
          </a:endParaRPr>
        </a:p>
      </xdr:txBody>
    </xdr:sp>
    <xdr:clientData/>
  </xdr:oneCellAnchor>
  <xdr:oneCellAnchor>
    <xdr:from>
      <xdr:col>22</xdr:col>
      <xdr:colOff>149868</xdr:colOff>
      <xdr:row>40</xdr:row>
      <xdr:rowOff>13352</xdr:rowOff>
    </xdr:from>
    <xdr:ext cx="405111" cy="259045"/>
    <xdr:sp macro="" textlink="">
      <xdr:nvSpPr>
        <xdr:cNvPr id="315" name="n_1mainValue【認定こども園・幼稚園・保育所】&#10;有形固定資産減価償却率"/>
        <xdr:cNvSpPr txBox="1"/>
      </xdr:nvSpPr>
      <xdr:spPr>
        <a:xfrm>
          <a:off x="15266043" y="6871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41.5</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16" name="正方形/長方形 31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17" name="正方形/長方形 31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18" name="正方形/長方形 31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19" name="正方形/長方形 31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20" name="正方形/長方形 31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21" name="正方形/長方形 32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22" name="正方形/長方形 32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23" name="正方形/長方形 32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24" name="テキスト ボックス 32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25" name="直線コネクタ 32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326" name="直線コネクタ 325"/>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40</xdr:row>
      <xdr:rowOff>162577</xdr:rowOff>
    </xdr:from>
    <xdr:ext cx="467179" cy="259045"/>
    <xdr:sp macro="" textlink="">
      <xdr:nvSpPr>
        <xdr:cNvPr id="327" name="テキスト ボックス 326"/>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328" name="直線コネクタ 327"/>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38</xdr:row>
      <xdr:rowOff>48277</xdr:rowOff>
    </xdr:from>
    <xdr:ext cx="467179" cy="259045"/>
    <xdr:sp macro="" textlink="">
      <xdr:nvSpPr>
        <xdr:cNvPr id="329" name="テキスト ボックス 328"/>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330" name="直線コネクタ 329"/>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105427</xdr:rowOff>
    </xdr:from>
    <xdr:ext cx="467179" cy="259045"/>
    <xdr:sp macro="" textlink="">
      <xdr:nvSpPr>
        <xdr:cNvPr id="331" name="テキスト ボックス 330"/>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332" name="直線コネクタ 331"/>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162577</xdr:rowOff>
    </xdr:from>
    <xdr:ext cx="467179" cy="259045"/>
    <xdr:sp macro="" textlink="">
      <xdr:nvSpPr>
        <xdr:cNvPr id="333" name="テキスト ボックス 332"/>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34" name="直線コネクタ 33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35" name="テキスト ボックス 33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3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149352</xdr:rowOff>
    </xdr:from>
    <xdr:to>
      <xdr:col>32</xdr:col>
      <xdr:colOff>186689</xdr:colOff>
      <xdr:row>41</xdr:row>
      <xdr:rowOff>108204</xdr:rowOff>
    </xdr:to>
    <xdr:cxnSp macro="">
      <xdr:nvCxnSpPr>
        <xdr:cNvPr id="337" name="直線コネクタ 336"/>
        <xdr:cNvCxnSpPr/>
      </xdr:nvCxnSpPr>
      <xdr:spPr>
        <a:xfrm flipV="1">
          <a:off x="22160864" y="5978652"/>
          <a:ext cx="0" cy="1159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112031</xdr:rowOff>
    </xdr:from>
    <xdr:ext cx="469744" cy="259045"/>
    <xdr:sp macro="" textlink="">
      <xdr:nvSpPr>
        <xdr:cNvPr id="338" name="【認定こども園・幼稚園・保育所】&#10;一人当たり面積最小値テキスト"/>
        <xdr:cNvSpPr txBox="1"/>
      </xdr:nvSpPr>
      <xdr:spPr>
        <a:xfrm>
          <a:off x="22250400" y="7141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0.011</a:t>
          </a:r>
          <a:endParaRPr kumimoji="1" lang="ja-JP" altLang="en-US" sz="1000" b="1">
            <a:latin typeface="ＭＳ Ｐゴシック"/>
          </a:endParaRPr>
        </a:p>
      </xdr:txBody>
    </xdr:sp>
    <xdr:clientData/>
  </xdr:oneCellAnchor>
  <xdr:twoCellAnchor>
    <xdr:from>
      <xdr:col>32</xdr:col>
      <xdr:colOff>98425</xdr:colOff>
      <xdr:row>41</xdr:row>
      <xdr:rowOff>108204</xdr:rowOff>
    </xdr:from>
    <xdr:to>
      <xdr:col>32</xdr:col>
      <xdr:colOff>276225</xdr:colOff>
      <xdr:row>41</xdr:row>
      <xdr:rowOff>108204</xdr:rowOff>
    </xdr:to>
    <xdr:cxnSp macro="">
      <xdr:nvCxnSpPr>
        <xdr:cNvPr id="339" name="直線コネクタ 338"/>
        <xdr:cNvCxnSpPr/>
      </xdr:nvCxnSpPr>
      <xdr:spPr>
        <a:xfrm>
          <a:off x="22072600" y="7137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33</xdr:row>
      <xdr:rowOff>96029</xdr:rowOff>
    </xdr:from>
    <xdr:ext cx="469744" cy="259045"/>
    <xdr:sp macro="" textlink="">
      <xdr:nvSpPr>
        <xdr:cNvPr id="340" name="【認定こども園・幼稚園・保育所】&#10;一人当たり面積最大値テキスト"/>
        <xdr:cNvSpPr txBox="1"/>
      </xdr:nvSpPr>
      <xdr:spPr>
        <a:xfrm>
          <a:off x="22250400" y="5753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0.518</a:t>
          </a:r>
          <a:endParaRPr kumimoji="1" lang="ja-JP" altLang="en-US" sz="1000" b="1">
            <a:latin typeface="ＭＳ Ｐゴシック"/>
          </a:endParaRPr>
        </a:p>
      </xdr:txBody>
    </xdr:sp>
    <xdr:clientData/>
  </xdr:oneCellAnchor>
  <xdr:twoCellAnchor>
    <xdr:from>
      <xdr:col>32</xdr:col>
      <xdr:colOff>98425</xdr:colOff>
      <xdr:row>34</xdr:row>
      <xdr:rowOff>149352</xdr:rowOff>
    </xdr:from>
    <xdr:to>
      <xdr:col>32</xdr:col>
      <xdr:colOff>276225</xdr:colOff>
      <xdr:row>34</xdr:row>
      <xdr:rowOff>149352</xdr:rowOff>
    </xdr:to>
    <xdr:cxnSp macro="">
      <xdr:nvCxnSpPr>
        <xdr:cNvPr id="341" name="直線コネクタ 340"/>
        <xdr:cNvCxnSpPr/>
      </xdr:nvCxnSpPr>
      <xdr:spPr>
        <a:xfrm>
          <a:off x="22072600" y="5978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39</xdr:row>
      <xdr:rowOff>19829</xdr:rowOff>
    </xdr:from>
    <xdr:ext cx="469744" cy="259045"/>
    <xdr:sp macro="" textlink="">
      <xdr:nvSpPr>
        <xdr:cNvPr id="342" name="【認定こども園・幼稚園・保育所】&#10;一人当たり面積平均値テキスト"/>
        <xdr:cNvSpPr txBox="1"/>
      </xdr:nvSpPr>
      <xdr:spPr>
        <a:xfrm>
          <a:off x="22250400" y="67063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0.168</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41402</xdr:rowOff>
    </xdr:from>
    <xdr:to>
      <xdr:col>32</xdr:col>
      <xdr:colOff>238125</xdr:colOff>
      <xdr:row>39</xdr:row>
      <xdr:rowOff>143002</xdr:rowOff>
    </xdr:to>
    <xdr:sp macro="" textlink="">
      <xdr:nvSpPr>
        <xdr:cNvPr id="343" name="フローチャート : 判断 342"/>
        <xdr:cNvSpPr/>
      </xdr:nvSpPr>
      <xdr:spPr>
        <a:xfrm>
          <a:off x="22110700" y="672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39</xdr:row>
      <xdr:rowOff>13970</xdr:rowOff>
    </xdr:from>
    <xdr:to>
      <xdr:col>31</xdr:col>
      <xdr:colOff>85725</xdr:colOff>
      <xdr:row>39</xdr:row>
      <xdr:rowOff>115570</xdr:rowOff>
    </xdr:to>
    <xdr:sp macro="" textlink="">
      <xdr:nvSpPr>
        <xdr:cNvPr id="344" name="フローチャート : 判断 343"/>
        <xdr:cNvSpPr/>
      </xdr:nvSpPr>
      <xdr:spPr>
        <a:xfrm>
          <a:off x="21272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45" name="テキスト ボックス 34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46" name="テキスト ボックス 34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47" name="テキスト ボックス 34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48" name="テキスト ボックス 34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49" name="テキスト ボックス 34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40</xdr:row>
      <xdr:rowOff>89408</xdr:rowOff>
    </xdr:from>
    <xdr:to>
      <xdr:col>31</xdr:col>
      <xdr:colOff>85725</xdr:colOff>
      <xdr:row>41</xdr:row>
      <xdr:rowOff>19558</xdr:rowOff>
    </xdr:to>
    <xdr:sp macro="" textlink="">
      <xdr:nvSpPr>
        <xdr:cNvPr id="350" name="円/楕円 349"/>
        <xdr:cNvSpPr/>
      </xdr:nvSpPr>
      <xdr:spPr>
        <a:xfrm>
          <a:off x="21272500" y="694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37</xdr:row>
      <xdr:rowOff>132097</xdr:rowOff>
    </xdr:from>
    <xdr:ext cx="469744" cy="259045"/>
    <xdr:sp macro="" textlink="">
      <xdr:nvSpPr>
        <xdr:cNvPr id="351" name="n_1aveValue【認定こども園・幼稚園・保育所】&#10;一人当たり面積"/>
        <xdr:cNvSpPr txBox="1"/>
      </xdr:nvSpPr>
      <xdr:spPr>
        <a:xfrm>
          <a:off x="21075727" y="647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0.180</a:t>
          </a:r>
          <a:endParaRPr kumimoji="1" lang="ja-JP" altLang="en-US" sz="1000" b="1">
            <a:solidFill>
              <a:srgbClr val="000080"/>
            </a:solidFill>
            <a:latin typeface="ＭＳ Ｐゴシック"/>
          </a:endParaRPr>
        </a:p>
      </xdr:txBody>
    </xdr:sp>
    <xdr:clientData/>
  </xdr:oneCellAnchor>
  <xdr:oneCellAnchor>
    <xdr:from>
      <xdr:col>30</xdr:col>
      <xdr:colOff>473152</xdr:colOff>
      <xdr:row>41</xdr:row>
      <xdr:rowOff>10685</xdr:rowOff>
    </xdr:from>
    <xdr:ext cx="469744" cy="259045"/>
    <xdr:sp macro="" textlink="">
      <xdr:nvSpPr>
        <xdr:cNvPr id="352" name="n_1mainValue【認定こども園・幼稚園・保育所】&#10;一人当たり面積"/>
        <xdr:cNvSpPr txBox="1"/>
      </xdr:nvSpPr>
      <xdr:spPr>
        <a:xfrm>
          <a:off x="21075727" y="704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0.072</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53" name="正方形/長方形 35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54" name="正方形/長方形 35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55" name="正方形/長方形 35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56" name="正方形/長方形 35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57" name="正方形/長方形 35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58" name="正方形/長方形 35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59" name="正方形/長方形 35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60" name="正方形/長方形 35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61" name="テキスト ボックス 36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62" name="直線コネクタ 36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65</xdr:row>
      <xdr:rowOff>143527</xdr:rowOff>
    </xdr:from>
    <xdr:ext cx="338939" cy="259045"/>
    <xdr:sp macro="" textlink="">
      <xdr:nvSpPr>
        <xdr:cNvPr id="363" name="テキスト ボックス 362"/>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64</xdr:row>
      <xdr:rowOff>0</xdr:rowOff>
    </xdr:from>
    <xdr:to>
      <xdr:col>24</xdr:col>
      <xdr:colOff>644525</xdr:colOff>
      <xdr:row>64</xdr:row>
      <xdr:rowOff>0</xdr:rowOff>
    </xdr:to>
    <xdr:cxnSp macro="">
      <xdr:nvCxnSpPr>
        <xdr:cNvPr id="364" name="直線コネクタ 363"/>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29227</xdr:rowOff>
    </xdr:from>
    <xdr:ext cx="403059" cy="259045"/>
    <xdr:sp macro="" textlink="">
      <xdr:nvSpPr>
        <xdr:cNvPr id="365" name="テキスト ボックス 364"/>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61</xdr:row>
      <xdr:rowOff>57150</xdr:rowOff>
    </xdr:from>
    <xdr:to>
      <xdr:col>24</xdr:col>
      <xdr:colOff>644525</xdr:colOff>
      <xdr:row>61</xdr:row>
      <xdr:rowOff>57150</xdr:rowOff>
    </xdr:to>
    <xdr:cxnSp macro="">
      <xdr:nvCxnSpPr>
        <xdr:cNvPr id="366" name="直線コネクタ 365"/>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86377</xdr:rowOff>
    </xdr:from>
    <xdr:ext cx="403059" cy="259045"/>
    <xdr:sp macro="" textlink="">
      <xdr:nvSpPr>
        <xdr:cNvPr id="367" name="テキスト ボックス 366"/>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58</xdr:row>
      <xdr:rowOff>114300</xdr:rowOff>
    </xdr:from>
    <xdr:to>
      <xdr:col>24</xdr:col>
      <xdr:colOff>644525</xdr:colOff>
      <xdr:row>58</xdr:row>
      <xdr:rowOff>114300</xdr:rowOff>
    </xdr:to>
    <xdr:cxnSp macro="">
      <xdr:nvCxnSpPr>
        <xdr:cNvPr id="368" name="直線コネクタ 367"/>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143527</xdr:rowOff>
    </xdr:from>
    <xdr:ext cx="403059" cy="259045"/>
    <xdr:sp macro="" textlink="">
      <xdr:nvSpPr>
        <xdr:cNvPr id="369" name="テキスト ボックス 368"/>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56</xdr:row>
      <xdr:rowOff>0</xdr:rowOff>
    </xdr:from>
    <xdr:to>
      <xdr:col>24</xdr:col>
      <xdr:colOff>644525</xdr:colOff>
      <xdr:row>56</xdr:row>
      <xdr:rowOff>0</xdr:rowOff>
    </xdr:to>
    <xdr:cxnSp macro="">
      <xdr:nvCxnSpPr>
        <xdr:cNvPr id="370" name="直線コネクタ 369"/>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29227</xdr:rowOff>
    </xdr:from>
    <xdr:ext cx="403059" cy="259045"/>
    <xdr:sp macro="" textlink="">
      <xdr:nvSpPr>
        <xdr:cNvPr id="371" name="テキスト ボックス 370"/>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72" name="直線コネクタ 37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73" name="テキスト ボックス 372"/>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7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77724</xdr:rowOff>
    </xdr:from>
    <xdr:to>
      <xdr:col>23</xdr:col>
      <xdr:colOff>516889</xdr:colOff>
      <xdr:row>62</xdr:row>
      <xdr:rowOff>125730</xdr:rowOff>
    </xdr:to>
    <xdr:cxnSp macro="">
      <xdr:nvCxnSpPr>
        <xdr:cNvPr id="375" name="直線コネクタ 374"/>
        <xdr:cNvCxnSpPr/>
      </xdr:nvCxnSpPr>
      <xdr:spPr>
        <a:xfrm flipV="1">
          <a:off x="16318864" y="9507474"/>
          <a:ext cx="0" cy="1248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62</xdr:row>
      <xdr:rowOff>129557</xdr:rowOff>
    </xdr:from>
    <xdr:ext cx="405111" cy="259045"/>
    <xdr:sp macro="" textlink="">
      <xdr:nvSpPr>
        <xdr:cNvPr id="376" name="【学校施設】&#10;有形固定資産減価償却率最小値テキスト"/>
        <xdr:cNvSpPr txBox="1"/>
      </xdr:nvSpPr>
      <xdr:spPr>
        <a:xfrm>
          <a:off x="16408400" y="10759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29.5</a:t>
          </a:r>
          <a:endParaRPr kumimoji="1" lang="ja-JP" altLang="en-US" sz="1000" b="1">
            <a:latin typeface="ＭＳ Ｐゴシック"/>
          </a:endParaRPr>
        </a:p>
      </xdr:txBody>
    </xdr:sp>
    <xdr:clientData/>
  </xdr:oneCellAnchor>
  <xdr:twoCellAnchor>
    <xdr:from>
      <xdr:col>23</xdr:col>
      <xdr:colOff>428625</xdr:colOff>
      <xdr:row>62</xdr:row>
      <xdr:rowOff>125730</xdr:rowOff>
    </xdr:from>
    <xdr:to>
      <xdr:col>23</xdr:col>
      <xdr:colOff>606425</xdr:colOff>
      <xdr:row>62</xdr:row>
      <xdr:rowOff>125730</xdr:rowOff>
    </xdr:to>
    <xdr:cxnSp macro="">
      <xdr:nvCxnSpPr>
        <xdr:cNvPr id="377" name="直線コネクタ 376"/>
        <xdr:cNvCxnSpPr/>
      </xdr:nvCxnSpPr>
      <xdr:spPr>
        <a:xfrm>
          <a:off x="16230600" y="10755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24401</xdr:rowOff>
    </xdr:from>
    <xdr:ext cx="405111" cy="259045"/>
    <xdr:sp macro="" textlink="">
      <xdr:nvSpPr>
        <xdr:cNvPr id="378" name="【学校施設】&#10;有形固定資産減価償却率最大値テキスト"/>
        <xdr:cNvSpPr txBox="1"/>
      </xdr:nvSpPr>
      <xdr:spPr>
        <a:xfrm>
          <a:off x="16408400" y="9282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84.1</a:t>
          </a:r>
          <a:endParaRPr kumimoji="1" lang="ja-JP" altLang="en-US" sz="1000" b="1">
            <a:latin typeface="ＭＳ Ｐゴシック"/>
          </a:endParaRPr>
        </a:p>
      </xdr:txBody>
    </xdr:sp>
    <xdr:clientData/>
  </xdr:oneCellAnchor>
  <xdr:twoCellAnchor>
    <xdr:from>
      <xdr:col>23</xdr:col>
      <xdr:colOff>428625</xdr:colOff>
      <xdr:row>55</xdr:row>
      <xdr:rowOff>77724</xdr:rowOff>
    </xdr:from>
    <xdr:to>
      <xdr:col>23</xdr:col>
      <xdr:colOff>606425</xdr:colOff>
      <xdr:row>55</xdr:row>
      <xdr:rowOff>77724</xdr:rowOff>
    </xdr:to>
    <xdr:cxnSp macro="">
      <xdr:nvCxnSpPr>
        <xdr:cNvPr id="379" name="直線コネクタ 378"/>
        <xdr:cNvCxnSpPr/>
      </xdr:nvCxnSpPr>
      <xdr:spPr>
        <a:xfrm>
          <a:off x="16230600" y="9507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58</xdr:row>
      <xdr:rowOff>135653</xdr:rowOff>
    </xdr:from>
    <xdr:ext cx="405111" cy="259045"/>
    <xdr:sp macro="" textlink="">
      <xdr:nvSpPr>
        <xdr:cNvPr id="380" name="【学校施設】&#10;有形固定資産減価償却率平均値テキスト"/>
        <xdr:cNvSpPr txBox="1"/>
      </xdr:nvSpPr>
      <xdr:spPr>
        <a:xfrm>
          <a:off x="16408400" y="100797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55.9</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157226</xdr:rowOff>
    </xdr:from>
    <xdr:to>
      <xdr:col>23</xdr:col>
      <xdr:colOff>568325</xdr:colOff>
      <xdr:row>59</xdr:row>
      <xdr:rowOff>87376</xdr:rowOff>
    </xdr:to>
    <xdr:sp macro="" textlink="">
      <xdr:nvSpPr>
        <xdr:cNvPr id="381" name="フローチャート : 判断 380"/>
        <xdr:cNvSpPr/>
      </xdr:nvSpPr>
      <xdr:spPr>
        <a:xfrm>
          <a:off x="16268700" y="10101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58</xdr:row>
      <xdr:rowOff>102362</xdr:rowOff>
    </xdr:from>
    <xdr:to>
      <xdr:col>22</xdr:col>
      <xdr:colOff>415925</xdr:colOff>
      <xdr:row>59</xdr:row>
      <xdr:rowOff>32512</xdr:rowOff>
    </xdr:to>
    <xdr:sp macro="" textlink="">
      <xdr:nvSpPr>
        <xdr:cNvPr id="382" name="フローチャート : 判断 381"/>
        <xdr:cNvSpPr/>
      </xdr:nvSpPr>
      <xdr:spPr>
        <a:xfrm>
          <a:off x="15430500" y="10046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83" name="テキスト ボックス 38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84" name="テキスト ボックス 38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85" name="テキスト ボックス 38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86" name="テキスト ボックス 38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87" name="テキスト ボックス 38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60</xdr:row>
      <xdr:rowOff>150368</xdr:rowOff>
    </xdr:from>
    <xdr:to>
      <xdr:col>22</xdr:col>
      <xdr:colOff>415925</xdr:colOff>
      <xdr:row>61</xdr:row>
      <xdr:rowOff>80518</xdr:rowOff>
    </xdr:to>
    <xdr:sp macro="" textlink="">
      <xdr:nvSpPr>
        <xdr:cNvPr id="388" name="円/楕円 387"/>
        <xdr:cNvSpPr/>
      </xdr:nvSpPr>
      <xdr:spPr>
        <a:xfrm>
          <a:off x="15430500" y="1043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57</xdr:row>
      <xdr:rowOff>49039</xdr:rowOff>
    </xdr:from>
    <xdr:ext cx="405111" cy="259045"/>
    <xdr:sp macro="" textlink="">
      <xdr:nvSpPr>
        <xdr:cNvPr id="389" name="n_1aveValue【学校施設】&#10;有形固定資産減価償却率"/>
        <xdr:cNvSpPr txBox="1"/>
      </xdr:nvSpPr>
      <xdr:spPr>
        <a:xfrm>
          <a:off x="15266043" y="9821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58.3</a:t>
          </a:r>
          <a:endParaRPr kumimoji="1" lang="ja-JP" altLang="en-US" sz="1000" b="1">
            <a:solidFill>
              <a:srgbClr val="000080"/>
            </a:solidFill>
            <a:latin typeface="ＭＳ Ｐゴシック"/>
          </a:endParaRPr>
        </a:p>
      </xdr:txBody>
    </xdr:sp>
    <xdr:clientData/>
  </xdr:oneCellAnchor>
  <xdr:oneCellAnchor>
    <xdr:from>
      <xdr:col>22</xdr:col>
      <xdr:colOff>149868</xdr:colOff>
      <xdr:row>61</xdr:row>
      <xdr:rowOff>71645</xdr:rowOff>
    </xdr:from>
    <xdr:ext cx="405111" cy="259045"/>
    <xdr:sp macro="" textlink="">
      <xdr:nvSpPr>
        <xdr:cNvPr id="390" name="n_1mainValue【学校施設】&#10;有形固定資産減価償却率"/>
        <xdr:cNvSpPr txBox="1"/>
      </xdr:nvSpPr>
      <xdr:spPr>
        <a:xfrm>
          <a:off x="15266043" y="10530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41.2</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91" name="正方形/長方形 39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92" name="正方形/長方形 39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93" name="正方形/長方形 39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94" name="正方形/長方形 39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95" name="正方形/長方形 39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96" name="正方形/長方形 39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97" name="正方形/長方形 39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1.046</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398" name="正方形/長方形 39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399" name="テキスト ボックス 39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00" name="直線コネクタ 39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76200</xdr:rowOff>
    </xdr:from>
    <xdr:to>
      <xdr:col>33</xdr:col>
      <xdr:colOff>314325</xdr:colOff>
      <xdr:row>64</xdr:row>
      <xdr:rowOff>76200</xdr:rowOff>
    </xdr:to>
    <xdr:cxnSp macro="">
      <xdr:nvCxnSpPr>
        <xdr:cNvPr id="401" name="直線コネクタ 400"/>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02" name="テキスト ボックス 401"/>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03" name="直線コネクタ 402"/>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04" name="テキスト ボックス 403"/>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05" name="直線コネクタ 40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06" name="テキスト ボックス 405"/>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07" name="直線コネクタ 406"/>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08" name="テキスト ボックス 407"/>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09" name="直線コネクタ 408"/>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10" name="テキスト ボックス 409"/>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11" name="直線コネクタ 41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86377</xdr:rowOff>
    </xdr:from>
    <xdr:ext cx="531299" cy="259045"/>
    <xdr:sp macro="" textlink="">
      <xdr:nvSpPr>
        <xdr:cNvPr id="412" name="テキスト ボックス 411"/>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1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104775</xdr:rowOff>
    </xdr:from>
    <xdr:to>
      <xdr:col>32</xdr:col>
      <xdr:colOff>186689</xdr:colOff>
      <xdr:row>62</xdr:row>
      <xdr:rowOff>150495</xdr:rowOff>
    </xdr:to>
    <xdr:cxnSp macro="">
      <xdr:nvCxnSpPr>
        <xdr:cNvPr id="414" name="直線コネクタ 413"/>
        <xdr:cNvCxnSpPr/>
      </xdr:nvCxnSpPr>
      <xdr:spPr>
        <a:xfrm flipV="1">
          <a:off x="22160864" y="9705975"/>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62</xdr:row>
      <xdr:rowOff>154322</xdr:rowOff>
    </xdr:from>
    <xdr:ext cx="469744" cy="259045"/>
    <xdr:sp macro="" textlink="">
      <xdr:nvSpPr>
        <xdr:cNvPr id="415" name="【学校施設】&#10;一人当たり面積最小値テキスト"/>
        <xdr:cNvSpPr txBox="1"/>
      </xdr:nvSpPr>
      <xdr:spPr>
        <a:xfrm>
          <a:off x="22250400" y="10784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1.410</a:t>
          </a:r>
          <a:endParaRPr kumimoji="1" lang="ja-JP" altLang="en-US" sz="1000" b="1">
            <a:latin typeface="ＭＳ Ｐゴシック"/>
          </a:endParaRPr>
        </a:p>
      </xdr:txBody>
    </xdr:sp>
    <xdr:clientData/>
  </xdr:oneCellAnchor>
  <xdr:twoCellAnchor>
    <xdr:from>
      <xdr:col>32</xdr:col>
      <xdr:colOff>98425</xdr:colOff>
      <xdr:row>62</xdr:row>
      <xdr:rowOff>150495</xdr:rowOff>
    </xdr:from>
    <xdr:to>
      <xdr:col>32</xdr:col>
      <xdr:colOff>276225</xdr:colOff>
      <xdr:row>62</xdr:row>
      <xdr:rowOff>150495</xdr:rowOff>
    </xdr:to>
    <xdr:cxnSp macro="">
      <xdr:nvCxnSpPr>
        <xdr:cNvPr id="416" name="直線コネクタ 415"/>
        <xdr:cNvCxnSpPr/>
      </xdr:nvCxnSpPr>
      <xdr:spPr>
        <a:xfrm>
          <a:off x="22072600" y="10780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51452</xdr:rowOff>
    </xdr:from>
    <xdr:ext cx="469744" cy="259045"/>
    <xdr:sp macro="" textlink="">
      <xdr:nvSpPr>
        <xdr:cNvPr id="417" name="【学校施設】&#10;一人当たり面積最大値テキスト"/>
        <xdr:cNvSpPr txBox="1"/>
      </xdr:nvSpPr>
      <xdr:spPr>
        <a:xfrm>
          <a:off x="22250400" y="9481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7.050</a:t>
          </a:r>
          <a:endParaRPr kumimoji="1" lang="ja-JP" altLang="en-US" sz="1000" b="1">
            <a:latin typeface="ＭＳ Ｐゴシック"/>
          </a:endParaRPr>
        </a:p>
      </xdr:txBody>
    </xdr:sp>
    <xdr:clientData/>
  </xdr:oneCellAnchor>
  <xdr:twoCellAnchor>
    <xdr:from>
      <xdr:col>32</xdr:col>
      <xdr:colOff>98425</xdr:colOff>
      <xdr:row>56</xdr:row>
      <xdr:rowOff>104775</xdr:rowOff>
    </xdr:from>
    <xdr:to>
      <xdr:col>32</xdr:col>
      <xdr:colOff>276225</xdr:colOff>
      <xdr:row>56</xdr:row>
      <xdr:rowOff>104775</xdr:rowOff>
    </xdr:to>
    <xdr:cxnSp macro="">
      <xdr:nvCxnSpPr>
        <xdr:cNvPr id="418" name="直線コネクタ 417"/>
        <xdr:cNvCxnSpPr/>
      </xdr:nvCxnSpPr>
      <xdr:spPr>
        <a:xfrm>
          <a:off x="22072600" y="9705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85171</xdr:rowOff>
    </xdr:from>
    <xdr:ext cx="469744" cy="259045"/>
    <xdr:sp macro="" textlink="">
      <xdr:nvSpPr>
        <xdr:cNvPr id="419" name="【学校施設】&#10;一人当たり面積平均値テキスト"/>
        <xdr:cNvSpPr txBox="1"/>
      </xdr:nvSpPr>
      <xdr:spPr>
        <a:xfrm>
          <a:off x="22250400" y="105436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2.273</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106744</xdr:rowOff>
    </xdr:from>
    <xdr:to>
      <xdr:col>32</xdr:col>
      <xdr:colOff>238125</xdr:colOff>
      <xdr:row>62</xdr:row>
      <xdr:rowOff>36894</xdr:rowOff>
    </xdr:to>
    <xdr:sp macro="" textlink="">
      <xdr:nvSpPr>
        <xdr:cNvPr id="420" name="フローチャート : 判断 419"/>
        <xdr:cNvSpPr/>
      </xdr:nvSpPr>
      <xdr:spPr>
        <a:xfrm>
          <a:off x="22110700" y="10565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61</xdr:row>
      <xdr:rowOff>95885</xdr:rowOff>
    </xdr:from>
    <xdr:to>
      <xdr:col>31</xdr:col>
      <xdr:colOff>85725</xdr:colOff>
      <xdr:row>62</xdr:row>
      <xdr:rowOff>26035</xdr:rowOff>
    </xdr:to>
    <xdr:sp macro="" textlink="">
      <xdr:nvSpPr>
        <xdr:cNvPr id="421" name="フローチャート : 判断 420"/>
        <xdr:cNvSpPr/>
      </xdr:nvSpPr>
      <xdr:spPr>
        <a:xfrm>
          <a:off x="21272500" y="1055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22" name="テキスト ボックス 42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23" name="テキスト ボックス 42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24" name="テキスト ボックス 42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25" name="テキスト ボックス 42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26" name="テキスト ボックス 42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60</xdr:row>
      <xdr:rowOff>128080</xdr:rowOff>
    </xdr:from>
    <xdr:to>
      <xdr:col>31</xdr:col>
      <xdr:colOff>85725</xdr:colOff>
      <xdr:row>61</xdr:row>
      <xdr:rowOff>58230</xdr:rowOff>
    </xdr:to>
    <xdr:sp macro="" textlink="">
      <xdr:nvSpPr>
        <xdr:cNvPr id="427" name="円/楕円 426"/>
        <xdr:cNvSpPr/>
      </xdr:nvSpPr>
      <xdr:spPr>
        <a:xfrm>
          <a:off x="21272500" y="1041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62</xdr:row>
      <xdr:rowOff>17162</xdr:rowOff>
    </xdr:from>
    <xdr:ext cx="469744" cy="259045"/>
    <xdr:sp macro="" textlink="">
      <xdr:nvSpPr>
        <xdr:cNvPr id="428" name="n_1aveValue【学校施設】&#10;一人当たり面積"/>
        <xdr:cNvSpPr txBox="1"/>
      </xdr:nvSpPr>
      <xdr:spPr>
        <a:xfrm>
          <a:off x="21075727" y="10647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2.330</a:t>
          </a:r>
          <a:endParaRPr kumimoji="1" lang="ja-JP" altLang="en-US" sz="1000" b="1">
            <a:solidFill>
              <a:srgbClr val="000080"/>
            </a:solidFill>
            <a:latin typeface="ＭＳ Ｐゴシック"/>
          </a:endParaRPr>
        </a:p>
      </xdr:txBody>
    </xdr:sp>
    <xdr:clientData/>
  </xdr:oneCellAnchor>
  <xdr:oneCellAnchor>
    <xdr:from>
      <xdr:col>30</xdr:col>
      <xdr:colOff>473152</xdr:colOff>
      <xdr:row>59</xdr:row>
      <xdr:rowOff>74757</xdr:rowOff>
    </xdr:from>
    <xdr:ext cx="469744" cy="259045"/>
    <xdr:sp macro="" textlink="">
      <xdr:nvSpPr>
        <xdr:cNvPr id="429" name="n_1mainValue【学校施設】&#10;一人当たり面積"/>
        <xdr:cNvSpPr txBox="1"/>
      </xdr:nvSpPr>
      <xdr:spPr>
        <a:xfrm>
          <a:off x="21075727" y="10190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3.061</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30" name="正方形/長方形 42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31" name="正方形/長方形 43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32" name="正方形/長方形 43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33" name="正方形/長方形 43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34" name="正方形/長方形 43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35" name="正方形/長方形 43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36" name="正方形/長方形 43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74.6</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37" name="正方形/長方形 43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38" name="テキスト ボックス 43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39" name="直線コネクタ 43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440" name="テキスト ボックス 439"/>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441" name="直線コネクタ 440"/>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442" name="テキスト ボックス 441"/>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443" name="直線コネクタ 442"/>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444" name="テキスト ボックス 443"/>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445" name="直線コネクタ 444"/>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446" name="テキスト ボックス 445"/>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447" name="直線コネクタ 446"/>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448" name="テキスト ボックス 447"/>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449" name="直線コネクタ 448"/>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162577</xdr:rowOff>
    </xdr:from>
    <xdr:ext cx="467179" cy="259045"/>
    <xdr:sp macro="" textlink="">
      <xdr:nvSpPr>
        <xdr:cNvPr id="450" name="テキスト ボックス 449"/>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51" name="直線コネクタ 45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52" name="テキスト ボックス 451"/>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53"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133350</xdr:rowOff>
    </xdr:from>
    <xdr:to>
      <xdr:col>23</xdr:col>
      <xdr:colOff>516889</xdr:colOff>
      <xdr:row>87</xdr:row>
      <xdr:rowOff>36195</xdr:rowOff>
    </xdr:to>
    <xdr:cxnSp macro="">
      <xdr:nvCxnSpPr>
        <xdr:cNvPr id="454" name="直線コネクタ 453"/>
        <xdr:cNvCxnSpPr/>
      </xdr:nvCxnSpPr>
      <xdr:spPr>
        <a:xfrm flipV="1">
          <a:off x="16318864" y="13335000"/>
          <a:ext cx="0" cy="1617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87</xdr:row>
      <xdr:rowOff>40022</xdr:rowOff>
    </xdr:from>
    <xdr:ext cx="405111" cy="259045"/>
    <xdr:sp macro="" textlink="">
      <xdr:nvSpPr>
        <xdr:cNvPr id="455" name="【児童館】&#10;有形固定資産減価償却率最小値テキスト"/>
        <xdr:cNvSpPr txBox="1"/>
      </xdr:nvSpPr>
      <xdr:spPr>
        <a:xfrm>
          <a:off x="16408400" y="1495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a:t>
          </a:r>
          <a:endParaRPr kumimoji="1" lang="ja-JP" altLang="en-US" sz="1000" b="1">
            <a:latin typeface="ＭＳ Ｐゴシック"/>
          </a:endParaRPr>
        </a:p>
      </xdr:txBody>
    </xdr:sp>
    <xdr:clientData/>
  </xdr:oneCellAnchor>
  <xdr:twoCellAnchor>
    <xdr:from>
      <xdr:col>23</xdr:col>
      <xdr:colOff>428625</xdr:colOff>
      <xdr:row>87</xdr:row>
      <xdr:rowOff>36195</xdr:rowOff>
    </xdr:from>
    <xdr:to>
      <xdr:col>23</xdr:col>
      <xdr:colOff>606425</xdr:colOff>
      <xdr:row>87</xdr:row>
      <xdr:rowOff>36195</xdr:rowOff>
    </xdr:to>
    <xdr:cxnSp macro="">
      <xdr:nvCxnSpPr>
        <xdr:cNvPr id="456" name="直線コネクタ 455"/>
        <xdr:cNvCxnSpPr/>
      </xdr:nvCxnSpPr>
      <xdr:spPr>
        <a:xfrm>
          <a:off x="16230600" y="14952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80027</xdr:rowOff>
    </xdr:from>
    <xdr:ext cx="469744" cy="259045"/>
    <xdr:sp macro="" textlink="">
      <xdr:nvSpPr>
        <xdr:cNvPr id="457" name="【児童館】&#10;有形固定資産減価償却率最大値テキスト"/>
        <xdr:cNvSpPr txBox="1"/>
      </xdr:nvSpPr>
      <xdr:spPr>
        <a:xfrm>
          <a:off x="164084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77</xdr:row>
      <xdr:rowOff>133350</xdr:rowOff>
    </xdr:from>
    <xdr:to>
      <xdr:col>23</xdr:col>
      <xdr:colOff>606425</xdr:colOff>
      <xdr:row>77</xdr:row>
      <xdr:rowOff>133350</xdr:rowOff>
    </xdr:to>
    <xdr:cxnSp macro="">
      <xdr:nvCxnSpPr>
        <xdr:cNvPr id="458" name="直線コネクタ 457"/>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82</xdr:row>
      <xdr:rowOff>47641</xdr:rowOff>
    </xdr:from>
    <xdr:ext cx="405111" cy="259045"/>
    <xdr:sp macro="" textlink="">
      <xdr:nvSpPr>
        <xdr:cNvPr id="459" name="【児童館】&#10;有形固定資産減価償却率平均値テキスト"/>
        <xdr:cNvSpPr txBox="1"/>
      </xdr:nvSpPr>
      <xdr:spPr>
        <a:xfrm>
          <a:off x="16408400" y="141065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55.7</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69214</xdr:rowOff>
    </xdr:from>
    <xdr:to>
      <xdr:col>23</xdr:col>
      <xdr:colOff>568325</xdr:colOff>
      <xdr:row>82</xdr:row>
      <xdr:rowOff>170814</xdr:rowOff>
    </xdr:to>
    <xdr:sp macro="" textlink="">
      <xdr:nvSpPr>
        <xdr:cNvPr id="460" name="フローチャート : 判断 459"/>
        <xdr:cNvSpPr/>
      </xdr:nvSpPr>
      <xdr:spPr>
        <a:xfrm>
          <a:off x="16268700" y="1412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83</xdr:row>
      <xdr:rowOff>52070</xdr:rowOff>
    </xdr:from>
    <xdr:to>
      <xdr:col>22</xdr:col>
      <xdr:colOff>415925</xdr:colOff>
      <xdr:row>83</xdr:row>
      <xdr:rowOff>153670</xdr:rowOff>
    </xdr:to>
    <xdr:sp macro="" textlink="">
      <xdr:nvSpPr>
        <xdr:cNvPr id="461" name="フローチャート : 判断 460"/>
        <xdr:cNvSpPr/>
      </xdr:nvSpPr>
      <xdr:spPr>
        <a:xfrm>
          <a:off x="15430500" y="1428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462" name="テキスト ボックス 46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63" name="テキスト ボックス 46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64" name="テキスト ボックス 46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65" name="テキスト ボックス 46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66" name="テキスト ボックス 46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82</xdr:row>
      <xdr:rowOff>80645</xdr:rowOff>
    </xdr:from>
    <xdr:to>
      <xdr:col>22</xdr:col>
      <xdr:colOff>415925</xdr:colOff>
      <xdr:row>83</xdr:row>
      <xdr:rowOff>10795</xdr:rowOff>
    </xdr:to>
    <xdr:sp macro="" textlink="">
      <xdr:nvSpPr>
        <xdr:cNvPr id="467" name="円/楕円 466"/>
        <xdr:cNvSpPr/>
      </xdr:nvSpPr>
      <xdr:spPr>
        <a:xfrm>
          <a:off x="15430500" y="1413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83</xdr:row>
      <xdr:rowOff>144797</xdr:rowOff>
    </xdr:from>
    <xdr:ext cx="405111" cy="259045"/>
    <xdr:sp macro="" textlink="">
      <xdr:nvSpPr>
        <xdr:cNvPr id="468" name="n_1aveValue【児童館】&#10;有形固定資産減価償却率"/>
        <xdr:cNvSpPr txBox="1"/>
      </xdr:nvSpPr>
      <xdr:spPr>
        <a:xfrm>
          <a:off x="15266043" y="1437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47.6</a:t>
          </a:r>
          <a:endParaRPr kumimoji="1" lang="ja-JP" altLang="en-US" sz="1000" b="1">
            <a:solidFill>
              <a:srgbClr val="000080"/>
            </a:solidFill>
            <a:latin typeface="ＭＳ Ｐゴシック"/>
          </a:endParaRPr>
        </a:p>
      </xdr:txBody>
    </xdr:sp>
    <xdr:clientData/>
  </xdr:oneCellAnchor>
  <xdr:oneCellAnchor>
    <xdr:from>
      <xdr:col>22</xdr:col>
      <xdr:colOff>149868</xdr:colOff>
      <xdr:row>81</xdr:row>
      <xdr:rowOff>27322</xdr:rowOff>
    </xdr:from>
    <xdr:ext cx="405111" cy="259045"/>
    <xdr:sp macro="" textlink="">
      <xdr:nvSpPr>
        <xdr:cNvPr id="469" name="n_1mainValue【児童館】&#10;有形固定資産減価償却率"/>
        <xdr:cNvSpPr txBox="1"/>
      </xdr:nvSpPr>
      <xdr:spPr>
        <a:xfrm>
          <a:off x="15266043" y="13914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55.1</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70" name="正方形/長方形 46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71" name="正方形/長方形 47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72" name="正方形/長方形 47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73" name="正方形/長方形 47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74" name="正方形/長方形 47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75" name="正方形/長方形 47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76" name="正方形/長方形 47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0.015</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77" name="正方形/長方形 47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78" name="テキスト ボックス 47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79" name="直線コネクタ 47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38100</xdr:rowOff>
    </xdr:from>
    <xdr:to>
      <xdr:col>33</xdr:col>
      <xdr:colOff>314325</xdr:colOff>
      <xdr:row>86</xdr:row>
      <xdr:rowOff>38100</xdr:rowOff>
    </xdr:to>
    <xdr:cxnSp macro="">
      <xdr:nvCxnSpPr>
        <xdr:cNvPr id="480" name="直線コネクタ 479"/>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67327</xdr:rowOff>
    </xdr:from>
    <xdr:ext cx="467179" cy="259045"/>
    <xdr:sp macro="" textlink="">
      <xdr:nvSpPr>
        <xdr:cNvPr id="481" name="テキスト ボックス 480"/>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83</xdr:row>
      <xdr:rowOff>95250</xdr:rowOff>
    </xdr:from>
    <xdr:to>
      <xdr:col>33</xdr:col>
      <xdr:colOff>314325</xdr:colOff>
      <xdr:row>83</xdr:row>
      <xdr:rowOff>95250</xdr:rowOff>
    </xdr:to>
    <xdr:cxnSp macro="">
      <xdr:nvCxnSpPr>
        <xdr:cNvPr id="482" name="直線コネクタ 481"/>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124477</xdr:rowOff>
    </xdr:from>
    <xdr:ext cx="467179" cy="259045"/>
    <xdr:sp macro="" textlink="">
      <xdr:nvSpPr>
        <xdr:cNvPr id="483" name="テキスト ボックス 482"/>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80</xdr:row>
      <xdr:rowOff>152400</xdr:rowOff>
    </xdr:from>
    <xdr:to>
      <xdr:col>33</xdr:col>
      <xdr:colOff>314325</xdr:colOff>
      <xdr:row>80</xdr:row>
      <xdr:rowOff>152400</xdr:rowOff>
    </xdr:to>
    <xdr:cxnSp macro="">
      <xdr:nvCxnSpPr>
        <xdr:cNvPr id="484" name="直線コネクタ 483"/>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10177</xdr:rowOff>
    </xdr:from>
    <xdr:ext cx="467179" cy="259045"/>
    <xdr:sp macro="" textlink="">
      <xdr:nvSpPr>
        <xdr:cNvPr id="485" name="テキスト ボックス 484"/>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78</xdr:row>
      <xdr:rowOff>38100</xdr:rowOff>
    </xdr:from>
    <xdr:to>
      <xdr:col>33</xdr:col>
      <xdr:colOff>314325</xdr:colOff>
      <xdr:row>78</xdr:row>
      <xdr:rowOff>38100</xdr:rowOff>
    </xdr:to>
    <xdr:cxnSp macro="">
      <xdr:nvCxnSpPr>
        <xdr:cNvPr id="486" name="直線コネクタ 485"/>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77</xdr:row>
      <xdr:rowOff>67327</xdr:rowOff>
    </xdr:from>
    <xdr:ext cx="467179" cy="259045"/>
    <xdr:sp macro="" textlink="">
      <xdr:nvSpPr>
        <xdr:cNvPr id="487" name="テキスト ボックス 486"/>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488" name="直線コネクタ 48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489" name="テキスト ボックス 48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490"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60961</xdr:rowOff>
    </xdr:from>
    <xdr:to>
      <xdr:col>32</xdr:col>
      <xdr:colOff>186689</xdr:colOff>
      <xdr:row>85</xdr:row>
      <xdr:rowOff>95250</xdr:rowOff>
    </xdr:to>
    <xdr:cxnSp macro="">
      <xdr:nvCxnSpPr>
        <xdr:cNvPr id="491" name="直線コネクタ 490"/>
        <xdr:cNvCxnSpPr/>
      </xdr:nvCxnSpPr>
      <xdr:spPr>
        <a:xfrm flipV="1">
          <a:off x="22160864" y="13434061"/>
          <a:ext cx="0" cy="1234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99077</xdr:rowOff>
    </xdr:from>
    <xdr:ext cx="469744" cy="259045"/>
    <xdr:sp macro="" textlink="">
      <xdr:nvSpPr>
        <xdr:cNvPr id="492" name="【児童館】&#10;一人当たり面積最小値テキスト"/>
        <xdr:cNvSpPr txBox="1"/>
      </xdr:nvSpPr>
      <xdr:spPr>
        <a:xfrm>
          <a:off x="22250400" y="1467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0.005</a:t>
          </a:r>
          <a:endParaRPr kumimoji="1" lang="ja-JP" altLang="en-US" sz="1000" b="1">
            <a:latin typeface="ＭＳ Ｐゴシック"/>
          </a:endParaRPr>
        </a:p>
      </xdr:txBody>
    </xdr:sp>
    <xdr:clientData/>
  </xdr:oneCellAnchor>
  <xdr:twoCellAnchor>
    <xdr:from>
      <xdr:col>32</xdr:col>
      <xdr:colOff>98425</xdr:colOff>
      <xdr:row>85</xdr:row>
      <xdr:rowOff>95250</xdr:rowOff>
    </xdr:from>
    <xdr:to>
      <xdr:col>32</xdr:col>
      <xdr:colOff>276225</xdr:colOff>
      <xdr:row>85</xdr:row>
      <xdr:rowOff>95250</xdr:rowOff>
    </xdr:to>
    <xdr:cxnSp macro="">
      <xdr:nvCxnSpPr>
        <xdr:cNvPr id="493" name="直線コネクタ 492"/>
        <xdr:cNvCxnSpPr/>
      </xdr:nvCxnSpPr>
      <xdr:spPr>
        <a:xfrm>
          <a:off x="22072600" y="1466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7638</xdr:rowOff>
    </xdr:from>
    <xdr:ext cx="469744" cy="259045"/>
    <xdr:sp macro="" textlink="">
      <xdr:nvSpPr>
        <xdr:cNvPr id="494" name="【児童館】&#10;一人当たり面積最大値テキスト"/>
        <xdr:cNvSpPr txBox="1"/>
      </xdr:nvSpPr>
      <xdr:spPr>
        <a:xfrm>
          <a:off x="22250400" y="1320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0.059</a:t>
          </a:r>
          <a:endParaRPr kumimoji="1" lang="ja-JP" altLang="en-US" sz="1000" b="1">
            <a:latin typeface="ＭＳ Ｐゴシック"/>
          </a:endParaRPr>
        </a:p>
      </xdr:txBody>
    </xdr:sp>
    <xdr:clientData/>
  </xdr:oneCellAnchor>
  <xdr:twoCellAnchor>
    <xdr:from>
      <xdr:col>32</xdr:col>
      <xdr:colOff>98425</xdr:colOff>
      <xdr:row>78</xdr:row>
      <xdr:rowOff>60961</xdr:rowOff>
    </xdr:from>
    <xdr:to>
      <xdr:col>32</xdr:col>
      <xdr:colOff>276225</xdr:colOff>
      <xdr:row>78</xdr:row>
      <xdr:rowOff>60961</xdr:rowOff>
    </xdr:to>
    <xdr:cxnSp macro="">
      <xdr:nvCxnSpPr>
        <xdr:cNvPr id="495" name="直線コネクタ 494"/>
        <xdr:cNvCxnSpPr/>
      </xdr:nvCxnSpPr>
      <xdr:spPr>
        <a:xfrm>
          <a:off x="22072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148607</xdr:rowOff>
    </xdr:from>
    <xdr:ext cx="469744" cy="259045"/>
    <xdr:sp macro="" textlink="">
      <xdr:nvSpPr>
        <xdr:cNvPr id="496" name="【児童館】&#10;一人当たり面積平均値テキスト"/>
        <xdr:cNvSpPr txBox="1"/>
      </xdr:nvSpPr>
      <xdr:spPr>
        <a:xfrm>
          <a:off x="22250400" y="14207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0.022</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170180</xdr:rowOff>
    </xdr:from>
    <xdr:to>
      <xdr:col>32</xdr:col>
      <xdr:colOff>238125</xdr:colOff>
      <xdr:row>83</xdr:row>
      <xdr:rowOff>100330</xdr:rowOff>
    </xdr:to>
    <xdr:sp macro="" textlink="">
      <xdr:nvSpPr>
        <xdr:cNvPr id="497" name="フローチャート : 判断 496"/>
        <xdr:cNvSpPr/>
      </xdr:nvSpPr>
      <xdr:spPr>
        <a:xfrm>
          <a:off x="221107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81</xdr:row>
      <xdr:rowOff>158750</xdr:rowOff>
    </xdr:from>
    <xdr:to>
      <xdr:col>31</xdr:col>
      <xdr:colOff>85725</xdr:colOff>
      <xdr:row>82</xdr:row>
      <xdr:rowOff>88900</xdr:rowOff>
    </xdr:to>
    <xdr:sp macro="" textlink="">
      <xdr:nvSpPr>
        <xdr:cNvPr id="498" name="フローチャート : 判断 497"/>
        <xdr:cNvSpPr/>
      </xdr:nvSpPr>
      <xdr:spPr>
        <a:xfrm>
          <a:off x="21272500" y="1404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499" name="テキスト ボックス 49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00" name="テキスト ボックス 49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01" name="テキスト ボックス 50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02" name="テキスト ボックス 50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03" name="テキスト ボックス 50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82</xdr:row>
      <xdr:rowOff>10161</xdr:rowOff>
    </xdr:from>
    <xdr:to>
      <xdr:col>31</xdr:col>
      <xdr:colOff>85725</xdr:colOff>
      <xdr:row>82</xdr:row>
      <xdr:rowOff>111761</xdr:rowOff>
    </xdr:to>
    <xdr:sp macro="" textlink="">
      <xdr:nvSpPr>
        <xdr:cNvPr id="504" name="円/楕円 503"/>
        <xdr:cNvSpPr/>
      </xdr:nvSpPr>
      <xdr:spPr>
        <a:xfrm>
          <a:off x="21272500" y="1406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80</xdr:row>
      <xdr:rowOff>105427</xdr:rowOff>
    </xdr:from>
    <xdr:ext cx="469744" cy="259045"/>
    <xdr:sp macro="" textlink="">
      <xdr:nvSpPr>
        <xdr:cNvPr id="505" name="n_1aveValue【児童館】&#10;一人当たり面積"/>
        <xdr:cNvSpPr txBox="1"/>
      </xdr:nvSpPr>
      <xdr:spPr>
        <a:xfrm>
          <a:off x="21075727" y="1382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0.030</a:t>
          </a:r>
          <a:endParaRPr kumimoji="1" lang="ja-JP" altLang="en-US" sz="1000" b="1">
            <a:solidFill>
              <a:srgbClr val="000080"/>
            </a:solidFill>
            <a:latin typeface="ＭＳ Ｐゴシック"/>
          </a:endParaRPr>
        </a:p>
      </xdr:txBody>
    </xdr:sp>
    <xdr:clientData/>
  </xdr:oneCellAnchor>
  <xdr:oneCellAnchor>
    <xdr:from>
      <xdr:col>30</xdr:col>
      <xdr:colOff>473152</xdr:colOff>
      <xdr:row>82</xdr:row>
      <xdr:rowOff>102888</xdr:rowOff>
    </xdr:from>
    <xdr:ext cx="469744" cy="259045"/>
    <xdr:sp macro="" textlink="">
      <xdr:nvSpPr>
        <xdr:cNvPr id="506" name="n_1mainValue【児童館】&#10;一人当たり面積"/>
        <xdr:cNvSpPr txBox="1"/>
      </xdr:nvSpPr>
      <xdr:spPr>
        <a:xfrm>
          <a:off x="21075727" y="14161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0.029</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07" name="正方形/長方形 50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08" name="正方形/長方形 50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09" name="正方形/長方形 50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10" name="正方形/長方形 50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11" name="正方形/長方形 51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12" name="正方形/長方形 51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13" name="正方形/長方形 51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73.3</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14" name="正方形/長方形 51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15" name="テキスト ボックス 51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16" name="直線コネクタ 51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17" name="テキスト ボックス 516"/>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109</xdr:row>
      <xdr:rowOff>35379</xdr:rowOff>
    </xdr:from>
    <xdr:to>
      <xdr:col>24</xdr:col>
      <xdr:colOff>644525</xdr:colOff>
      <xdr:row>109</xdr:row>
      <xdr:rowOff>35379</xdr:rowOff>
    </xdr:to>
    <xdr:cxnSp macro="">
      <xdr:nvCxnSpPr>
        <xdr:cNvPr id="518" name="直線コネクタ 517"/>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64606</xdr:rowOff>
    </xdr:from>
    <xdr:ext cx="403059" cy="259045"/>
    <xdr:sp macro="" textlink="">
      <xdr:nvSpPr>
        <xdr:cNvPr id="519" name="テキスト ボックス 518"/>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520" name="直線コネクタ 519"/>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521" name="テキスト ボックス 520"/>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522" name="直線コネクタ 521"/>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523" name="テキスト ボックス 522"/>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524" name="直線コネクタ 523"/>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525" name="テキスト ボックス 524"/>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526" name="直線コネクタ 525"/>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527" name="テキスト ボックス 526"/>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528" name="直線コネクタ 527"/>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98</xdr:row>
      <xdr:rowOff>146248</xdr:rowOff>
    </xdr:from>
    <xdr:ext cx="403059" cy="259045"/>
    <xdr:sp macro="" textlink="">
      <xdr:nvSpPr>
        <xdr:cNvPr id="529" name="テキスト ボックス 528"/>
        <xdr:cNvSpPr txBox="1"/>
      </xdr:nvSpPr>
      <xdr:spPr>
        <a:xfrm>
          <a:off x="12042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30" name="直線コネクタ 52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31" name="テキスト ボックス 53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32"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128451</xdr:rowOff>
    </xdr:from>
    <xdr:to>
      <xdr:col>23</xdr:col>
      <xdr:colOff>516889</xdr:colOff>
      <xdr:row>108</xdr:row>
      <xdr:rowOff>157843</xdr:rowOff>
    </xdr:to>
    <xdr:cxnSp macro="">
      <xdr:nvCxnSpPr>
        <xdr:cNvPr id="533" name="直線コネクタ 532"/>
        <xdr:cNvCxnSpPr/>
      </xdr:nvCxnSpPr>
      <xdr:spPr>
        <a:xfrm flipV="1">
          <a:off x="16318864" y="17273451"/>
          <a:ext cx="0" cy="1400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161670</xdr:rowOff>
    </xdr:from>
    <xdr:ext cx="405111" cy="259045"/>
    <xdr:sp macro="" textlink="">
      <xdr:nvSpPr>
        <xdr:cNvPr id="534" name="【公民館】&#10;有形固定資産減価償却率最小値テキスト"/>
        <xdr:cNvSpPr txBox="1"/>
      </xdr:nvSpPr>
      <xdr:spPr>
        <a:xfrm>
          <a:off x="16408400" y="18678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41.5</a:t>
          </a:r>
          <a:endParaRPr kumimoji="1" lang="ja-JP" altLang="en-US" sz="1000" b="1">
            <a:latin typeface="ＭＳ Ｐゴシック"/>
          </a:endParaRPr>
        </a:p>
      </xdr:txBody>
    </xdr:sp>
    <xdr:clientData/>
  </xdr:oneCellAnchor>
  <xdr:twoCellAnchor>
    <xdr:from>
      <xdr:col>23</xdr:col>
      <xdr:colOff>428625</xdr:colOff>
      <xdr:row>108</xdr:row>
      <xdr:rowOff>157843</xdr:rowOff>
    </xdr:from>
    <xdr:to>
      <xdr:col>23</xdr:col>
      <xdr:colOff>606425</xdr:colOff>
      <xdr:row>108</xdr:row>
      <xdr:rowOff>157843</xdr:rowOff>
    </xdr:to>
    <xdr:cxnSp macro="">
      <xdr:nvCxnSpPr>
        <xdr:cNvPr id="535" name="直線コネクタ 534"/>
        <xdr:cNvCxnSpPr/>
      </xdr:nvCxnSpPr>
      <xdr:spPr>
        <a:xfrm>
          <a:off x="16230600" y="18674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75128</xdr:rowOff>
    </xdr:from>
    <xdr:ext cx="405111" cy="259045"/>
    <xdr:sp macro="" textlink="">
      <xdr:nvSpPr>
        <xdr:cNvPr id="536" name="【公民館】&#10;有形固定資産減価償却率最大値テキスト"/>
        <xdr:cNvSpPr txBox="1"/>
      </xdr:nvSpPr>
      <xdr:spPr>
        <a:xfrm>
          <a:off x="16408400" y="17048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84.4</a:t>
          </a:r>
          <a:endParaRPr kumimoji="1" lang="ja-JP" altLang="en-US" sz="1000" b="1">
            <a:latin typeface="ＭＳ Ｐゴシック"/>
          </a:endParaRPr>
        </a:p>
      </xdr:txBody>
    </xdr:sp>
    <xdr:clientData/>
  </xdr:oneCellAnchor>
  <xdr:twoCellAnchor>
    <xdr:from>
      <xdr:col>23</xdr:col>
      <xdr:colOff>428625</xdr:colOff>
      <xdr:row>100</xdr:row>
      <xdr:rowOff>128451</xdr:rowOff>
    </xdr:from>
    <xdr:to>
      <xdr:col>23</xdr:col>
      <xdr:colOff>606425</xdr:colOff>
      <xdr:row>100</xdr:row>
      <xdr:rowOff>128451</xdr:rowOff>
    </xdr:to>
    <xdr:cxnSp macro="">
      <xdr:nvCxnSpPr>
        <xdr:cNvPr id="537" name="直線コネクタ 536"/>
        <xdr:cNvCxnSpPr/>
      </xdr:nvCxnSpPr>
      <xdr:spPr>
        <a:xfrm>
          <a:off x="16230600" y="17273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46282</xdr:rowOff>
    </xdr:from>
    <xdr:ext cx="405111" cy="259045"/>
    <xdr:sp macro="" textlink="">
      <xdr:nvSpPr>
        <xdr:cNvPr id="538" name="【公民館】&#10;有形固定資産減価償却率平均値テキスト"/>
        <xdr:cNvSpPr txBox="1"/>
      </xdr:nvSpPr>
      <xdr:spPr>
        <a:xfrm>
          <a:off x="16408400" y="17877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63.7</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67855</xdr:rowOff>
    </xdr:from>
    <xdr:to>
      <xdr:col>23</xdr:col>
      <xdr:colOff>568325</xdr:colOff>
      <xdr:row>104</xdr:row>
      <xdr:rowOff>169455</xdr:rowOff>
    </xdr:to>
    <xdr:sp macro="" textlink="">
      <xdr:nvSpPr>
        <xdr:cNvPr id="539" name="フローチャート : 判断 538"/>
        <xdr:cNvSpPr/>
      </xdr:nvSpPr>
      <xdr:spPr>
        <a:xfrm>
          <a:off x="162687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74386</xdr:rowOff>
    </xdr:from>
    <xdr:to>
      <xdr:col>22</xdr:col>
      <xdr:colOff>415925</xdr:colOff>
      <xdr:row>105</xdr:row>
      <xdr:rowOff>4536</xdr:rowOff>
    </xdr:to>
    <xdr:sp macro="" textlink="">
      <xdr:nvSpPr>
        <xdr:cNvPr id="540" name="フローチャート : 判断 539"/>
        <xdr:cNvSpPr/>
      </xdr:nvSpPr>
      <xdr:spPr>
        <a:xfrm>
          <a:off x="15430500" y="1790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41" name="テキスト ボックス 54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42" name="テキスト ボックス 54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43" name="テキスト ボックス 54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44" name="テキスト ボックス 54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45" name="テキスト ボックス 54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103</xdr:row>
      <xdr:rowOff>82550</xdr:rowOff>
    </xdr:from>
    <xdr:to>
      <xdr:col>22</xdr:col>
      <xdr:colOff>415925</xdr:colOff>
      <xdr:row>104</xdr:row>
      <xdr:rowOff>12700</xdr:rowOff>
    </xdr:to>
    <xdr:sp macro="" textlink="">
      <xdr:nvSpPr>
        <xdr:cNvPr id="546" name="円/楕円 545"/>
        <xdr:cNvSpPr/>
      </xdr:nvSpPr>
      <xdr:spPr>
        <a:xfrm>
          <a:off x="15430500" y="1774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104</xdr:row>
      <xdr:rowOff>167113</xdr:rowOff>
    </xdr:from>
    <xdr:ext cx="405111" cy="259045"/>
    <xdr:sp macro="" textlink="">
      <xdr:nvSpPr>
        <xdr:cNvPr id="547" name="n_1aveValue【公民館】&#10;有形固定資産減価償却率"/>
        <xdr:cNvSpPr txBox="1"/>
      </xdr:nvSpPr>
      <xdr:spPr>
        <a:xfrm>
          <a:off x="15266043" y="17997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63.5</a:t>
          </a:r>
          <a:endParaRPr kumimoji="1" lang="ja-JP" altLang="en-US" sz="1000" b="1">
            <a:solidFill>
              <a:srgbClr val="000080"/>
            </a:solidFill>
            <a:latin typeface="ＭＳ Ｐゴシック"/>
          </a:endParaRPr>
        </a:p>
      </xdr:txBody>
    </xdr:sp>
    <xdr:clientData/>
  </xdr:oneCellAnchor>
  <xdr:oneCellAnchor>
    <xdr:from>
      <xdr:col>22</xdr:col>
      <xdr:colOff>149868</xdr:colOff>
      <xdr:row>102</xdr:row>
      <xdr:rowOff>29227</xdr:rowOff>
    </xdr:from>
    <xdr:ext cx="405111" cy="259045"/>
    <xdr:sp macro="" textlink="">
      <xdr:nvSpPr>
        <xdr:cNvPr id="548" name="n_1mainValue【公民館】&#10;有形固定資産減価償却率"/>
        <xdr:cNvSpPr txBox="1"/>
      </xdr:nvSpPr>
      <xdr:spPr>
        <a:xfrm>
          <a:off x="15266043" y="1751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68.5</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49" name="正方形/長方形 54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50" name="正方形/長方形 54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51" name="正方形/長方形 55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52" name="正方形/長方形 55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53" name="正方形/長方形 55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54" name="正方形/長方形 55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55" name="正方形/長方形 55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0.024</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56" name="正方形/長方形 55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57" name="テキスト ボックス 55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58" name="直線コネクタ 55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76200</xdr:rowOff>
    </xdr:from>
    <xdr:to>
      <xdr:col>33</xdr:col>
      <xdr:colOff>314325</xdr:colOff>
      <xdr:row>108</xdr:row>
      <xdr:rowOff>76200</xdr:rowOff>
    </xdr:to>
    <xdr:cxnSp macro="">
      <xdr:nvCxnSpPr>
        <xdr:cNvPr id="559" name="直線コネクタ 558"/>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560" name="テキスト ボックス 559"/>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561" name="直線コネクタ 560"/>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562" name="テキスト ボックス 561"/>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563" name="直線コネクタ 562"/>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564" name="テキスト ボックス 563"/>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565" name="直線コネクタ 564"/>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566" name="テキスト ボックス 565"/>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67" name="直線コネクタ 56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68" name="テキスト ボックス 56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69"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144780</xdr:rowOff>
    </xdr:from>
    <xdr:to>
      <xdr:col>32</xdr:col>
      <xdr:colOff>186689</xdr:colOff>
      <xdr:row>108</xdr:row>
      <xdr:rowOff>19050</xdr:rowOff>
    </xdr:to>
    <xdr:cxnSp macro="">
      <xdr:nvCxnSpPr>
        <xdr:cNvPr id="570" name="直線コネクタ 569"/>
        <xdr:cNvCxnSpPr/>
      </xdr:nvCxnSpPr>
      <xdr:spPr>
        <a:xfrm flipV="1">
          <a:off x="22160864" y="17289780"/>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22877</xdr:rowOff>
    </xdr:from>
    <xdr:ext cx="469744" cy="259045"/>
    <xdr:sp macro="" textlink="">
      <xdr:nvSpPr>
        <xdr:cNvPr id="571" name="【公民館】&#10;一人当たり面積最小値テキスト"/>
        <xdr:cNvSpPr txBox="1"/>
      </xdr:nvSpPr>
      <xdr:spPr>
        <a:xfrm>
          <a:off x="22250400" y="1853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0.025</a:t>
          </a:r>
          <a:endParaRPr kumimoji="1" lang="ja-JP" altLang="en-US" sz="1000" b="1">
            <a:latin typeface="ＭＳ Ｐゴシック"/>
          </a:endParaRPr>
        </a:p>
      </xdr:txBody>
    </xdr:sp>
    <xdr:clientData/>
  </xdr:oneCellAnchor>
  <xdr:twoCellAnchor>
    <xdr:from>
      <xdr:col>32</xdr:col>
      <xdr:colOff>98425</xdr:colOff>
      <xdr:row>108</xdr:row>
      <xdr:rowOff>19050</xdr:rowOff>
    </xdr:from>
    <xdr:to>
      <xdr:col>32</xdr:col>
      <xdr:colOff>276225</xdr:colOff>
      <xdr:row>108</xdr:row>
      <xdr:rowOff>19050</xdr:rowOff>
    </xdr:to>
    <xdr:cxnSp macro="">
      <xdr:nvCxnSpPr>
        <xdr:cNvPr id="572" name="直線コネクタ 571"/>
        <xdr:cNvCxnSpPr/>
      </xdr:nvCxnSpPr>
      <xdr:spPr>
        <a:xfrm>
          <a:off x="22072600" y="1853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91457</xdr:rowOff>
    </xdr:from>
    <xdr:ext cx="469744" cy="259045"/>
    <xdr:sp macro="" textlink="">
      <xdr:nvSpPr>
        <xdr:cNvPr id="573" name="【公民館】&#10;一人当たり面積最大値テキスト"/>
        <xdr:cNvSpPr txBox="1"/>
      </xdr:nvSpPr>
      <xdr:spPr>
        <a:xfrm>
          <a:off x="22250400" y="1706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0.570</a:t>
          </a:r>
          <a:endParaRPr kumimoji="1" lang="ja-JP" altLang="en-US" sz="1000" b="1">
            <a:latin typeface="ＭＳ Ｐゴシック"/>
          </a:endParaRPr>
        </a:p>
      </xdr:txBody>
    </xdr:sp>
    <xdr:clientData/>
  </xdr:oneCellAnchor>
  <xdr:twoCellAnchor>
    <xdr:from>
      <xdr:col>32</xdr:col>
      <xdr:colOff>98425</xdr:colOff>
      <xdr:row>100</xdr:row>
      <xdr:rowOff>144780</xdr:rowOff>
    </xdr:from>
    <xdr:to>
      <xdr:col>32</xdr:col>
      <xdr:colOff>276225</xdr:colOff>
      <xdr:row>100</xdr:row>
      <xdr:rowOff>144780</xdr:rowOff>
    </xdr:to>
    <xdr:cxnSp macro="">
      <xdr:nvCxnSpPr>
        <xdr:cNvPr id="574" name="直線コネクタ 573"/>
        <xdr:cNvCxnSpPr/>
      </xdr:nvCxnSpPr>
      <xdr:spPr>
        <a:xfrm>
          <a:off x="22072600" y="1728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42690</xdr:rowOff>
    </xdr:from>
    <xdr:ext cx="469744" cy="259045"/>
    <xdr:sp macro="" textlink="">
      <xdr:nvSpPr>
        <xdr:cNvPr id="575" name="【公民館】&#10;一人当たり面積平均値テキスト"/>
        <xdr:cNvSpPr txBox="1"/>
      </xdr:nvSpPr>
      <xdr:spPr>
        <a:xfrm>
          <a:off x="22250400" y="180449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0.208</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64263</xdr:rowOff>
    </xdr:from>
    <xdr:to>
      <xdr:col>32</xdr:col>
      <xdr:colOff>238125</xdr:colOff>
      <xdr:row>105</xdr:row>
      <xdr:rowOff>165863</xdr:rowOff>
    </xdr:to>
    <xdr:sp macro="" textlink="">
      <xdr:nvSpPr>
        <xdr:cNvPr id="576" name="フローチャート : 判断 575"/>
        <xdr:cNvSpPr/>
      </xdr:nvSpPr>
      <xdr:spPr>
        <a:xfrm>
          <a:off x="22110700" y="1806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96265</xdr:rowOff>
    </xdr:from>
    <xdr:to>
      <xdr:col>31</xdr:col>
      <xdr:colOff>85725</xdr:colOff>
      <xdr:row>106</xdr:row>
      <xdr:rowOff>26415</xdr:rowOff>
    </xdr:to>
    <xdr:sp macro="" textlink="">
      <xdr:nvSpPr>
        <xdr:cNvPr id="577" name="フローチャート : 判断 576"/>
        <xdr:cNvSpPr/>
      </xdr:nvSpPr>
      <xdr:spPr>
        <a:xfrm>
          <a:off x="21272500" y="1809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78" name="テキスト ボックス 57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79" name="テキスト ボックス 57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80" name="テキスト ボックス 57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81" name="テキスト ボックス 58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82" name="テキスト ボックス 58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104</xdr:row>
      <xdr:rowOff>100837</xdr:rowOff>
    </xdr:from>
    <xdr:to>
      <xdr:col>31</xdr:col>
      <xdr:colOff>85725</xdr:colOff>
      <xdr:row>105</xdr:row>
      <xdr:rowOff>30987</xdr:rowOff>
    </xdr:to>
    <xdr:sp macro="" textlink="">
      <xdr:nvSpPr>
        <xdr:cNvPr id="583" name="円/楕円 582"/>
        <xdr:cNvSpPr/>
      </xdr:nvSpPr>
      <xdr:spPr>
        <a:xfrm>
          <a:off x="21272500" y="17931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106</xdr:row>
      <xdr:rowOff>17542</xdr:rowOff>
    </xdr:from>
    <xdr:ext cx="469744" cy="259045"/>
    <xdr:sp macro="" textlink="">
      <xdr:nvSpPr>
        <xdr:cNvPr id="584" name="n_1aveValue【公民館】&#10;一人当たり面積"/>
        <xdr:cNvSpPr txBox="1"/>
      </xdr:nvSpPr>
      <xdr:spPr>
        <a:xfrm>
          <a:off x="21075727" y="18191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0.194</a:t>
          </a:r>
          <a:endParaRPr kumimoji="1" lang="ja-JP" altLang="en-US" sz="1000" b="1">
            <a:solidFill>
              <a:srgbClr val="000080"/>
            </a:solidFill>
            <a:latin typeface="ＭＳ Ｐゴシック"/>
          </a:endParaRPr>
        </a:p>
      </xdr:txBody>
    </xdr:sp>
    <xdr:clientData/>
  </xdr:oneCellAnchor>
  <xdr:oneCellAnchor>
    <xdr:from>
      <xdr:col>30</xdr:col>
      <xdr:colOff>473152</xdr:colOff>
      <xdr:row>103</xdr:row>
      <xdr:rowOff>47514</xdr:rowOff>
    </xdr:from>
    <xdr:ext cx="469744" cy="259045"/>
    <xdr:sp macro="" textlink="">
      <xdr:nvSpPr>
        <xdr:cNvPr id="585" name="n_1mainValue【公民館】&#10;一人当たり面積"/>
        <xdr:cNvSpPr txBox="1"/>
      </xdr:nvSpPr>
      <xdr:spPr>
        <a:xfrm>
          <a:off x="21075727" y="17706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0.267</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86" name="正方形/長方形 58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87" name="正方形/長方形 58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88" name="テキスト ボックス 58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Ｐゴシック"/>
            </a:rPr>
            <a:t>　道路・橋りょうにおいて有形固定資産減価償却率の高さが目立ち、京都府平均や全国平均を上回る数値となっている。これは、過去に建設された道路・橋りょうの</a:t>
          </a:r>
          <a:r>
            <a:rPr kumimoji="1" lang="ja-JP" altLang="en-US" sz="1400">
              <a:solidFill>
                <a:sysClr val="windowText" lastClr="000000"/>
              </a:solidFill>
              <a:latin typeface="ＭＳ Ｐゴシック"/>
            </a:rPr>
            <a:t>老朽化が進んでいることが要因であり、</a:t>
          </a:r>
          <a:r>
            <a:rPr lang="ja-JP" altLang="en-US" sz="1400" b="0" i="0" u="none" strike="noStrike" baseline="0" smtClean="0">
              <a:solidFill>
                <a:sysClr val="windowText" lastClr="000000"/>
              </a:solidFill>
              <a:latin typeface="+mn-lt"/>
              <a:ea typeface="+mn-ea"/>
              <a:cs typeface="+mn-cs"/>
            </a:rPr>
            <a:t>今後は、</a:t>
          </a:r>
          <a:r>
            <a:rPr lang="ja-JP" altLang="en-US" sz="1400">
              <a:solidFill>
                <a:sysClr val="windowText" lastClr="000000"/>
              </a:solidFill>
            </a:rPr>
            <a:t>舗装調査修繕計画・橋梁長寿命化修繕計画</a:t>
          </a:r>
          <a:r>
            <a:rPr lang="ja-JP" altLang="en-US" sz="1400" b="0" i="0" u="none" strike="noStrike" baseline="0" smtClean="0">
              <a:solidFill>
                <a:sysClr val="windowText" lastClr="000000"/>
              </a:solidFill>
              <a:latin typeface="+mn-lt"/>
              <a:ea typeface="+mn-ea"/>
              <a:cs typeface="+mn-cs"/>
            </a:rPr>
            <a:t>に基づき、計画的に維持管理を進めていく。</a:t>
          </a:r>
          <a:endParaRPr lang="en-US" altLang="ja-JP" sz="1400" b="0" i="0" u="none" strike="noStrike" baseline="0" smtClean="0">
            <a:solidFill>
              <a:sysClr val="windowText" lastClr="000000"/>
            </a:solidFill>
            <a:latin typeface="+mn-lt"/>
            <a:ea typeface="+mn-ea"/>
            <a:cs typeface="+mn-cs"/>
          </a:endParaRPr>
        </a:p>
        <a:p>
          <a:r>
            <a:rPr lang="ja-JP" altLang="en-US" sz="1400" b="0" i="0" u="none" strike="noStrike" baseline="0" smtClean="0">
              <a:solidFill>
                <a:sysClr val="windowText" lastClr="000000"/>
              </a:solidFill>
              <a:latin typeface="+mn-lt"/>
              <a:ea typeface="+mn-ea"/>
              <a:cs typeface="+mn-cs"/>
            </a:rPr>
            <a:t>　また、公営住宅・保育所・学校施設については、全国平均・府平均を下回っている。これは、近年物部保育園の改修や、東綾小・中学校の改築・建替、上林小・中学校の統合及び建替を実施していることが要因である。</a:t>
          </a:r>
          <a:endParaRPr kumimoji="1" lang="ja-JP" altLang="en-US" sz="1400">
            <a:solidFill>
              <a:sysClr val="windowText" lastClr="000000"/>
            </a:solidFill>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京都府綾部市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34,500
34,130
347.10
16,829,216
16,772,499
9,456
9,557,701
13,365,422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10.9
79.4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44.9</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42</xdr:row>
      <xdr:rowOff>92528</xdr:rowOff>
    </xdr:from>
    <xdr:to>
      <xdr:col>7</xdr:col>
      <xdr:colOff>638175</xdr:colOff>
      <xdr:row>42</xdr:row>
      <xdr:rowOff>92528</xdr:rowOff>
    </xdr:to>
    <xdr:cxnSp macro="">
      <xdr:nvCxnSpPr>
        <xdr:cNvPr id="43" name="直線コネクタ 42"/>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41</xdr:row>
      <xdr:rowOff>121755</xdr:rowOff>
    </xdr:from>
    <xdr:ext cx="338939" cy="259045"/>
    <xdr:sp macro="" textlink="">
      <xdr:nvSpPr>
        <xdr:cNvPr id="44" name="テキスト ボックス 43"/>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40</xdr:row>
      <xdr:rowOff>108857</xdr:rowOff>
    </xdr:from>
    <xdr:to>
      <xdr:col>7</xdr:col>
      <xdr:colOff>638175</xdr:colOff>
      <xdr:row>40</xdr:row>
      <xdr:rowOff>108857</xdr:rowOff>
    </xdr:to>
    <xdr:cxnSp macro="">
      <xdr:nvCxnSpPr>
        <xdr:cNvPr id="45" name="直線コネクタ 44"/>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138084</xdr:rowOff>
    </xdr:from>
    <xdr:ext cx="403059" cy="259045"/>
    <xdr:sp macro="" textlink="">
      <xdr:nvSpPr>
        <xdr:cNvPr id="46" name="テキスト ボックス 45"/>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38</xdr:row>
      <xdr:rowOff>125185</xdr:rowOff>
    </xdr:from>
    <xdr:to>
      <xdr:col>7</xdr:col>
      <xdr:colOff>638175</xdr:colOff>
      <xdr:row>38</xdr:row>
      <xdr:rowOff>125185</xdr:rowOff>
    </xdr:to>
    <xdr:cxnSp macro="">
      <xdr:nvCxnSpPr>
        <xdr:cNvPr id="47" name="直線コネクタ 46"/>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37</xdr:row>
      <xdr:rowOff>154412</xdr:rowOff>
    </xdr:from>
    <xdr:ext cx="403059" cy="259045"/>
    <xdr:sp macro="" textlink="">
      <xdr:nvSpPr>
        <xdr:cNvPr id="48" name="テキスト ボックス 47"/>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141514</xdr:rowOff>
    </xdr:from>
    <xdr:to>
      <xdr:col>7</xdr:col>
      <xdr:colOff>638175</xdr:colOff>
      <xdr:row>36</xdr:row>
      <xdr:rowOff>141514</xdr:rowOff>
    </xdr:to>
    <xdr:cxnSp macro="">
      <xdr:nvCxnSpPr>
        <xdr:cNvPr id="49" name="直線コネクタ 48"/>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170741</xdr:rowOff>
    </xdr:from>
    <xdr:ext cx="403059" cy="259045"/>
    <xdr:sp macro="" textlink="">
      <xdr:nvSpPr>
        <xdr:cNvPr id="50" name="テキスト ボックス 49"/>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34</xdr:row>
      <xdr:rowOff>157843</xdr:rowOff>
    </xdr:from>
    <xdr:to>
      <xdr:col>7</xdr:col>
      <xdr:colOff>638175</xdr:colOff>
      <xdr:row>34</xdr:row>
      <xdr:rowOff>157843</xdr:rowOff>
    </xdr:to>
    <xdr:cxnSp macro="">
      <xdr:nvCxnSpPr>
        <xdr:cNvPr id="51" name="直線コネクタ 50"/>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15620</xdr:rowOff>
    </xdr:from>
    <xdr:ext cx="403059" cy="259045"/>
    <xdr:sp macro="" textlink="">
      <xdr:nvSpPr>
        <xdr:cNvPr id="52" name="テキスト ボックス 51"/>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2722</xdr:rowOff>
    </xdr:from>
    <xdr:to>
      <xdr:col>7</xdr:col>
      <xdr:colOff>638175</xdr:colOff>
      <xdr:row>33</xdr:row>
      <xdr:rowOff>2722</xdr:rowOff>
    </xdr:to>
    <xdr:cxnSp macro="">
      <xdr:nvCxnSpPr>
        <xdr:cNvPr id="53" name="直線コネクタ 52"/>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31949</xdr:rowOff>
    </xdr:from>
    <xdr:ext cx="467179" cy="259045"/>
    <xdr:sp macro="" textlink="">
      <xdr:nvSpPr>
        <xdr:cNvPr id="54" name="テキスト ボックス 53"/>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5" name="直線コネクタ 54"/>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6" name="テキスト ボックス 55"/>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10886</xdr:rowOff>
    </xdr:from>
    <xdr:to>
      <xdr:col>6</xdr:col>
      <xdr:colOff>510540</xdr:colOff>
      <xdr:row>41</xdr:row>
      <xdr:rowOff>64770</xdr:rowOff>
    </xdr:to>
    <xdr:cxnSp macro="">
      <xdr:nvCxnSpPr>
        <xdr:cNvPr id="58" name="直線コネクタ 57"/>
        <xdr:cNvCxnSpPr/>
      </xdr:nvCxnSpPr>
      <xdr:spPr>
        <a:xfrm flipV="1">
          <a:off x="4634865" y="5668736"/>
          <a:ext cx="0" cy="1425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68597</xdr:rowOff>
    </xdr:from>
    <xdr:ext cx="405111" cy="259045"/>
    <xdr:sp macro="" textlink="">
      <xdr:nvSpPr>
        <xdr:cNvPr id="59" name="【図書館】&#10;有形固定資産減価償却率最小値テキスト"/>
        <xdr:cNvSpPr txBox="1"/>
      </xdr:nvSpPr>
      <xdr:spPr>
        <a:xfrm>
          <a:off x="4724400" y="709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a:t>
          </a:r>
          <a:endParaRPr kumimoji="1" lang="ja-JP" altLang="en-US" sz="1000" b="1">
            <a:latin typeface="ＭＳ Ｐゴシック"/>
          </a:endParaRPr>
        </a:p>
      </xdr:txBody>
    </xdr:sp>
    <xdr:clientData/>
  </xdr:oneCellAnchor>
  <xdr:twoCellAnchor>
    <xdr:from>
      <xdr:col>6</xdr:col>
      <xdr:colOff>422275</xdr:colOff>
      <xdr:row>41</xdr:row>
      <xdr:rowOff>64770</xdr:rowOff>
    </xdr:from>
    <xdr:to>
      <xdr:col>6</xdr:col>
      <xdr:colOff>600075</xdr:colOff>
      <xdr:row>41</xdr:row>
      <xdr:rowOff>64770</xdr:rowOff>
    </xdr:to>
    <xdr:cxnSp macro="">
      <xdr:nvCxnSpPr>
        <xdr:cNvPr id="60" name="直線コネクタ 59"/>
        <xdr:cNvCxnSpPr/>
      </xdr:nvCxnSpPr>
      <xdr:spPr>
        <a:xfrm>
          <a:off x="4546600" y="709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31</xdr:row>
      <xdr:rowOff>129013</xdr:rowOff>
    </xdr:from>
    <xdr:ext cx="405111" cy="259045"/>
    <xdr:sp macro="" textlink="">
      <xdr:nvSpPr>
        <xdr:cNvPr id="61" name="【図書館】&#10;有形固定資産減価償却率最大値テキスト"/>
        <xdr:cNvSpPr txBox="1"/>
      </xdr:nvSpPr>
      <xdr:spPr>
        <a:xfrm>
          <a:off x="4724400" y="5443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99.5</a:t>
          </a:r>
          <a:endParaRPr kumimoji="1" lang="ja-JP" altLang="en-US" sz="1000" b="1">
            <a:latin typeface="ＭＳ Ｐゴシック"/>
          </a:endParaRPr>
        </a:p>
      </xdr:txBody>
    </xdr:sp>
    <xdr:clientData/>
  </xdr:oneCellAnchor>
  <xdr:twoCellAnchor>
    <xdr:from>
      <xdr:col>6</xdr:col>
      <xdr:colOff>422275</xdr:colOff>
      <xdr:row>33</xdr:row>
      <xdr:rowOff>10886</xdr:rowOff>
    </xdr:from>
    <xdr:to>
      <xdr:col>6</xdr:col>
      <xdr:colOff>600075</xdr:colOff>
      <xdr:row>33</xdr:row>
      <xdr:rowOff>10886</xdr:rowOff>
    </xdr:to>
    <xdr:cxnSp macro="">
      <xdr:nvCxnSpPr>
        <xdr:cNvPr id="62" name="直線コネクタ 61"/>
        <xdr:cNvCxnSpPr/>
      </xdr:nvCxnSpPr>
      <xdr:spPr>
        <a:xfrm>
          <a:off x="4546600" y="5668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129557</xdr:rowOff>
    </xdr:from>
    <xdr:ext cx="405111" cy="259045"/>
    <xdr:sp macro="" textlink="">
      <xdr:nvSpPr>
        <xdr:cNvPr id="63" name="【図書館】&#10;有形固定資産減価償却率平均値テキスト"/>
        <xdr:cNvSpPr txBox="1"/>
      </xdr:nvSpPr>
      <xdr:spPr>
        <a:xfrm>
          <a:off x="4724400" y="6473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45.8</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151130</xdr:rowOff>
    </xdr:from>
    <xdr:to>
      <xdr:col>6</xdr:col>
      <xdr:colOff>561975</xdr:colOff>
      <xdr:row>38</xdr:row>
      <xdr:rowOff>81280</xdr:rowOff>
    </xdr:to>
    <xdr:sp macro="" textlink="">
      <xdr:nvSpPr>
        <xdr:cNvPr id="64" name="フローチャート : 判断 63"/>
        <xdr:cNvSpPr/>
      </xdr:nvSpPr>
      <xdr:spPr>
        <a:xfrm>
          <a:off x="45847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44994</xdr:rowOff>
    </xdr:from>
    <xdr:to>
      <xdr:col>5</xdr:col>
      <xdr:colOff>409575</xdr:colOff>
      <xdr:row>38</xdr:row>
      <xdr:rowOff>146594</xdr:rowOff>
    </xdr:to>
    <xdr:sp macro="" textlink="">
      <xdr:nvSpPr>
        <xdr:cNvPr id="65" name="フローチャート : 判断 64"/>
        <xdr:cNvSpPr/>
      </xdr:nvSpPr>
      <xdr:spPr>
        <a:xfrm>
          <a:off x="3746500" y="656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36</xdr:row>
      <xdr:rowOff>163121</xdr:rowOff>
    </xdr:from>
    <xdr:ext cx="405111" cy="259045"/>
    <xdr:sp macro="" textlink="">
      <xdr:nvSpPr>
        <xdr:cNvPr id="66" name="n_1aveValue【図書館】&#10;有形固定資産減価償却率"/>
        <xdr:cNvSpPr txBox="1"/>
      </xdr:nvSpPr>
      <xdr:spPr>
        <a:xfrm>
          <a:off x="3582043" y="633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40</xdr:row>
      <xdr:rowOff>12337</xdr:rowOff>
    </xdr:from>
    <xdr:to>
      <xdr:col>5</xdr:col>
      <xdr:colOff>409575</xdr:colOff>
      <xdr:row>40</xdr:row>
      <xdr:rowOff>113937</xdr:rowOff>
    </xdr:to>
    <xdr:sp macro="" textlink="">
      <xdr:nvSpPr>
        <xdr:cNvPr id="72" name="円/楕円 71"/>
        <xdr:cNvSpPr/>
      </xdr:nvSpPr>
      <xdr:spPr>
        <a:xfrm>
          <a:off x="3746500" y="6870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40</xdr:row>
      <xdr:rowOff>105064</xdr:rowOff>
    </xdr:from>
    <xdr:ext cx="405111" cy="259045"/>
    <xdr:sp macro="" textlink="">
      <xdr:nvSpPr>
        <xdr:cNvPr id="73" name="n_1mainValue【図書館】&#10;有形固定資産減価償却率"/>
        <xdr:cNvSpPr txBox="1"/>
      </xdr:nvSpPr>
      <xdr:spPr>
        <a:xfrm>
          <a:off x="3582043" y="6963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4" name="正方形/長方形 7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5" name="正方形/長方形 7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6" name="正方形/長方形 7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7" name="正方形/長方形 7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8" name="正方形/長方形 7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9" name="正方形/長方形 7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0" name="正方形/長方形 7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0.031</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1" name="正方形/長方形 8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2" name="テキスト ボックス 81"/>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3" name="直線コネクタ 8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4" name="テキスト ボックス 83"/>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42</xdr:row>
      <xdr:rowOff>38100</xdr:rowOff>
    </xdr:from>
    <xdr:to>
      <xdr:col>16</xdr:col>
      <xdr:colOff>307975</xdr:colOff>
      <xdr:row>42</xdr:row>
      <xdr:rowOff>38100</xdr:rowOff>
    </xdr:to>
    <xdr:cxnSp macro="">
      <xdr:nvCxnSpPr>
        <xdr:cNvPr id="85" name="直線コネクタ 84"/>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6" name="テキスト ボックス 85"/>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7" name="直線コネクタ 86"/>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8" name="テキスト ボックス 87"/>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9" name="直線コネクタ 88"/>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90" name="テキスト ボックス 89"/>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91" name="直線コネクタ 90"/>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92" name="テキスト ボックス 91"/>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3" name="直線コネクタ 92"/>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94" name="テキスト ボックス 93"/>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5" name="直線コネクタ 9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6" name="テキスト ボックス 95"/>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7"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32</xdr:row>
      <xdr:rowOff>152400</xdr:rowOff>
    </xdr:from>
    <xdr:to>
      <xdr:col>15</xdr:col>
      <xdr:colOff>180340</xdr:colOff>
      <xdr:row>42</xdr:row>
      <xdr:rowOff>114300</xdr:rowOff>
    </xdr:to>
    <xdr:cxnSp macro="">
      <xdr:nvCxnSpPr>
        <xdr:cNvPr id="98" name="直線コネクタ 97"/>
        <xdr:cNvCxnSpPr/>
      </xdr:nvCxnSpPr>
      <xdr:spPr>
        <a:xfrm flipV="1">
          <a:off x="10476865" y="5638800"/>
          <a:ext cx="0" cy="1676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118127</xdr:rowOff>
    </xdr:from>
    <xdr:ext cx="469744" cy="259045"/>
    <xdr:sp macro="" textlink="">
      <xdr:nvSpPr>
        <xdr:cNvPr id="99" name="【図書館】&#10;一人当たり面積最小値テキスト"/>
        <xdr:cNvSpPr txBox="1"/>
      </xdr:nvSpPr>
      <xdr:spPr>
        <a:xfrm>
          <a:off x="10566400" y="731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0.016</a:t>
          </a:r>
          <a:endParaRPr kumimoji="1" lang="ja-JP" altLang="en-US" sz="1000" b="1">
            <a:latin typeface="ＭＳ Ｐゴシック"/>
          </a:endParaRPr>
        </a:p>
      </xdr:txBody>
    </xdr:sp>
    <xdr:clientData/>
  </xdr:oneCellAnchor>
  <xdr:twoCellAnchor>
    <xdr:from>
      <xdr:col>15</xdr:col>
      <xdr:colOff>92075</xdr:colOff>
      <xdr:row>42</xdr:row>
      <xdr:rowOff>114300</xdr:rowOff>
    </xdr:from>
    <xdr:to>
      <xdr:col>15</xdr:col>
      <xdr:colOff>269875</xdr:colOff>
      <xdr:row>42</xdr:row>
      <xdr:rowOff>114300</xdr:rowOff>
    </xdr:to>
    <xdr:cxnSp macro="">
      <xdr:nvCxnSpPr>
        <xdr:cNvPr id="100" name="直線コネクタ 99"/>
        <xdr:cNvCxnSpPr/>
      </xdr:nvCxnSpPr>
      <xdr:spPr>
        <a:xfrm>
          <a:off x="10388600" y="731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99077</xdr:rowOff>
    </xdr:from>
    <xdr:ext cx="469744" cy="259045"/>
    <xdr:sp macro="" textlink="">
      <xdr:nvSpPr>
        <xdr:cNvPr id="101" name="【図書館】&#10;一人当たり面積最大値テキスト"/>
        <xdr:cNvSpPr txBox="1"/>
      </xdr:nvSpPr>
      <xdr:spPr>
        <a:xfrm>
          <a:off x="10566400" y="541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0.104</a:t>
          </a:r>
          <a:endParaRPr kumimoji="1" lang="ja-JP" altLang="en-US" sz="1000" b="1">
            <a:latin typeface="ＭＳ Ｐゴシック"/>
          </a:endParaRPr>
        </a:p>
      </xdr:txBody>
    </xdr:sp>
    <xdr:clientData/>
  </xdr:oneCellAnchor>
  <xdr:twoCellAnchor>
    <xdr:from>
      <xdr:col>15</xdr:col>
      <xdr:colOff>92075</xdr:colOff>
      <xdr:row>32</xdr:row>
      <xdr:rowOff>152400</xdr:rowOff>
    </xdr:from>
    <xdr:to>
      <xdr:col>15</xdr:col>
      <xdr:colOff>269875</xdr:colOff>
      <xdr:row>32</xdr:row>
      <xdr:rowOff>152400</xdr:rowOff>
    </xdr:to>
    <xdr:cxnSp macro="">
      <xdr:nvCxnSpPr>
        <xdr:cNvPr id="102" name="直線コネクタ 101"/>
        <xdr:cNvCxnSpPr/>
      </xdr:nvCxnSpPr>
      <xdr:spPr>
        <a:xfrm>
          <a:off x="10388600" y="563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22877</xdr:rowOff>
    </xdr:from>
    <xdr:ext cx="469744" cy="259045"/>
    <xdr:sp macro="" textlink="">
      <xdr:nvSpPr>
        <xdr:cNvPr id="103" name="【図書館】&#10;一人当たり面積平均値テキスト"/>
        <xdr:cNvSpPr txBox="1"/>
      </xdr:nvSpPr>
      <xdr:spPr>
        <a:xfrm>
          <a:off x="10566400" y="65379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0.053</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44450</xdr:rowOff>
    </xdr:from>
    <xdr:to>
      <xdr:col>15</xdr:col>
      <xdr:colOff>231775</xdr:colOff>
      <xdr:row>38</xdr:row>
      <xdr:rowOff>146050</xdr:rowOff>
    </xdr:to>
    <xdr:sp macro="" textlink="">
      <xdr:nvSpPr>
        <xdr:cNvPr id="104" name="フローチャート : 判断 103"/>
        <xdr:cNvSpPr/>
      </xdr:nvSpPr>
      <xdr:spPr>
        <a:xfrm>
          <a:off x="10426700" y="655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37</xdr:row>
      <xdr:rowOff>120650</xdr:rowOff>
    </xdr:from>
    <xdr:to>
      <xdr:col>14</xdr:col>
      <xdr:colOff>79375</xdr:colOff>
      <xdr:row>38</xdr:row>
      <xdr:rowOff>50800</xdr:rowOff>
    </xdr:to>
    <xdr:sp macro="" textlink="">
      <xdr:nvSpPr>
        <xdr:cNvPr id="105" name="フローチャート : 判断 104"/>
        <xdr:cNvSpPr/>
      </xdr:nvSpPr>
      <xdr:spPr>
        <a:xfrm>
          <a:off x="95885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36</xdr:row>
      <xdr:rowOff>67327</xdr:rowOff>
    </xdr:from>
    <xdr:ext cx="469744" cy="259045"/>
    <xdr:sp macro="" textlink="">
      <xdr:nvSpPr>
        <xdr:cNvPr id="106" name="n_1aveValue【図書館】&#10;一人当たり面積"/>
        <xdr:cNvSpPr txBox="1"/>
      </xdr:nvSpPr>
      <xdr:spPr>
        <a:xfrm>
          <a:off x="9391727" y="623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0.058</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07" name="テキスト ボックス 10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8" name="テキスト ボックス 10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9" name="テキスト ボックス 10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10" name="テキスト ボックス 10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1" name="テキスト ボックス 11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42</xdr:row>
      <xdr:rowOff>44450</xdr:rowOff>
    </xdr:from>
    <xdr:to>
      <xdr:col>14</xdr:col>
      <xdr:colOff>79375</xdr:colOff>
      <xdr:row>42</xdr:row>
      <xdr:rowOff>146050</xdr:rowOff>
    </xdr:to>
    <xdr:sp macro="" textlink="">
      <xdr:nvSpPr>
        <xdr:cNvPr id="112" name="円/楕円 111"/>
        <xdr:cNvSpPr/>
      </xdr:nvSpPr>
      <xdr:spPr>
        <a:xfrm>
          <a:off x="9588500" y="7245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42</xdr:row>
      <xdr:rowOff>137177</xdr:rowOff>
    </xdr:from>
    <xdr:ext cx="469744" cy="259045"/>
    <xdr:sp macro="" textlink="">
      <xdr:nvSpPr>
        <xdr:cNvPr id="113" name="n_1mainValue【図書館】&#10;一人当たり面積"/>
        <xdr:cNvSpPr txBox="1"/>
      </xdr:nvSpPr>
      <xdr:spPr>
        <a:xfrm>
          <a:off x="9391727" y="7338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0.017</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4" name="正方形/長方形 11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5" name="正方形/長方形 11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6" name="正方形/長方形 11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7" name="正方形/長方形 11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8" name="正方形/長方形 11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9" name="正方形/長方形 11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0" name="正方形/長方形 11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68.1</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1" name="正方形/長方形 12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2" name="テキスト ボックス 12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3" name="直線コネクタ 12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24" name="テキスト ボックス 123"/>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5" name="直線コネクタ 124"/>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26" name="テキスト ボックス 125"/>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7" name="直線コネクタ 126"/>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8" name="テキスト ボックス 127"/>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9" name="直線コネクタ 128"/>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30" name="テキスト ボックス 129"/>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31" name="直線コネクタ 130"/>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32" name="テキスト ボックス 131"/>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33" name="直線コネクタ 132"/>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124477</xdr:rowOff>
    </xdr:from>
    <xdr:ext cx="467179" cy="259045"/>
    <xdr:sp macro="" textlink="">
      <xdr:nvSpPr>
        <xdr:cNvPr id="134" name="テキスト ボックス 133"/>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5" name="直線コネクタ 13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6" name="テキスト ボックス 135"/>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7"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121920</xdr:rowOff>
    </xdr:from>
    <xdr:to>
      <xdr:col>6</xdr:col>
      <xdr:colOff>510540</xdr:colOff>
      <xdr:row>63</xdr:row>
      <xdr:rowOff>70485</xdr:rowOff>
    </xdr:to>
    <xdr:cxnSp macro="">
      <xdr:nvCxnSpPr>
        <xdr:cNvPr id="138" name="直線コネクタ 137"/>
        <xdr:cNvCxnSpPr/>
      </xdr:nvCxnSpPr>
      <xdr:spPr>
        <a:xfrm flipV="1">
          <a:off x="4634865" y="9551670"/>
          <a:ext cx="0" cy="132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74312</xdr:rowOff>
    </xdr:from>
    <xdr:ext cx="405111" cy="259045"/>
    <xdr:sp macro="" textlink="">
      <xdr:nvSpPr>
        <xdr:cNvPr id="139" name="【体育館・プール】&#10;有形固定資産減価償却率最小値テキスト"/>
        <xdr:cNvSpPr txBox="1"/>
      </xdr:nvSpPr>
      <xdr:spPr>
        <a:xfrm>
          <a:off x="4724400" y="10875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29.3</a:t>
          </a:r>
          <a:endParaRPr kumimoji="1" lang="ja-JP" altLang="en-US" sz="1000" b="1">
            <a:latin typeface="ＭＳ Ｐゴシック"/>
          </a:endParaRPr>
        </a:p>
      </xdr:txBody>
    </xdr:sp>
    <xdr:clientData/>
  </xdr:oneCellAnchor>
  <xdr:twoCellAnchor>
    <xdr:from>
      <xdr:col>6</xdr:col>
      <xdr:colOff>422275</xdr:colOff>
      <xdr:row>63</xdr:row>
      <xdr:rowOff>70485</xdr:rowOff>
    </xdr:from>
    <xdr:to>
      <xdr:col>6</xdr:col>
      <xdr:colOff>600075</xdr:colOff>
      <xdr:row>63</xdr:row>
      <xdr:rowOff>70485</xdr:rowOff>
    </xdr:to>
    <xdr:cxnSp macro="">
      <xdr:nvCxnSpPr>
        <xdr:cNvPr id="140" name="直線コネクタ 139"/>
        <xdr:cNvCxnSpPr/>
      </xdr:nvCxnSpPr>
      <xdr:spPr>
        <a:xfrm>
          <a:off x="4546600" y="10871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68597</xdr:rowOff>
    </xdr:from>
    <xdr:ext cx="405111" cy="259045"/>
    <xdr:sp macro="" textlink="">
      <xdr:nvSpPr>
        <xdr:cNvPr id="141" name="【体育館・プール】&#10;有形固定資産減価償却率最大値テキスト"/>
        <xdr:cNvSpPr txBox="1"/>
      </xdr:nvSpPr>
      <xdr:spPr>
        <a:xfrm>
          <a:off x="4724400" y="932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98.6</a:t>
          </a:r>
          <a:endParaRPr kumimoji="1" lang="ja-JP" altLang="en-US" sz="1000" b="1">
            <a:latin typeface="ＭＳ Ｐゴシック"/>
          </a:endParaRPr>
        </a:p>
      </xdr:txBody>
    </xdr:sp>
    <xdr:clientData/>
  </xdr:oneCellAnchor>
  <xdr:twoCellAnchor>
    <xdr:from>
      <xdr:col>6</xdr:col>
      <xdr:colOff>422275</xdr:colOff>
      <xdr:row>55</xdr:row>
      <xdr:rowOff>121920</xdr:rowOff>
    </xdr:from>
    <xdr:to>
      <xdr:col>6</xdr:col>
      <xdr:colOff>600075</xdr:colOff>
      <xdr:row>55</xdr:row>
      <xdr:rowOff>121920</xdr:rowOff>
    </xdr:to>
    <xdr:cxnSp macro="">
      <xdr:nvCxnSpPr>
        <xdr:cNvPr id="142" name="直線コネクタ 141"/>
        <xdr:cNvCxnSpPr/>
      </xdr:nvCxnSpPr>
      <xdr:spPr>
        <a:xfrm>
          <a:off x="4546600" y="955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17162</xdr:rowOff>
    </xdr:from>
    <xdr:ext cx="405111" cy="259045"/>
    <xdr:sp macro="" textlink="">
      <xdr:nvSpPr>
        <xdr:cNvPr id="143" name="【体育館・プール】&#10;有形固定資産減価償却率平均値テキスト"/>
        <xdr:cNvSpPr txBox="1"/>
      </xdr:nvSpPr>
      <xdr:spPr>
        <a:xfrm>
          <a:off x="4724400" y="103041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38735</xdr:rowOff>
    </xdr:from>
    <xdr:to>
      <xdr:col>6</xdr:col>
      <xdr:colOff>561975</xdr:colOff>
      <xdr:row>60</xdr:row>
      <xdr:rowOff>140335</xdr:rowOff>
    </xdr:to>
    <xdr:sp macro="" textlink="">
      <xdr:nvSpPr>
        <xdr:cNvPr id="144" name="フローチャート : 判断 143"/>
        <xdr:cNvSpPr/>
      </xdr:nvSpPr>
      <xdr:spPr>
        <a:xfrm>
          <a:off x="4584700" y="1032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21590</xdr:rowOff>
    </xdr:from>
    <xdr:to>
      <xdr:col>5</xdr:col>
      <xdr:colOff>409575</xdr:colOff>
      <xdr:row>60</xdr:row>
      <xdr:rowOff>123190</xdr:rowOff>
    </xdr:to>
    <xdr:sp macro="" textlink="">
      <xdr:nvSpPr>
        <xdr:cNvPr id="145" name="フローチャート : 判断 144"/>
        <xdr:cNvSpPr/>
      </xdr:nvSpPr>
      <xdr:spPr>
        <a:xfrm>
          <a:off x="3746500" y="1030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58</xdr:row>
      <xdr:rowOff>139717</xdr:rowOff>
    </xdr:from>
    <xdr:ext cx="405111" cy="259045"/>
    <xdr:sp macro="" textlink="">
      <xdr:nvSpPr>
        <xdr:cNvPr id="146" name="n_1aveValue【体育館・プール】&#10;有形固定資産減価償却率"/>
        <xdr:cNvSpPr txBox="1"/>
      </xdr:nvSpPr>
      <xdr:spPr>
        <a:xfrm>
          <a:off x="3582043" y="1008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56.2</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47" name="テキスト ボックス 14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8" name="テキスト ボックス 14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9" name="テキスト ボックス 14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0" name="テキスト ボックス 14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1" name="テキスト ボックス 15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60</xdr:row>
      <xdr:rowOff>122555</xdr:rowOff>
    </xdr:from>
    <xdr:to>
      <xdr:col>5</xdr:col>
      <xdr:colOff>409575</xdr:colOff>
      <xdr:row>61</xdr:row>
      <xdr:rowOff>52705</xdr:rowOff>
    </xdr:to>
    <xdr:sp macro="" textlink="">
      <xdr:nvSpPr>
        <xdr:cNvPr id="152" name="円/楕円 151"/>
        <xdr:cNvSpPr/>
      </xdr:nvSpPr>
      <xdr:spPr>
        <a:xfrm>
          <a:off x="3746500" y="1040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61</xdr:row>
      <xdr:rowOff>43832</xdr:rowOff>
    </xdr:from>
    <xdr:ext cx="405111" cy="259045"/>
    <xdr:sp macro="" textlink="">
      <xdr:nvSpPr>
        <xdr:cNvPr id="153" name="n_1mainValue【体育館・プール】&#10;有形固定資産減価償却率"/>
        <xdr:cNvSpPr txBox="1"/>
      </xdr:nvSpPr>
      <xdr:spPr>
        <a:xfrm>
          <a:off x="3582043" y="10502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50.9</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4" name="正方形/長方形 15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5" name="正方形/長方形 15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6" name="正方形/長方形 15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7" name="正方形/長方形 15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8" name="正方形/長方形 15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9" name="正方形/長方形 15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0" name="正方形/長方形 15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0.120</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1" name="正方形/長方形 16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2" name="テキスト ボックス 16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3" name="直線コネクタ 16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4" name="直線コネクタ 163"/>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65" name="テキスト ボックス 164"/>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6" name="直線コネクタ 165"/>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67" name="テキスト ボックス 166"/>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8" name="直線コネクタ 16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69" name="テキスト ボックス 168"/>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70" name="直線コネクタ 169"/>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71" name="テキスト ボックス 170"/>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2" name="直線コネクタ 171"/>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73" name="テキスト ボックス 172"/>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4" name="直線コネクタ 17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75" name="テキスト ボックス 174"/>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6"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112395</xdr:rowOff>
    </xdr:from>
    <xdr:to>
      <xdr:col>15</xdr:col>
      <xdr:colOff>180340</xdr:colOff>
      <xdr:row>64</xdr:row>
      <xdr:rowOff>0</xdr:rowOff>
    </xdr:to>
    <xdr:cxnSp macro="">
      <xdr:nvCxnSpPr>
        <xdr:cNvPr id="177" name="直線コネクタ 176"/>
        <xdr:cNvCxnSpPr/>
      </xdr:nvCxnSpPr>
      <xdr:spPr>
        <a:xfrm flipV="1">
          <a:off x="10476865" y="9713595"/>
          <a:ext cx="0" cy="1259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3827</xdr:rowOff>
    </xdr:from>
    <xdr:ext cx="469744" cy="259045"/>
    <xdr:sp macro="" textlink="">
      <xdr:nvSpPr>
        <xdr:cNvPr id="178" name="【体育館・プール】&#10;一人当たり面積最小値テキスト"/>
        <xdr:cNvSpPr txBox="1"/>
      </xdr:nvSpPr>
      <xdr:spPr>
        <a:xfrm>
          <a:off x="105664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0.040</a:t>
          </a:r>
          <a:endParaRPr kumimoji="1" lang="ja-JP" altLang="en-US" sz="1000" b="1">
            <a:latin typeface="ＭＳ Ｐゴシック"/>
          </a:endParaRPr>
        </a:p>
      </xdr:txBody>
    </xdr:sp>
    <xdr:clientData/>
  </xdr:oneCellAnchor>
  <xdr:twoCellAnchor>
    <xdr:from>
      <xdr:col>15</xdr:col>
      <xdr:colOff>92075</xdr:colOff>
      <xdr:row>64</xdr:row>
      <xdr:rowOff>0</xdr:rowOff>
    </xdr:from>
    <xdr:to>
      <xdr:col>15</xdr:col>
      <xdr:colOff>269875</xdr:colOff>
      <xdr:row>64</xdr:row>
      <xdr:rowOff>0</xdr:rowOff>
    </xdr:to>
    <xdr:cxnSp macro="">
      <xdr:nvCxnSpPr>
        <xdr:cNvPr id="179" name="直線コネクタ 178"/>
        <xdr:cNvCxnSpPr/>
      </xdr:nvCxnSpPr>
      <xdr:spPr>
        <a:xfrm>
          <a:off x="10388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59072</xdr:rowOff>
    </xdr:from>
    <xdr:ext cx="469744" cy="259045"/>
    <xdr:sp macro="" textlink="">
      <xdr:nvSpPr>
        <xdr:cNvPr id="180" name="【体育館・プール】&#10;一人当たり面積最大値テキスト"/>
        <xdr:cNvSpPr txBox="1"/>
      </xdr:nvSpPr>
      <xdr:spPr>
        <a:xfrm>
          <a:off x="10566400" y="9488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0.701</a:t>
          </a:r>
          <a:endParaRPr kumimoji="1" lang="ja-JP" altLang="en-US" sz="1000" b="1">
            <a:latin typeface="ＭＳ Ｐゴシック"/>
          </a:endParaRPr>
        </a:p>
      </xdr:txBody>
    </xdr:sp>
    <xdr:clientData/>
  </xdr:oneCellAnchor>
  <xdr:twoCellAnchor>
    <xdr:from>
      <xdr:col>15</xdr:col>
      <xdr:colOff>92075</xdr:colOff>
      <xdr:row>56</xdr:row>
      <xdr:rowOff>112395</xdr:rowOff>
    </xdr:from>
    <xdr:to>
      <xdr:col>15</xdr:col>
      <xdr:colOff>269875</xdr:colOff>
      <xdr:row>56</xdr:row>
      <xdr:rowOff>112395</xdr:rowOff>
    </xdr:to>
    <xdr:cxnSp macro="">
      <xdr:nvCxnSpPr>
        <xdr:cNvPr id="181" name="直線コネクタ 180"/>
        <xdr:cNvCxnSpPr/>
      </xdr:nvCxnSpPr>
      <xdr:spPr>
        <a:xfrm>
          <a:off x="10388600" y="9713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161942</xdr:rowOff>
    </xdr:from>
    <xdr:ext cx="469744" cy="259045"/>
    <xdr:sp macro="" textlink="">
      <xdr:nvSpPr>
        <xdr:cNvPr id="182" name="【体育館・プール】&#10;一人当たり面積平均値テキスト"/>
        <xdr:cNvSpPr txBox="1"/>
      </xdr:nvSpPr>
      <xdr:spPr>
        <a:xfrm>
          <a:off x="10566400" y="104489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0.277</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12065</xdr:rowOff>
    </xdr:from>
    <xdr:to>
      <xdr:col>15</xdr:col>
      <xdr:colOff>231775</xdr:colOff>
      <xdr:row>61</xdr:row>
      <xdr:rowOff>113665</xdr:rowOff>
    </xdr:to>
    <xdr:sp macro="" textlink="">
      <xdr:nvSpPr>
        <xdr:cNvPr id="183" name="フローチャート : 判断 182"/>
        <xdr:cNvSpPr/>
      </xdr:nvSpPr>
      <xdr:spPr>
        <a:xfrm>
          <a:off x="10426700" y="1047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40640</xdr:rowOff>
    </xdr:from>
    <xdr:to>
      <xdr:col>14</xdr:col>
      <xdr:colOff>79375</xdr:colOff>
      <xdr:row>61</xdr:row>
      <xdr:rowOff>142240</xdr:rowOff>
    </xdr:to>
    <xdr:sp macro="" textlink="">
      <xdr:nvSpPr>
        <xdr:cNvPr id="184" name="フローチャート : 判断 183"/>
        <xdr:cNvSpPr/>
      </xdr:nvSpPr>
      <xdr:spPr>
        <a:xfrm>
          <a:off x="9588500" y="1049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61</xdr:row>
      <xdr:rowOff>133367</xdr:rowOff>
    </xdr:from>
    <xdr:ext cx="469744" cy="259045"/>
    <xdr:sp macro="" textlink="">
      <xdr:nvSpPr>
        <xdr:cNvPr id="185" name="n_1aveValue【体育館・プール】&#10;一人当たり面積"/>
        <xdr:cNvSpPr txBox="1"/>
      </xdr:nvSpPr>
      <xdr:spPr>
        <a:xfrm>
          <a:off x="9391727" y="10591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0.262</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86" name="テキスト ボックス 18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7" name="テキスト ボックス 18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8" name="テキスト ボックス 18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9" name="テキスト ボックス 18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0" name="テキスト ボックス 18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60</xdr:row>
      <xdr:rowOff>38735</xdr:rowOff>
    </xdr:from>
    <xdr:to>
      <xdr:col>14</xdr:col>
      <xdr:colOff>79375</xdr:colOff>
      <xdr:row>60</xdr:row>
      <xdr:rowOff>140335</xdr:rowOff>
    </xdr:to>
    <xdr:sp macro="" textlink="">
      <xdr:nvSpPr>
        <xdr:cNvPr id="191" name="円/楕円 190"/>
        <xdr:cNvSpPr/>
      </xdr:nvSpPr>
      <xdr:spPr>
        <a:xfrm>
          <a:off x="9588500" y="10325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58</xdr:row>
      <xdr:rowOff>156862</xdr:rowOff>
    </xdr:from>
    <xdr:ext cx="469744" cy="259045"/>
    <xdr:sp macro="" textlink="">
      <xdr:nvSpPr>
        <xdr:cNvPr id="192" name="n_1mainValue【体育館・プール】&#10;一人当たり面積"/>
        <xdr:cNvSpPr txBox="1"/>
      </xdr:nvSpPr>
      <xdr:spPr>
        <a:xfrm>
          <a:off x="9391727" y="10100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0.353</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3" name="正方形/長方形 19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4" name="正方形/長方形 19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5" name="正方形/長方形 19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6" name="正方形/長方形 19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7" name="正方形/長方形 19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8" name="正方形/長方形 19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9" name="正方形/長方形 19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54.0</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0" name="正方形/長方形 19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1" name="テキスト ボックス 20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2" name="直線コネクタ 20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03" name="テキスト ボックス 202"/>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204" name="直線コネクタ 20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205" name="テキスト ボックス 204"/>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06" name="直線コネクタ 20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07" name="テキスト ボックス 20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08" name="直線コネクタ 20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09" name="テキスト ボックス 20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10" name="直線コネクタ 20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11" name="テキスト ボックス 21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12" name="直線コネクタ 21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162577</xdr:rowOff>
    </xdr:from>
    <xdr:ext cx="403059" cy="259045"/>
    <xdr:sp macro="" textlink="">
      <xdr:nvSpPr>
        <xdr:cNvPr id="213" name="テキスト ボックス 212"/>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4" name="直線コネクタ 21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215" name="テキスト ボックス 214"/>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6"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38100</xdr:rowOff>
    </xdr:from>
    <xdr:to>
      <xdr:col>6</xdr:col>
      <xdr:colOff>510540</xdr:colOff>
      <xdr:row>86</xdr:row>
      <xdr:rowOff>60961</xdr:rowOff>
    </xdr:to>
    <xdr:cxnSp macro="">
      <xdr:nvCxnSpPr>
        <xdr:cNvPr id="217" name="直線コネクタ 216"/>
        <xdr:cNvCxnSpPr/>
      </xdr:nvCxnSpPr>
      <xdr:spPr>
        <a:xfrm flipV="1">
          <a:off x="4634865" y="13239750"/>
          <a:ext cx="0" cy="1565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64788</xdr:rowOff>
    </xdr:from>
    <xdr:ext cx="405111" cy="259045"/>
    <xdr:sp macro="" textlink="">
      <xdr:nvSpPr>
        <xdr:cNvPr id="218" name="【福祉施設】&#10;有形固定資産減価償却率最小値テキスト"/>
        <xdr:cNvSpPr txBox="1"/>
      </xdr:nvSpPr>
      <xdr:spPr>
        <a:xfrm>
          <a:off x="4724400" y="1480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41.4</a:t>
          </a:r>
          <a:endParaRPr kumimoji="1" lang="ja-JP" altLang="en-US" sz="1000" b="1">
            <a:latin typeface="ＭＳ Ｐゴシック"/>
          </a:endParaRPr>
        </a:p>
      </xdr:txBody>
    </xdr:sp>
    <xdr:clientData/>
  </xdr:oneCellAnchor>
  <xdr:twoCellAnchor>
    <xdr:from>
      <xdr:col>6</xdr:col>
      <xdr:colOff>422275</xdr:colOff>
      <xdr:row>86</xdr:row>
      <xdr:rowOff>60961</xdr:rowOff>
    </xdr:from>
    <xdr:to>
      <xdr:col>6</xdr:col>
      <xdr:colOff>600075</xdr:colOff>
      <xdr:row>86</xdr:row>
      <xdr:rowOff>60961</xdr:rowOff>
    </xdr:to>
    <xdr:cxnSp macro="">
      <xdr:nvCxnSpPr>
        <xdr:cNvPr id="219" name="直線コネクタ 218"/>
        <xdr:cNvCxnSpPr/>
      </xdr:nvCxnSpPr>
      <xdr:spPr>
        <a:xfrm>
          <a:off x="4546600" y="1480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75</xdr:row>
      <xdr:rowOff>156227</xdr:rowOff>
    </xdr:from>
    <xdr:ext cx="405111" cy="259045"/>
    <xdr:sp macro="" textlink="">
      <xdr:nvSpPr>
        <xdr:cNvPr id="220" name="【福祉施設】&#10;有形固定資産減価償却率最大値テキスト"/>
        <xdr:cNvSpPr txBox="1"/>
      </xdr:nvSpPr>
      <xdr:spPr>
        <a:xfrm>
          <a:off x="4724400" y="13014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82.5</a:t>
          </a:r>
          <a:endParaRPr kumimoji="1" lang="ja-JP" altLang="en-US" sz="1000" b="1">
            <a:latin typeface="ＭＳ Ｐゴシック"/>
          </a:endParaRPr>
        </a:p>
      </xdr:txBody>
    </xdr:sp>
    <xdr:clientData/>
  </xdr:oneCellAnchor>
  <xdr:twoCellAnchor>
    <xdr:from>
      <xdr:col>6</xdr:col>
      <xdr:colOff>422275</xdr:colOff>
      <xdr:row>77</xdr:row>
      <xdr:rowOff>38100</xdr:rowOff>
    </xdr:from>
    <xdr:to>
      <xdr:col>6</xdr:col>
      <xdr:colOff>600075</xdr:colOff>
      <xdr:row>77</xdr:row>
      <xdr:rowOff>38100</xdr:rowOff>
    </xdr:to>
    <xdr:cxnSp macro="">
      <xdr:nvCxnSpPr>
        <xdr:cNvPr id="221" name="直線コネクタ 220"/>
        <xdr:cNvCxnSpPr/>
      </xdr:nvCxnSpPr>
      <xdr:spPr>
        <a:xfrm>
          <a:off x="4546600" y="1323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83</xdr:row>
      <xdr:rowOff>57166</xdr:rowOff>
    </xdr:from>
    <xdr:ext cx="405111" cy="259045"/>
    <xdr:sp macro="" textlink="">
      <xdr:nvSpPr>
        <xdr:cNvPr id="222" name="【福祉施設】&#10;有形固定資産減価償却率平均値テキスト"/>
        <xdr:cNvSpPr txBox="1"/>
      </xdr:nvSpPr>
      <xdr:spPr>
        <a:xfrm>
          <a:off x="4724400" y="142875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53.1</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78739</xdr:rowOff>
    </xdr:from>
    <xdr:to>
      <xdr:col>6</xdr:col>
      <xdr:colOff>561975</xdr:colOff>
      <xdr:row>84</xdr:row>
      <xdr:rowOff>8889</xdr:rowOff>
    </xdr:to>
    <xdr:sp macro="" textlink="">
      <xdr:nvSpPr>
        <xdr:cNvPr id="223" name="フローチャート : 判断 222"/>
        <xdr:cNvSpPr/>
      </xdr:nvSpPr>
      <xdr:spPr>
        <a:xfrm>
          <a:off x="4584700" y="1430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83</xdr:row>
      <xdr:rowOff>29211</xdr:rowOff>
    </xdr:from>
    <xdr:to>
      <xdr:col>5</xdr:col>
      <xdr:colOff>409575</xdr:colOff>
      <xdr:row>83</xdr:row>
      <xdr:rowOff>130811</xdr:rowOff>
    </xdr:to>
    <xdr:sp macro="" textlink="">
      <xdr:nvSpPr>
        <xdr:cNvPr id="224" name="フローチャート : 判断 223"/>
        <xdr:cNvSpPr/>
      </xdr:nvSpPr>
      <xdr:spPr>
        <a:xfrm>
          <a:off x="3746500" y="1425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83</xdr:row>
      <xdr:rowOff>121938</xdr:rowOff>
    </xdr:from>
    <xdr:ext cx="405111" cy="259045"/>
    <xdr:sp macro="" textlink="">
      <xdr:nvSpPr>
        <xdr:cNvPr id="225" name="n_1aveValue【福祉施設】&#10;有形固定資産減価償却率"/>
        <xdr:cNvSpPr txBox="1"/>
      </xdr:nvSpPr>
      <xdr:spPr>
        <a:xfrm>
          <a:off x="3582043" y="14352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54.4</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226" name="テキスト ボックス 22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7" name="テキスト ボックス 22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8" name="テキスト ボックス 22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9" name="テキスト ボックス 22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0" name="テキスト ボックス 22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81</xdr:row>
      <xdr:rowOff>6350</xdr:rowOff>
    </xdr:from>
    <xdr:to>
      <xdr:col>5</xdr:col>
      <xdr:colOff>409575</xdr:colOff>
      <xdr:row>81</xdr:row>
      <xdr:rowOff>107950</xdr:rowOff>
    </xdr:to>
    <xdr:sp macro="" textlink="">
      <xdr:nvSpPr>
        <xdr:cNvPr id="231" name="円/楕円 230"/>
        <xdr:cNvSpPr/>
      </xdr:nvSpPr>
      <xdr:spPr>
        <a:xfrm>
          <a:off x="3746500" y="1389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79</xdr:row>
      <xdr:rowOff>124477</xdr:rowOff>
    </xdr:from>
    <xdr:ext cx="405111" cy="259045"/>
    <xdr:sp macro="" textlink="">
      <xdr:nvSpPr>
        <xdr:cNvPr id="232" name="n_1mainValue【福祉施設】&#10;有形固定資産減価償却率"/>
        <xdr:cNvSpPr txBox="1"/>
      </xdr:nvSpPr>
      <xdr:spPr>
        <a:xfrm>
          <a:off x="3582043" y="1366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64.0</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3" name="正方形/長方形 23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4" name="正方形/長方形 23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5" name="正方形/長方形 23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6" name="正方形/長方形 23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7" name="正方形/長方形 23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8" name="正方形/長方形 23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9" name="正方形/長方形 23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40" name="正方形/長方形 23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41" name="テキスト ボックス 24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42" name="直線コネクタ 24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168729</xdr:rowOff>
    </xdr:from>
    <xdr:to>
      <xdr:col>16</xdr:col>
      <xdr:colOff>307975</xdr:colOff>
      <xdr:row>86</xdr:row>
      <xdr:rowOff>168729</xdr:rowOff>
    </xdr:to>
    <xdr:cxnSp macro="">
      <xdr:nvCxnSpPr>
        <xdr:cNvPr id="243" name="直線コネクタ 242"/>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244" name="テキスト ボックス 243"/>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245" name="直線コネクタ 244"/>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246" name="テキスト ボックス 245"/>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247" name="直線コネクタ 246"/>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248" name="テキスト ボックス 247"/>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249" name="直線コネクタ 248"/>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250" name="テキスト ボックス 249"/>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251" name="直線コネクタ 250"/>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91820</xdr:rowOff>
    </xdr:from>
    <xdr:ext cx="467179" cy="259045"/>
    <xdr:sp macro="" textlink="">
      <xdr:nvSpPr>
        <xdr:cNvPr id="252" name="テキスト ボックス 251"/>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253" name="直線コネクタ 252"/>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108148</xdr:rowOff>
    </xdr:from>
    <xdr:ext cx="467179" cy="259045"/>
    <xdr:sp macro="" textlink="">
      <xdr:nvSpPr>
        <xdr:cNvPr id="254" name="テキスト ボックス 253"/>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5" name="直線コネクタ 25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6" name="テキスト ボックス 25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7"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87086</xdr:rowOff>
    </xdr:from>
    <xdr:to>
      <xdr:col>15</xdr:col>
      <xdr:colOff>180340</xdr:colOff>
      <xdr:row>86</xdr:row>
      <xdr:rowOff>87086</xdr:rowOff>
    </xdr:to>
    <xdr:cxnSp macro="">
      <xdr:nvCxnSpPr>
        <xdr:cNvPr id="258" name="直線コネクタ 257"/>
        <xdr:cNvCxnSpPr/>
      </xdr:nvCxnSpPr>
      <xdr:spPr>
        <a:xfrm flipV="1">
          <a:off x="10476865" y="13460186"/>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90913</xdr:rowOff>
    </xdr:from>
    <xdr:ext cx="469744" cy="259045"/>
    <xdr:sp macro="" textlink="">
      <xdr:nvSpPr>
        <xdr:cNvPr id="259" name="【福祉施設】&#10;一人当たり面積最小値テキスト"/>
        <xdr:cNvSpPr txBox="1"/>
      </xdr:nvSpPr>
      <xdr:spPr>
        <a:xfrm>
          <a:off x="10566400" y="14835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0.025</a:t>
          </a:r>
          <a:endParaRPr kumimoji="1" lang="ja-JP" altLang="en-US" sz="1000" b="1">
            <a:latin typeface="ＭＳ Ｐゴシック"/>
          </a:endParaRPr>
        </a:p>
      </xdr:txBody>
    </xdr:sp>
    <xdr:clientData/>
  </xdr:oneCellAnchor>
  <xdr:twoCellAnchor>
    <xdr:from>
      <xdr:col>15</xdr:col>
      <xdr:colOff>92075</xdr:colOff>
      <xdr:row>86</xdr:row>
      <xdr:rowOff>87086</xdr:rowOff>
    </xdr:from>
    <xdr:to>
      <xdr:col>15</xdr:col>
      <xdr:colOff>269875</xdr:colOff>
      <xdr:row>86</xdr:row>
      <xdr:rowOff>87086</xdr:rowOff>
    </xdr:to>
    <xdr:cxnSp macro="">
      <xdr:nvCxnSpPr>
        <xdr:cNvPr id="260" name="直線コネクタ 259"/>
        <xdr:cNvCxnSpPr/>
      </xdr:nvCxnSpPr>
      <xdr:spPr>
        <a:xfrm>
          <a:off x="10388600" y="14831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33763</xdr:rowOff>
    </xdr:from>
    <xdr:ext cx="469744" cy="259045"/>
    <xdr:sp macro="" textlink="">
      <xdr:nvSpPr>
        <xdr:cNvPr id="261" name="【福祉施設】&#10;一人当たり面積最大値テキスト"/>
        <xdr:cNvSpPr txBox="1"/>
      </xdr:nvSpPr>
      <xdr:spPr>
        <a:xfrm>
          <a:off x="10566400" y="13235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0.445</a:t>
          </a:r>
          <a:endParaRPr kumimoji="1" lang="ja-JP" altLang="en-US" sz="1000" b="1">
            <a:latin typeface="ＭＳ Ｐゴシック"/>
          </a:endParaRPr>
        </a:p>
      </xdr:txBody>
    </xdr:sp>
    <xdr:clientData/>
  </xdr:oneCellAnchor>
  <xdr:twoCellAnchor>
    <xdr:from>
      <xdr:col>15</xdr:col>
      <xdr:colOff>92075</xdr:colOff>
      <xdr:row>78</xdr:row>
      <xdr:rowOff>87086</xdr:rowOff>
    </xdr:from>
    <xdr:to>
      <xdr:col>15</xdr:col>
      <xdr:colOff>269875</xdr:colOff>
      <xdr:row>78</xdr:row>
      <xdr:rowOff>87086</xdr:rowOff>
    </xdr:to>
    <xdr:cxnSp macro="">
      <xdr:nvCxnSpPr>
        <xdr:cNvPr id="262" name="直線コネクタ 261"/>
        <xdr:cNvCxnSpPr/>
      </xdr:nvCxnSpPr>
      <xdr:spPr>
        <a:xfrm>
          <a:off x="10388600" y="13460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104520</xdr:rowOff>
    </xdr:from>
    <xdr:ext cx="469744" cy="259045"/>
    <xdr:sp macro="" textlink="">
      <xdr:nvSpPr>
        <xdr:cNvPr id="263" name="【福祉施設】&#10;一人当たり面積平均値テキスト"/>
        <xdr:cNvSpPr txBox="1"/>
      </xdr:nvSpPr>
      <xdr:spPr>
        <a:xfrm>
          <a:off x="10566400" y="143348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0.155</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126093</xdr:rowOff>
    </xdr:from>
    <xdr:to>
      <xdr:col>15</xdr:col>
      <xdr:colOff>231775</xdr:colOff>
      <xdr:row>84</xdr:row>
      <xdr:rowOff>56243</xdr:rowOff>
    </xdr:to>
    <xdr:sp macro="" textlink="">
      <xdr:nvSpPr>
        <xdr:cNvPr id="264" name="フローチャート : 判断 263"/>
        <xdr:cNvSpPr/>
      </xdr:nvSpPr>
      <xdr:spPr>
        <a:xfrm>
          <a:off x="10426700" y="1435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84</xdr:row>
      <xdr:rowOff>65677</xdr:rowOff>
    </xdr:from>
    <xdr:to>
      <xdr:col>14</xdr:col>
      <xdr:colOff>79375</xdr:colOff>
      <xdr:row>84</xdr:row>
      <xdr:rowOff>167277</xdr:rowOff>
    </xdr:to>
    <xdr:sp macro="" textlink="">
      <xdr:nvSpPr>
        <xdr:cNvPr id="265" name="フローチャート : 判断 264"/>
        <xdr:cNvSpPr/>
      </xdr:nvSpPr>
      <xdr:spPr>
        <a:xfrm>
          <a:off x="9588500" y="1446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83</xdr:row>
      <xdr:rowOff>12354</xdr:rowOff>
    </xdr:from>
    <xdr:ext cx="469744" cy="259045"/>
    <xdr:sp macro="" textlink="">
      <xdr:nvSpPr>
        <xdr:cNvPr id="266" name="n_1aveValue【福祉施設】&#10;一人当たり面積"/>
        <xdr:cNvSpPr txBox="1"/>
      </xdr:nvSpPr>
      <xdr:spPr>
        <a:xfrm>
          <a:off x="9391727" y="14242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0.121</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67" name="テキスト ボックス 26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8" name="テキスト ボックス 26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9" name="テキスト ボックス 26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70" name="テキスト ボックス 26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71" name="テキスト ボックス 27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85</xdr:row>
      <xdr:rowOff>83638</xdr:rowOff>
    </xdr:from>
    <xdr:to>
      <xdr:col>14</xdr:col>
      <xdr:colOff>79375</xdr:colOff>
      <xdr:row>86</xdr:row>
      <xdr:rowOff>13788</xdr:rowOff>
    </xdr:to>
    <xdr:sp macro="" textlink="">
      <xdr:nvSpPr>
        <xdr:cNvPr id="272" name="円/楕円 271"/>
        <xdr:cNvSpPr/>
      </xdr:nvSpPr>
      <xdr:spPr>
        <a:xfrm>
          <a:off x="9588500" y="1465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86</xdr:row>
      <xdr:rowOff>4915</xdr:rowOff>
    </xdr:from>
    <xdr:ext cx="469744" cy="259045"/>
    <xdr:sp macro="" textlink="">
      <xdr:nvSpPr>
        <xdr:cNvPr id="273" name="n_1mainValue【福祉施設】&#10;一人当たり面積"/>
        <xdr:cNvSpPr txBox="1"/>
      </xdr:nvSpPr>
      <xdr:spPr>
        <a:xfrm>
          <a:off x="9391727" y="14749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0.063</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74" name="正方形/長方形 27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75" name="正方形/長方形 27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76" name="正方形/長方形 27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7" name="正方形/長方形 27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8" name="正方形/長方形 27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9" name="正方形/長方形 27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80" name="正方形/長方形 27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51.3</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81" name="正方形/長方形 280"/>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82" name="正方形/長方形 28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83" name="正方形/長方形 28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84" name="正方形/長方形 28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85" name="正方形/長方形 28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86" name="正方形/長方形 28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87" name="正方形/長方形 28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88" name="正方形/長方形 28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0.174</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89" name="正方形/長方形 288"/>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90" name="正方形/長方形 28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91" name="正方形/長方形 29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92" name="正方形/長方形 29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93" name="正方形/長方形 29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94" name="正方形/長方形 29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95" name="正方形/長方形 29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96" name="正方形/長方形 29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97" name="正方形/長方形 29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98" name="テキスト ボックス 29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99" name="直線コネクタ 29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300" name="テキスト ボックス 299"/>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301" name="直線コネクタ 300"/>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302" name="テキスト ボックス 301"/>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303" name="直線コネクタ 302"/>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304" name="テキスト ボックス 303"/>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05" name="直線コネクタ 304"/>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06" name="テキスト ボックス 305"/>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07" name="直線コネクタ 306"/>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08" name="テキスト ボックス 307"/>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09" name="直線コネクタ 308"/>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310" name="テキスト ボックス 309"/>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11" name="直線コネクタ 31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12" name="テキスト ボックス 31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13"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150495</xdr:rowOff>
    </xdr:from>
    <xdr:to>
      <xdr:col>23</xdr:col>
      <xdr:colOff>516889</xdr:colOff>
      <xdr:row>41</xdr:row>
      <xdr:rowOff>78105</xdr:rowOff>
    </xdr:to>
    <xdr:cxnSp macro="">
      <xdr:nvCxnSpPr>
        <xdr:cNvPr id="314" name="直線コネクタ 313"/>
        <xdr:cNvCxnSpPr/>
      </xdr:nvCxnSpPr>
      <xdr:spPr>
        <a:xfrm flipV="1">
          <a:off x="16318864" y="5979795"/>
          <a:ext cx="0" cy="1127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81932</xdr:rowOff>
    </xdr:from>
    <xdr:ext cx="405111" cy="259045"/>
    <xdr:sp macro="" textlink="">
      <xdr:nvSpPr>
        <xdr:cNvPr id="315" name="【一般廃棄物処理施設】&#10;有形固定資産減価償却率最小値テキスト"/>
        <xdr:cNvSpPr txBox="1"/>
      </xdr:nvSpPr>
      <xdr:spPr>
        <a:xfrm>
          <a:off x="16408400" y="711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26.9</a:t>
          </a:r>
          <a:endParaRPr kumimoji="1" lang="ja-JP" altLang="en-US" sz="1000" b="1">
            <a:latin typeface="ＭＳ Ｐゴシック"/>
          </a:endParaRPr>
        </a:p>
      </xdr:txBody>
    </xdr:sp>
    <xdr:clientData/>
  </xdr:oneCellAnchor>
  <xdr:twoCellAnchor>
    <xdr:from>
      <xdr:col>23</xdr:col>
      <xdr:colOff>428625</xdr:colOff>
      <xdr:row>41</xdr:row>
      <xdr:rowOff>78105</xdr:rowOff>
    </xdr:from>
    <xdr:to>
      <xdr:col>23</xdr:col>
      <xdr:colOff>606425</xdr:colOff>
      <xdr:row>41</xdr:row>
      <xdr:rowOff>78105</xdr:rowOff>
    </xdr:to>
    <xdr:cxnSp macro="">
      <xdr:nvCxnSpPr>
        <xdr:cNvPr id="316" name="直線コネクタ 315"/>
        <xdr:cNvCxnSpPr/>
      </xdr:nvCxnSpPr>
      <xdr:spPr>
        <a:xfrm>
          <a:off x="16230600" y="7107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33</xdr:row>
      <xdr:rowOff>97172</xdr:rowOff>
    </xdr:from>
    <xdr:ext cx="405111" cy="259045"/>
    <xdr:sp macro="" textlink="">
      <xdr:nvSpPr>
        <xdr:cNvPr id="317" name="【一般廃棄物処理施設】&#10;有形固定資産減価償却率最大値テキスト"/>
        <xdr:cNvSpPr txBox="1"/>
      </xdr:nvSpPr>
      <xdr:spPr>
        <a:xfrm>
          <a:off x="16408400" y="5755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86.1</a:t>
          </a:r>
          <a:endParaRPr kumimoji="1" lang="ja-JP" altLang="en-US" sz="1000" b="1">
            <a:latin typeface="ＭＳ Ｐゴシック"/>
          </a:endParaRPr>
        </a:p>
      </xdr:txBody>
    </xdr:sp>
    <xdr:clientData/>
  </xdr:oneCellAnchor>
  <xdr:twoCellAnchor>
    <xdr:from>
      <xdr:col>23</xdr:col>
      <xdr:colOff>428625</xdr:colOff>
      <xdr:row>34</xdr:row>
      <xdr:rowOff>150495</xdr:rowOff>
    </xdr:from>
    <xdr:to>
      <xdr:col>23</xdr:col>
      <xdr:colOff>606425</xdr:colOff>
      <xdr:row>34</xdr:row>
      <xdr:rowOff>150495</xdr:rowOff>
    </xdr:to>
    <xdr:cxnSp macro="">
      <xdr:nvCxnSpPr>
        <xdr:cNvPr id="318" name="直線コネクタ 317"/>
        <xdr:cNvCxnSpPr/>
      </xdr:nvCxnSpPr>
      <xdr:spPr>
        <a:xfrm>
          <a:off x="16230600" y="5979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139082</xdr:rowOff>
    </xdr:from>
    <xdr:ext cx="405111" cy="259045"/>
    <xdr:sp macro="" textlink="">
      <xdr:nvSpPr>
        <xdr:cNvPr id="319" name="【一般廃棄物処理施設】&#10;有形固定資産減価償却率平均値テキスト"/>
        <xdr:cNvSpPr txBox="1"/>
      </xdr:nvSpPr>
      <xdr:spPr>
        <a:xfrm>
          <a:off x="16408400" y="64827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55.9</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160655</xdr:rowOff>
    </xdr:from>
    <xdr:to>
      <xdr:col>23</xdr:col>
      <xdr:colOff>568325</xdr:colOff>
      <xdr:row>38</xdr:row>
      <xdr:rowOff>90805</xdr:rowOff>
    </xdr:to>
    <xdr:sp macro="" textlink="">
      <xdr:nvSpPr>
        <xdr:cNvPr id="320" name="フローチャート : 判断 319"/>
        <xdr:cNvSpPr/>
      </xdr:nvSpPr>
      <xdr:spPr>
        <a:xfrm>
          <a:off x="16268700" y="650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124460</xdr:rowOff>
    </xdr:from>
    <xdr:to>
      <xdr:col>22</xdr:col>
      <xdr:colOff>415925</xdr:colOff>
      <xdr:row>38</xdr:row>
      <xdr:rowOff>54610</xdr:rowOff>
    </xdr:to>
    <xdr:sp macro="" textlink="">
      <xdr:nvSpPr>
        <xdr:cNvPr id="321" name="フローチャート : 判断 320"/>
        <xdr:cNvSpPr/>
      </xdr:nvSpPr>
      <xdr:spPr>
        <a:xfrm>
          <a:off x="15430500" y="646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36</xdr:row>
      <xdr:rowOff>71137</xdr:rowOff>
    </xdr:from>
    <xdr:ext cx="405111" cy="259045"/>
    <xdr:sp macro="" textlink="">
      <xdr:nvSpPr>
        <xdr:cNvPr id="322" name="n_1aveValue【一般廃棄物処理施設】&#10;有形固定資産減価償却率"/>
        <xdr:cNvSpPr txBox="1"/>
      </xdr:nvSpPr>
      <xdr:spPr>
        <a:xfrm>
          <a:off x="15266043" y="6243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57.8</a:t>
          </a:r>
          <a:endParaRPr kumimoji="1" lang="ja-JP" altLang="en-US" sz="1000" b="1">
            <a:solidFill>
              <a:srgbClr val="000080"/>
            </a:solidFill>
            <a:latin typeface="ＭＳ Ｐゴシック"/>
          </a:endParaRPr>
        </a:p>
      </xdr:txBody>
    </xdr:sp>
    <xdr:clientData/>
  </xdr:oneCellAnchor>
  <xdr:oneCellAnchor>
    <xdr:from>
      <xdr:col>23</xdr:col>
      <xdr:colOff>327025</xdr:colOff>
      <xdr:row>44</xdr:row>
      <xdr:rowOff>73677</xdr:rowOff>
    </xdr:from>
    <xdr:ext cx="762000" cy="259045"/>
    <xdr:sp macro="" textlink="">
      <xdr:nvSpPr>
        <xdr:cNvPr id="323" name="テキスト ボックス 32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24" name="テキスト ボックス 32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25" name="テキスト ボックス 32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26" name="テキスト ボックス 32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27" name="テキスト ボックス 32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38</xdr:row>
      <xdr:rowOff>17780</xdr:rowOff>
    </xdr:from>
    <xdr:to>
      <xdr:col>22</xdr:col>
      <xdr:colOff>415925</xdr:colOff>
      <xdr:row>38</xdr:row>
      <xdr:rowOff>119380</xdr:rowOff>
    </xdr:to>
    <xdr:sp macro="" textlink="">
      <xdr:nvSpPr>
        <xdr:cNvPr id="328" name="円/楕円 327"/>
        <xdr:cNvSpPr/>
      </xdr:nvSpPr>
      <xdr:spPr>
        <a:xfrm>
          <a:off x="15430500" y="653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38</xdr:row>
      <xdr:rowOff>110507</xdr:rowOff>
    </xdr:from>
    <xdr:ext cx="405111" cy="259045"/>
    <xdr:sp macro="" textlink="">
      <xdr:nvSpPr>
        <xdr:cNvPr id="329" name="n_1mainValue【一般廃棄物処理施設】&#10;有形固定資産減価償却率"/>
        <xdr:cNvSpPr txBox="1"/>
      </xdr:nvSpPr>
      <xdr:spPr>
        <a:xfrm>
          <a:off x="15266043" y="662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54.4</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30" name="正方形/長方形 32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31" name="正方形/長方形 33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32" name="正方形/長方形 33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33" name="正方形/長方形 33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34" name="正方形/長方形 33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35" name="正方形/長方形 33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36" name="正方形/長方形 33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33,703</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37" name="正方形/長方形 33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38" name="テキスト ボックス 33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39" name="直線コネクタ 33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340" name="直線コネクタ 339"/>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40</xdr:row>
      <xdr:rowOff>162577</xdr:rowOff>
    </xdr:from>
    <xdr:ext cx="248786" cy="259045"/>
    <xdr:sp macro="" textlink="">
      <xdr:nvSpPr>
        <xdr:cNvPr id="341" name="テキスト ボックス 340"/>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342" name="直線コネクタ 341"/>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38</xdr:row>
      <xdr:rowOff>48277</xdr:rowOff>
    </xdr:from>
    <xdr:ext cx="595419" cy="259045"/>
    <xdr:sp macro="" textlink="">
      <xdr:nvSpPr>
        <xdr:cNvPr id="343" name="テキスト ボックス 342"/>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344" name="直線コネクタ 343"/>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35</xdr:row>
      <xdr:rowOff>105427</xdr:rowOff>
    </xdr:from>
    <xdr:ext cx="595419" cy="259045"/>
    <xdr:sp macro="" textlink="">
      <xdr:nvSpPr>
        <xdr:cNvPr id="345" name="テキスト ボックス 344"/>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346" name="直線コネクタ 345"/>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162577</xdr:rowOff>
    </xdr:from>
    <xdr:ext cx="595419" cy="259045"/>
    <xdr:sp macro="" textlink="">
      <xdr:nvSpPr>
        <xdr:cNvPr id="347" name="テキスト ボックス 346"/>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48" name="直線コネクタ 34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349" name="テキスト ボックス 348"/>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50"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131787</xdr:rowOff>
    </xdr:from>
    <xdr:to>
      <xdr:col>32</xdr:col>
      <xdr:colOff>186689</xdr:colOff>
      <xdr:row>41</xdr:row>
      <xdr:rowOff>133190</xdr:rowOff>
    </xdr:to>
    <xdr:cxnSp macro="">
      <xdr:nvCxnSpPr>
        <xdr:cNvPr id="351" name="直線コネクタ 350"/>
        <xdr:cNvCxnSpPr/>
      </xdr:nvCxnSpPr>
      <xdr:spPr>
        <a:xfrm flipV="1">
          <a:off x="22160864" y="5789637"/>
          <a:ext cx="0" cy="1373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137017</xdr:rowOff>
    </xdr:from>
    <xdr:ext cx="313932" cy="259045"/>
    <xdr:sp macro="" textlink="">
      <xdr:nvSpPr>
        <xdr:cNvPr id="352" name="【一般廃棄物処理施設】&#10;一人当たり有形固定資産（償却資産）額最小値テキスト"/>
        <xdr:cNvSpPr txBox="1"/>
      </xdr:nvSpPr>
      <xdr:spPr>
        <a:xfrm>
          <a:off x="22250400" y="7166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32</xdr:col>
      <xdr:colOff>98425</xdr:colOff>
      <xdr:row>41</xdr:row>
      <xdr:rowOff>133190</xdr:rowOff>
    </xdr:from>
    <xdr:to>
      <xdr:col>32</xdr:col>
      <xdr:colOff>276225</xdr:colOff>
      <xdr:row>41</xdr:row>
      <xdr:rowOff>133190</xdr:rowOff>
    </xdr:to>
    <xdr:cxnSp macro="">
      <xdr:nvCxnSpPr>
        <xdr:cNvPr id="353" name="直線コネクタ 352"/>
        <xdr:cNvCxnSpPr/>
      </xdr:nvCxnSpPr>
      <xdr:spPr>
        <a:xfrm>
          <a:off x="22072600" y="716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78464</xdr:rowOff>
    </xdr:from>
    <xdr:ext cx="599010" cy="259045"/>
    <xdr:sp macro="" textlink="">
      <xdr:nvSpPr>
        <xdr:cNvPr id="354" name="【一般廃棄物処理施設】&#10;一人当たり有形固定資産（償却資産）額最大値テキスト"/>
        <xdr:cNvSpPr txBox="1"/>
      </xdr:nvSpPr>
      <xdr:spPr>
        <a:xfrm>
          <a:off x="22250400" y="5564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600,684</a:t>
          </a:r>
          <a:endParaRPr kumimoji="1" lang="ja-JP" altLang="en-US" sz="1000" b="1">
            <a:latin typeface="ＭＳ Ｐゴシック"/>
          </a:endParaRPr>
        </a:p>
      </xdr:txBody>
    </xdr:sp>
    <xdr:clientData/>
  </xdr:oneCellAnchor>
  <xdr:twoCellAnchor>
    <xdr:from>
      <xdr:col>32</xdr:col>
      <xdr:colOff>98425</xdr:colOff>
      <xdr:row>33</xdr:row>
      <xdr:rowOff>131787</xdr:rowOff>
    </xdr:from>
    <xdr:to>
      <xdr:col>32</xdr:col>
      <xdr:colOff>276225</xdr:colOff>
      <xdr:row>33</xdr:row>
      <xdr:rowOff>131787</xdr:rowOff>
    </xdr:to>
    <xdr:cxnSp macro="">
      <xdr:nvCxnSpPr>
        <xdr:cNvPr id="355" name="直線コネクタ 354"/>
        <xdr:cNvCxnSpPr/>
      </xdr:nvCxnSpPr>
      <xdr:spPr>
        <a:xfrm>
          <a:off x="22072600" y="5789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39</xdr:row>
      <xdr:rowOff>167633</xdr:rowOff>
    </xdr:from>
    <xdr:ext cx="599010" cy="259045"/>
    <xdr:sp macro="" textlink="">
      <xdr:nvSpPr>
        <xdr:cNvPr id="356" name="【一般廃棄物処理施設】&#10;一人当たり有形固定資産（償却資産）額平均値テキスト"/>
        <xdr:cNvSpPr txBox="1"/>
      </xdr:nvSpPr>
      <xdr:spPr>
        <a:xfrm>
          <a:off x="22250400" y="68541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103,344</a:t>
          </a:r>
          <a:endParaRPr kumimoji="1" lang="ja-JP" altLang="en-US" sz="1000" b="1">
            <a:solidFill>
              <a:srgbClr val="000080"/>
            </a:solidFill>
            <a:latin typeface="ＭＳ Ｐゴシック"/>
          </a:endParaRPr>
        </a:p>
      </xdr:txBody>
    </xdr:sp>
    <xdr:clientData/>
  </xdr:oneCellAnchor>
  <xdr:twoCellAnchor>
    <xdr:from>
      <xdr:col>32</xdr:col>
      <xdr:colOff>136525</xdr:colOff>
      <xdr:row>40</xdr:row>
      <xdr:rowOff>17756</xdr:rowOff>
    </xdr:from>
    <xdr:to>
      <xdr:col>32</xdr:col>
      <xdr:colOff>238125</xdr:colOff>
      <xdr:row>40</xdr:row>
      <xdr:rowOff>119356</xdr:rowOff>
    </xdr:to>
    <xdr:sp macro="" textlink="">
      <xdr:nvSpPr>
        <xdr:cNvPr id="357" name="フローチャート : 判断 356"/>
        <xdr:cNvSpPr/>
      </xdr:nvSpPr>
      <xdr:spPr>
        <a:xfrm>
          <a:off x="22110700" y="687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40</xdr:row>
      <xdr:rowOff>86123</xdr:rowOff>
    </xdr:from>
    <xdr:to>
      <xdr:col>31</xdr:col>
      <xdr:colOff>85725</xdr:colOff>
      <xdr:row>41</xdr:row>
      <xdr:rowOff>16273</xdr:rowOff>
    </xdr:to>
    <xdr:sp macro="" textlink="">
      <xdr:nvSpPr>
        <xdr:cNvPr id="358" name="フローチャート : 判断 357"/>
        <xdr:cNvSpPr/>
      </xdr:nvSpPr>
      <xdr:spPr>
        <a:xfrm>
          <a:off x="21272500" y="6944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41</xdr:row>
      <xdr:rowOff>7400</xdr:rowOff>
    </xdr:from>
    <xdr:ext cx="534377" cy="259045"/>
    <xdr:sp macro="" textlink="">
      <xdr:nvSpPr>
        <xdr:cNvPr id="359" name="n_1aveValue【一般廃棄物処理施設】&#10;一人当たり有形固定資産（償却資産）額"/>
        <xdr:cNvSpPr txBox="1"/>
      </xdr:nvSpPr>
      <xdr:spPr>
        <a:xfrm>
          <a:off x="21043411" y="7036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73,437</a:t>
          </a:r>
          <a:endParaRPr kumimoji="1" lang="ja-JP" altLang="en-US" sz="1000" b="1">
            <a:solidFill>
              <a:srgbClr val="000080"/>
            </a:solidFill>
            <a:latin typeface="ＭＳ Ｐゴシック"/>
          </a:endParaRPr>
        </a:p>
      </xdr:txBody>
    </xdr:sp>
    <xdr:clientData/>
  </xdr:oneCellAnchor>
  <xdr:oneCellAnchor>
    <xdr:from>
      <xdr:col>31</xdr:col>
      <xdr:colOff>682625</xdr:colOff>
      <xdr:row>44</xdr:row>
      <xdr:rowOff>73677</xdr:rowOff>
    </xdr:from>
    <xdr:ext cx="762000" cy="259045"/>
    <xdr:sp macro="" textlink="">
      <xdr:nvSpPr>
        <xdr:cNvPr id="360" name="テキスト ボックス 35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61" name="テキスト ボックス 36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62" name="テキスト ボックス 36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63" name="テキスト ボックス 36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64" name="テキスト ボックス 36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39</xdr:row>
      <xdr:rowOff>59338</xdr:rowOff>
    </xdr:from>
    <xdr:to>
      <xdr:col>31</xdr:col>
      <xdr:colOff>85725</xdr:colOff>
      <xdr:row>39</xdr:row>
      <xdr:rowOff>160938</xdr:rowOff>
    </xdr:to>
    <xdr:sp macro="" textlink="">
      <xdr:nvSpPr>
        <xdr:cNvPr id="365" name="円/楕円 364"/>
        <xdr:cNvSpPr/>
      </xdr:nvSpPr>
      <xdr:spPr>
        <a:xfrm>
          <a:off x="21272500" y="6745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408519</xdr:colOff>
      <xdr:row>38</xdr:row>
      <xdr:rowOff>6015</xdr:rowOff>
    </xdr:from>
    <xdr:ext cx="599010" cy="259045"/>
    <xdr:sp macro="" textlink="">
      <xdr:nvSpPr>
        <xdr:cNvPr id="366" name="n_1mainValue【一般廃棄物処理施設】&#10;一人当たり有形固定資産（償却資産）額"/>
        <xdr:cNvSpPr txBox="1"/>
      </xdr:nvSpPr>
      <xdr:spPr>
        <a:xfrm>
          <a:off x="21011094" y="6521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160,154</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67" name="正方形/長方形 36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68" name="正方形/長方形 36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69" name="正方形/長方形 36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70" name="正方形/長方形 36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71" name="正方形/長方形 37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72" name="正方形/長方形 37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73" name="正方形/長方形 37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74" name="正方形/長方形 37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75" name="テキスト ボックス 37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76" name="直線コネクタ 37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77" name="テキスト ボックス 376"/>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78" name="直線コネクタ 377"/>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79" name="テキスト ボックス 378"/>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80" name="直線コネクタ 379"/>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81" name="テキスト ボックス 380"/>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82" name="直線コネクタ 381"/>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83" name="テキスト ボックス 382"/>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84" name="直線コネクタ 383"/>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85" name="テキスト ボックス 384"/>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86" name="直線コネクタ 385"/>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87" name="テキスト ボックス 386"/>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88" name="直線コネクタ 38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89" name="テキスト ボックス 388"/>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90"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19050</xdr:rowOff>
    </xdr:from>
    <xdr:to>
      <xdr:col>23</xdr:col>
      <xdr:colOff>516889</xdr:colOff>
      <xdr:row>64</xdr:row>
      <xdr:rowOff>144780</xdr:rowOff>
    </xdr:to>
    <xdr:cxnSp macro="">
      <xdr:nvCxnSpPr>
        <xdr:cNvPr id="391" name="直線コネクタ 390"/>
        <xdr:cNvCxnSpPr/>
      </xdr:nvCxnSpPr>
      <xdr:spPr>
        <a:xfrm flipV="1">
          <a:off x="16318864" y="9620250"/>
          <a:ext cx="0" cy="1497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148607</xdr:rowOff>
    </xdr:from>
    <xdr:ext cx="405111" cy="259045"/>
    <xdr:sp macro="" textlink="">
      <xdr:nvSpPr>
        <xdr:cNvPr id="392" name="【保健センター・保健所】&#10;有形固定資産減価償却率最小値テキスト"/>
        <xdr:cNvSpPr txBox="1"/>
      </xdr:nvSpPr>
      <xdr:spPr>
        <a:xfrm>
          <a:off x="16408400" y="1112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28.2</a:t>
          </a:r>
          <a:endParaRPr kumimoji="1" lang="ja-JP" altLang="en-US" sz="1000" b="1">
            <a:latin typeface="ＭＳ Ｐゴシック"/>
          </a:endParaRPr>
        </a:p>
      </xdr:txBody>
    </xdr:sp>
    <xdr:clientData/>
  </xdr:oneCellAnchor>
  <xdr:twoCellAnchor>
    <xdr:from>
      <xdr:col>23</xdr:col>
      <xdr:colOff>428625</xdr:colOff>
      <xdr:row>64</xdr:row>
      <xdr:rowOff>144780</xdr:rowOff>
    </xdr:from>
    <xdr:to>
      <xdr:col>23</xdr:col>
      <xdr:colOff>606425</xdr:colOff>
      <xdr:row>64</xdr:row>
      <xdr:rowOff>144780</xdr:rowOff>
    </xdr:to>
    <xdr:cxnSp macro="">
      <xdr:nvCxnSpPr>
        <xdr:cNvPr id="393" name="直線コネクタ 392"/>
        <xdr:cNvCxnSpPr/>
      </xdr:nvCxnSpPr>
      <xdr:spPr>
        <a:xfrm>
          <a:off x="16230600" y="11117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137177</xdr:rowOff>
    </xdr:from>
    <xdr:ext cx="405111" cy="259045"/>
    <xdr:sp macro="" textlink="">
      <xdr:nvSpPr>
        <xdr:cNvPr id="394" name="【保健センター・保健所】&#10;有形固定資産減価償却率最大値テキスト"/>
        <xdr:cNvSpPr txBox="1"/>
      </xdr:nvSpPr>
      <xdr:spPr>
        <a:xfrm>
          <a:off x="16408400" y="9395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67.5</a:t>
          </a:r>
          <a:endParaRPr kumimoji="1" lang="ja-JP" altLang="en-US" sz="1000" b="1">
            <a:latin typeface="ＭＳ Ｐゴシック"/>
          </a:endParaRPr>
        </a:p>
      </xdr:txBody>
    </xdr:sp>
    <xdr:clientData/>
  </xdr:oneCellAnchor>
  <xdr:twoCellAnchor>
    <xdr:from>
      <xdr:col>23</xdr:col>
      <xdr:colOff>428625</xdr:colOff>
      <xdr:row>56</xdr:row>
      <xdr:rowOff>19050</xdr:rowOff>
    </xdr:from>
    <xdr:to>
      <xdr:col>23</xdr:col>
      <xdr:colOff>606425</xdr:colOff>
      <xdr:row>56</xdr:row>
      <xdr:rowOff>19050</xdr:rowOff>
    </xdr:to>
    <xdr:cxnSp macro="">
      <xdr:nvCxnSpPr>
        <xdr:cNvPr id="395" name="直線コネクタ 394"/>
        <xdr:cNvCxnSpPr/>
      </xdr:nvCxnSpPr>
      <xdr:spPr>
        <a:xfrm>
          <a:off x="16230600" y="9620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61</xdr:row>
      <xdr:rowOff>41927</xdr:rowOff>
    </xdr:from>
    <xdr:ext cx="405111" cy="259045"/>
    <xdr:sp macro="" textlink="">
      <xdr:nvSpPr>
        <xdr:cNvPr id="396" name="【保健センター・保健所】&#10;有形固定資産減価償却率平均値テキスト"/>
        <xdr:cNvSpPr txBox="1"/>
      </xdr:nvSpPr>
      <xdr:spPr>
        <a:xfrm>
          <a:off x="16408400" y="105003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42.5</a:t>
          </a:r>
          <a:endParaRPr kumimoji="1" lang="ja-JP" altLang="en-US" sz="1000" b="1">
            <a:solidFill>
              <a:srgbClr val="000080"/>
            </a:solidFill>
            <a:latin typeface="ＭＳ Ｐゴシック"/>
          </a:endParaRPr>
        </a:p>
      </xdr:txBody>
    </xdr:sp>
    <xdr:clientData/>
  </xdr:oneCellAnchor>
  <xdr:twoCellAnchor>
    <xdr:from>
      <xdr:col>23</xdr:col>
      <xdr:colOff>466725</xdr:colOff>
      <xdr:row>61</xdr:row>
      <xdr:rowOff>63500</xdr:rowOff>
    </xdr:from>
    <xdr:to>
      <xdr:col>23</xdr:col>
      <xdr:colOff>568325</xdr:colOff>
      <xdr:row>61</xdr:row>
      <xdr:rowOff>165100</xdr:rowOff>
    </xdr:to>
    <xdr:sp macro="" textlink="">
      <xdr:nvSpPr>
        <xdr:cNvPr id="397" name="フローチャート : 判断 396"/>
        <xdr:cNvSpPr/>
      </xdr:nvSpPr>
      <xdr:spPr>
        <a:xfrm>
          <a:off x="16268700" y="1052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61</xdr:row>
      <xdr:rowOff>48260</xdr:rowOff>
    </xdr:from>
    <xdr:to>
      <xdr:col>22</xdr:col>
      <xdr:colOff>415925</xdr:colOff>
      <xdr:row>61</xdr:row>
      <xdr:rowOff>149860</xdr:rowOff>
    </xdr:to>
    <xdr:sp macro="" textlink="">
      <xdr:nvSpPr>
        <xdr:cNvPr id="398" name="フローチャート : 判断 397"/>
        <xdr:cNvSpPr/>
      </xdr:nvSpPr>
      <xdr:spPr>
        <a:xfrm>
          <a:off x="15430500" y="1050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59</xdr:row>
      <xdr:rowOff>166387</xdr:rowOff>
    </xdr:from>
    <xdr:ext cx="405111" cy="259045"/>
    <xdr:sp macro="" textlink="">
      <xdr:nvSpPr>
        <xdr:cNvPr id="399" name="n_1aveValue【保健センター・保健所】&#10;有形固定資産減価償却率"/>
        <xdr:cNvSpPr txBox="1"/>
      </xdr:nvSpPr>
      <xdr:spPr>
        <a:xfrm>
          <a:off x="15266043" y="10281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400" name="テキスト ボックス 39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01" name="テキスト ボックス 40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02" name="テキスト ボックス 40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03" name="テキスト ボックス 40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04" name="テキスト ボックス 40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64</xdr:row>
      <xdr:rowOff>25400</xdr:rowOff>
    </xdr:from>
    <xdr:to>
      <xdr:col>22</xdr:col>
      <xdr:colOff>415925</xdr:colOff>
      <xdr:row>64</xdr:row>
      <xdr:rowOff>127000</xdr:rowOff>
    </xdr:to>
    <xdr:sp macro="" textlink="">
      <xdr:nvSpPr>
        <xdr:cNvPr id="405" name="円/楕円 404"/>
        <xdr:cNvSpPr/>
      </xdr:nvSpPr>
      <xdr:spPr>
        <a:xfrm>
          <a:off x="15430500" y="1099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64</xdr:row>
      <xdr:rowOff>118127</xdr:rowOff>
    </xdr:from>
    <xdr:ext cx="405111" cy="259045"/>
    <xdr:sp macro="" textlink="">
      <xdr:nvSpPr>
        <xdr:cNvPr id="406" name="n_1mainValue【保健センター・保健所】&#10;有形固定資産減価償却率"/>
        <xdr:cNvSpPr txBox="1"/>
      </xdr:nvSpPr>
      <xdr:spPr>
        <a:xfrm>
          <a:off x="15266043" y="1109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30.0</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07" name="正方形/長方形 40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08" name="正方形/長方形 40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09" name="正方形/長方形 40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10" name="正方形/長方形 40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11" name="正方形/長方形 41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12" name="正方形/長方形 41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13" name="正方形/長方形 41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14" name="正方形/長方形 41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15" name="テキスト ボックス 41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16" name="直線コネクタ 41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130628</xdr:rowOff>
    </xdr:from>
    <xdr:to>
      <xdr:col>33</xdr:col>
      <xdr:colOff>314325</xdr:colOff>
      <xdr:row>64</xdr:row>
      <xdr:rowOff>130628</xdr:rowOff>
    </xdr:to>
    <xdr:cxnSp macro="">
      <xdr:nvCxnSpPr>
        <xdr:cNvPr id="417" name="直線コネクタ 416"/>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418" name="テキスト ボックス 417"/>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419" name="直線コネクタ 418"/>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420" name="テキスト ボックス 419"/>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421" name="直線コネクタ 420"/>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422" name="テキスト ボックス 421"/>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423" name="直線コネクタ 422"/>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424" name="テキスト ボックス 423"/>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425" name="直線コネクタ 424"/>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53720</xdr:rowOff>
    </xdr:from>
    <xdr:ext cx="467179" cy="259045"/>
    <xdr:sp macro="" textlink="">
      <xdr:nvSpPr>
        <xdr:cNvPr id="426" name="テキスト ボックス 425"/>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427" name="直線コネクタ 426"/>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70049</xdr:rowOff>
    </xdr:from>
    <xdr:ext cx="467179" cy="259045"/>
    <xdr:sp macro="" textlink="">
      <xdr:nvSpPr>
        <xdr:cNvPr id="428" name="テキスト ボックス 427"/>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29" name="直線コネクタ 42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30" name="テキスト ボックス 42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3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117022</xdr:rowOff>
    </xdr:from>
    <xdr:to>
      <xdr:col>32</xdr:col>
      <xdr:colOff>186689</xdr:colOff>
      <xdr:row>64</xdr:row>
      <xdr:rowOff>0</xdr:rowOff>
    </xdr:to>
    <xdr:cxnSp macro="">
      <xdr:nvCxnSpPr>
        <xdr:cNvPr id="432" name="直線コネクタ 431"/>
        <xdr:cNvCxnSpPr/>
      </xdr:nvCxnSpPr>
      <xdr:spPr>
        <a:xfrm flipV="1">
          <a:off x="22160864" y="9546772"/>
          <a:ext cx="0" cy="1426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3827</xdr:rowOff>
    </xdr:from>
    <xdr:ext cx="469744" cy="259045"/>
    <xdr:sp macro="" textlink="">
      <xdr:nvSpPr>
        <xdr:cNvPr id="433" name="【保健センター・保健所】&#10;一人当たり面積最小値テキスト"/>
        <xdr:cNvSpPr txBox="1"/>
      </xdr:nvSpPr>
      <xdr:spPr>
        <a:xfrm>
          <a:off x="222504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0.012</a:t>
          </a:r>
          <a:endParaRPr kumimoji="1" lang="ja-JP" altLang="en-US" sz="1000" b="1">
            <a:latin typeface="ＭＳ Ｐゴシック"/>
          </a:endParaRPr>
        </a:p>
      </xdr:txBody>
    </xdr:sp>
    <xdr:clientData/>
  </xdr:oneCellAnchor>
  <xdr:twoCellAnchor>
    <xdr:from>
      <xdr:col>32</xdr:col>
      <xdr:colOff>98425</xdr:colOff>
      <xdr:row>64</xdr:row>
      <xdr:rowOff>0</xdr:rowOff>
    </xdr:from>
    <xdr:to>
      <xdr:col>32</xdr:col>
      <xdr:colOff>276225</xdr:colOff>
      <xdr:row>64</xdr:row>
      <xdr:rowOff>0</xdr:rowOff>
    </xdr:to>
    <xdr:cxnSp macro="">
      <xdr:nvCxnSpPr>
        <xdr:cNvPr id="434" name="直線コネクタ 433"/>
        <xdr:cNvCxnSpPr/>
      </xdr:nvCxnSpPr>
      <xdr:spPr>
        <a:xfrm>
          <a:off x="22072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63699</xdr:rowOff>
    </xdr:from>
    <xdr:ext cx="469744" cy="259045"/>
    <xdr:sp macro="" textlink="">
      <xdr:nvSpPr>
        <xdr:cNvPr id="435" name="【保健センター・保健所】&#10;一人当たり面積最大値テキスト"/>
        <xdr:cNvSpPr txBox="1"/>
      </xdr:nvSpPr>
      <xdr:spPr>
        <a:xfrm>
          <a:off x="22250400" y="9321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0.143</a:t>
          </a:r>
          <a:endParaRPr kumimoji="1" lang="ja-JP" altLang="en-US" sz="1000" b="1">
            <a:latin typeface="ＭＳ Ｐゴシック"/>
          </a:endParaRPr>
        </a:p>
      </xdr:txBody>
    </xdr:sp>
    <xdr:clientData/>
  </xdr:oneCellAnchor>
  <xdr:twoCellAnchor>
    <xdr:from>
      <xdr:col>32</xdr:col>
      <xdr:colOff>98425</xdr:colOff>
      <xdr:row>55</xdr:row>
      <xdr:rowOff>117022</xdr:rowOff>
    </xdr:from>
    <xdr:to>
      <xdr:col>32</xdr:col>
      <xdr:colOff>276225</xdr:colOff>
      <xdr:row>55</xdr:row>
      <xdr:rowOff>117022</xdr:rowOff>
    </xdr:to>
    <xdr:cxnSp macro="">
      <xdr:nvCxnSpPr>
        <xdr:cNvPr id="436" name="直線コネクタ 435"/>
        <xdr:cNvCxnSpPr/>
      </xdr:nvCxnSpPr>
      <xdr:spPr>
        <a:xfrm>
          <a:off x="22072600" y="9546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36484</xdr:rowOff>
    </xdr:from>
    <xdr:ext cx="469744" cy="259045"/>
    <xdr:sp macro="" textlink="">
      <xdr:nvSpPr>
        <xdr:cNvPr id="437" name="【保健センター・保健所】&#10;一人当たり面積平均値テキスト"/>
        <xdr:cNvSpPr txBox="1"/>
      </xdr:nvSpPr>
      <xdr:spPr>
        <a:xfrm>
          <a:off x="22250400" y="103234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0.065</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58057</xdr:rowOff>
    </xdr:from>
    <xdr:to>
      <xdr:col>32</xdr:col>
      <xdr:colOff>238125</xdr:colOff>
      <xdr:row>60</xdr:row>
      <xdr:rowOff>159657</xdr:rowOff>
    </xdr:to>
    <xdr:sp macro="" textlink="">
      <xdr:nvSpPr>
        <xdr:cNvPr id="438" name="フローチャート : 判断 437"/>
        <xdr:cNvSpPr/>
      </xdr:nvSpPr>
      <xdr:spPr>
        <a:xfrm>
          <a:off x="22110700" y="1034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120650</xdr:rowOff>
    </xdr:from>
    <xdr:to>
      <xdr:col>31</xdr:col>
      <xdr:colOff>85725</xdr:colOff>
      <xdr:row>60</xdr:row>
      <xdr:rowOff>50800</xdr:rowOff>
    </xdr:to>
    <xdr:sp macro="" textlink="">
      <xdr:nvSpPr>
        <xdr:cNvPr id="439" name="フローチャート : 判断 438"/>
        <xdr:cNvSpPr/>
      </xdr:nvSpPr>
      <xdr:spPr>
        <a:xfrm>
          <a:off x="21272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58</xdr:row>
      <xdr:rowOff>67327</xdr:rowOff>
    </xdr:from>
    <xdr:ext cx="469744" cy="259045"/>
    <xdr:sp macro="" textlink="">
      <xdr:nvSpPr>
        <xdr:cNvPr id="440" name="n_1aveValue【保健センター・保健所】&#10;一人当たり面積"/>
        <xdr:cNvSpPr txBox="1"/>
      </xdr:nvSpPr>
      <xdr:spPr>
        <a:xfrm>
          <a:off x="21075727" y="1001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0.075</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441" name="テキスト ボックス 44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42" name="テキスト ボックス 44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43" name="テキスト ボックス 44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44" name="テキスト ボックス 44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45" name="テキスト ボックス 44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61</xdr:row>
      <xdr:rowOff>60778</xdr:rowOff>
    </xdr:from>
    <xdr:to>
      <xdr:col>31</xdr:col>
      <xdr:colOff>85725</xdr:colOff>
      <xdr:row>61</xdr:row>
      <xdr:rowOff>162378</xdr:rowOff>
    </xdr:to>
    <xdr:sp macro="" textlink="">
      <xdr:nvSpPr>
        <xdr:cNvPr id="446" name="円/楕円 445"/>
        <xdr:cNvSpPr/>
      </xdr:nvSpPr>
      <xdr:spPr>
        <a:xfrm>
          <a:off x="21272500" y="10519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61</xdr:row>
      <xdr:rowOff>153505</xdr:rowOff>
    </xdr:from>
    <xdr:ext cx="469744" cy="259045"/>
    <xdr:sp macro="" textlink="">
      <xdr:nvSpPr>
        <xdr:cNvPr id="447" name="n_1mainValue【保健センター・保健所】&#10;一人当たり面積"/>
        <xdr:cNvSpPr txBox="1"/>
      </xdr:nvSpPr>
      <xdr:spPr>
        <a:xfrm>
          <a:off x="21075727" y="10611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0.049</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48" name="正方形/長方形 44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49" name="正方形/長方形 44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50" name="正方形/長方形 44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51" name="正方形/長方形 45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52" name="正方形/長方形 45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53" name="正方形/長方形 45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54" name="正方形/長方形 45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43.0</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55" name="正方形/長方形 45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56" name="テキスト ボックス 45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57" name="直線コネクタ 45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114300</xdr:rowOff>
    </xdr:from>
    <xdr:to>
      <xdr:col>24</xdr:col>
      <xdr:colOff>644525</xdr:colOff>
      <xdr:row>86</xdr:row>
      <xdr:rowOff>114300</xdr:rowOff>
    </xdr:to>
    <xdr:cxnSp macro="">
      <xdr:nvCxnSpPr>
        <xdr:cNvPr id="458" name="直線コネクタ 457"/>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85</xdr:row>
      <xdr:rowOff>143527</xdr:rowOff>
    </xdr:from>
    <xdr:ext cx="338939" cy="259045"/>
    <xdr:sp macro="" textlink="">
      <xdr:nvSpPr>
        <xdr:cNvPr id="459" name="テキスト ボックス 458"/>
        <xdr:cNvSpPr txBox="1"/>
      </xdr:nvSpPr>
      <xdr:spPr>
        <a:xfrm>
          <a:off x="12107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460" name="直線コネクタ 459"/>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461" name="テキスト ボックス 460"/>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462" name="直線コネクタ 461"/>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463" name="テキスト ボックス 462"/>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464" name="直線コネクタ 463"/>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465" name="テキスト ボックス 464"/>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466" name="直線コネクタ 465"/>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76</xdr:row>
      <xdr:rowOff>162577</xdr:rowOff>
    </xdr:from>
    <xdr:ext cx="403059" cy="259045"/>
    <xdr:sp macro="" textlink="">
      <xdr:nvSpPr>
        <xdr:cNvPr id="467" name="テキスト ボックス 466"/>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68" name="直線コネクタ 46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69" name="テキスト ボックス 468"/>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7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51436</xdr:rowOff>
    </xdr:from>
    <xdr:to>
      <xdr:col>23</xdr:col>
      <xdr:colOff>516889</xdr:colOff>
      <xdr:row>85</xdr:row>
      <xdr:rowOff>108586</xdr:rowOff>
    </xdr:to>
    <xdr:cxnSp macro="">
      <xdr:nvCxnSpPr>
        <xdr:cNvPr id="471" name="直線コネクタ 470"/>
        <xdr:cNvCxnSpPr/>
      </xdr:nvCxnSpPr>
      <xdr:spPr>
        <a:xfrm flipV="1">
          <a:off x="16318864" y="13424536"/>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112413</xdr:rowOff>
    </xdr:from>
    <xdr:ext cx="340478" cy="259045"/>
    <xdr:sp macro="" textlink="">
      <xdr:nvSpPr>
        <xdr:cNvPr id="472" name="【消防施設】&#10;有形固定資産減価償却率最小値テキスト"/>
        <xdr:cNvSpPr txBox="1"/>
      </xdr:nvSpPr>
      <xdr:spPr>
        <a:xfrm>
          <a:off x="16408400" y="1468566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23</xdr:col>
      <xdr:colOff>428625</xdr:colOff>
      <xdr:row>85</xdr:row>
      <xdr:rowOff>108586</xdr:rowOff>
    </xdr:from>
    <xdr:to>
      <xdr:col>23</xdr:col>
      <xdr:colOff>606425</xdr:colOff>
      <xdr:row>85</xdr:row>
      <xdr:rowOff>108586</xdr:rowOff>
    </xdr:to>
    <xdr:cxnSp macro="">
      <xdr:nvCxnSpPr>
        <xdr:cNvPr id="473" name="直線コネクタ 472"/>
        <xdr:cNvCxnSpPr/>
      </xdr:nvCxnSpPr>
      <xdr:spPr>
        <a:xfrm>
          <a:off x="16230600" y="14681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169563</xdr:rowOff>
    </xdr:from>
    <xdr:ext cx="405111" cy="259045"/>
    <xdr:sp macro="" textlink="">
      <xdr:nvSpPr>
        <xdr:cNvPr id="474" name="【消防施設】&#10;有形固定資産減価償却率最大値テキスト"/>
        <xdr:cNvSpPr txBox="1"/>
      </xdr:nvSpPr>
      <xdr:spPr>
        <a:xfrm>
          <a:off x="16408400" y="13199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75.3</a:t>
          </a:r>
          <a:endParaRPr kumimoji="1" lang="ja-JP" altLang="en-US" sz="1000" b="1">
            <a:latin typeface="ＭＳ Ｐゴシック"/>
          </a:endParaRPr>
        </a:p>
      </xdr:txBody>
    </xdr:sp>
    <xdr:clientData/>
  </xdr:oneCellAnchor>
  <xdr:twoCellAnchor>
    <xdr:from>
      <xdr:col>23</xdr:col>
      <xdr:colOff>428625</xdr:colOff>
      <xdr:row>78</xdr:row>
      <xdr:rowOff>51436</xdr:rowOff>
    </xdr:from>
    <xdr:to>
      <xdr:col>23</xdr:col>
      <xdr:colOff>606425</xdr:colOff>
      <xdr:row>78</xdr:row>
      <xdr:rowOff>51436</xdr:rowOff>
    </xdr:to>
    <xdr:cxnSp macro="">
      <xdr:nvCxnSpPr>
        <xdr:cNvPr id="475" name="直線コネクタ 474"/>
        <xdr:cNvCxnSpPr/>
      </xdr:nvCxnSpPr>
      <xdr:spPr>
        <a:xfrm>
          <a:off x="16230600" y="13424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80</xdr:row>
      <xdr:rowOff>5732</xdr:rowOff>
    </xdr:from>
    <xdr:ext cx="405111" cy="259045"/>
    <xdr:sp macro="" textlink="">
      <xdr:nvSpPr>
        <xdr:cNvPr id="476" name="【消防施設】&#10;有形固定資産減価償却率平均値テキスト"/>
        <xdr:cNvSpPr txBox="1"/>
      </xdr:nvSpPr>
      <xdr:spPr>
        <a:xfrm>
          <a:off x="16408400" y="137217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55.9</a:t>
          </a:r>
          <a:endParaRPr kumimoji="1" lang="ja-JP" altLang="en-US" sz="1000" b="1">
            <a:solidFill>
              <a:srgbClr val="000080"/>
            </a:solidFill>
            <a:latin typeface="ＭＳ Ｐゴシック"/>
          </a:endParaRPr>
        </a:p>
      </xdr:txBody>
    </xdr:sp>
    <xdr:clientData/>
  </xdr:oneCellAnchor>
  <xdr:twoCellAnchor>
    <xdr:from>
      <xdr:col>23</xdr:col>
      <xdr:colOff>466725</xdr:colOff>
      <xdr:row>80</xdr:row>
      <xdr:rowOff>27305</xdr:rowOff>
    </xdr:from>
    <xdr:to>
      <xdr:col>23</xdr:col>
      <xdr:colOff>568325</xdr:colOff>
      <xdr:row>80</xdr:row>
      <xdr:rowOff>128905</xdr:rowOff>
    </xdr:to>
    <xdr:sp macro="" textlink="">
      <xdr:nvSpPr>
        <xdr:cNvPr id="477" name="フローチャート : 判断 476"/>
        <xdr:cNvSpPr/>
      </xdr:nvSpPr>
      <xdr:spPr>
        <a:xfrm>
          <a:off x="16268700" y="13743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80</xdr:row>
      <xdr:rowOff>113030</xdr:rowOff>
    </xdr:from>
    <xdr:to>
      <xdr:col>22</xdr:col>
      <xdr:colOff>415925</xdr:colOff>
      <xdr:row>81</xdr:row>
      <xdr:rowOff>43180</xdr:rowOff>
    </xdr:to>
    <xdr:sp macro="" textlink="">
      <xdr:nvSpPr>
        <xdr:cNvPr id="478" name="フローチャート : 判断 477"/>
        <xdr:cNvSpPr/>
      </xdr:nvSpPr>
      <xdr:spPr>
        <a:xfrm>
          <a:off x="15430500" y="1382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81</xdr:row>
      <xdr:rowOff>34307</xdr:rowOff>
    </xdr:from>
    <xdr:ext cx="405111" cy="259045"/>
    <xdr:sp macro="" textlink="">
      <xdr:nvSpPr>
        <xdr:cNvPr id="479" name="n_1aveValue【消防施設】&#10;有形固定資産減価償却率"/>
        <xdr:cNvSpPr txBox="1"/>
      </xdr:nvSpPr>
      <xdr:spPr>
        <a:xfrm>
          <a:off x="15266043" y="13921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51.4</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480" name="テキスト ボックス 47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81" name="テキスト ボックス 48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82" name="テキスト ボックス 48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83" name="テキスト ボックス 48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84" name="テキスト ボックス 48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78</xdr:row>
      <xdr:rowOff>126364</xdr:rowOff>
    </xdr:from>
    <xdr:to>
      <xdr:col>22</xdr:col>
      <xdr:colOff>415925</xdr:colOff>
      <xdr:row>79</xdr:row>
      <xdr:rowOff>56514</xdr:rowOff>
    </xdr:to>
    <xdr:sp macro="" textlink="">
      <xdr:nvSpPr>
        <xdr:cNvPr id="485" name="円/楕円 484"/>
        <xdr:cNvSpPr/>
      </xdr:nvSpPr>
      <xdr:spPr>
        <a:xfrm>
          <a:off x="15430500" y="13499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77</xdr:row>
      <xdr:rowOff>73041</xdr:rowOff>
    </xdr:from>
    <xdr:ext cx="405111" cy="259045"/>
    <xdr:sp macro="" textlink="">
      <xdr:nvSpPr>
        <xdr:cNvPr id="486" name="n_1mainValue【消防施設】&#10;有形固定資産減価償却率"/>
        <xdr:cNvSpPr txBox="1"/>
      </xdr:nvSpPr>
      <xdr:spPr>
        <a:xfrm>
          <a:off x="15266043" y="13274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68.7</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87" name="正方形/長方形 48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88" name="正方形/長方形 48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89" name="正方形/長方形 48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90" name="正方形/長方形 48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91" name="正方形/長方形 49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92" name="正方形/長方形 49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93" name="正方形/長方形 49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0.047</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94" name="正方形/長方形 49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95" name="テキスト ボックス 49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96" name="直線コネクタ 49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168729</xdr:rowOff>
    </xdr:from>
    <xdr:to>
      <xdr:col>33</xdr:col>
      <xdr:colOff>314325</xdr:colOff>
      <xdr:row>86</xdr:row>
      <xdr:rowOff>168729</xdr:rowOff>
    </xdr:to>
    <xdr:cxnSp macro="">
      <xdr:nvCxnSpPr>
        <xdr:cNvPr id="497" name="直線コネクタ 496"/>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498" name="テキスト ボックス 497"/>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499" name="直線コネクタ 498"/>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500" name="テキスト ボックス 499"/>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501" name="直線コネクタ 500"/>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502" name="テキスト ボックス 501"/>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503" name="直線コネクタ 502"/>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504" name="テキスト ボックス 503"/>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505" name="直線コネクタ 504"/>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506" name="テキスト ボックス 505"/>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507" name="直線コネクタ 506"/>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508" name="テキスト ボックス 507"/>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09" name="直線コネクタ 50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10" name="テキスト ボックス 50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11"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11974</xdr:rowOff>
    </xdr:from>
    <xdr:to>
      <xdr:col>32</xdr:col>
      <xdr:colOff>186689</xdr:colOff>
      <xdr:row>85</xdr:row>
      <xdr:rowOff>98516</xdr:rowOff>
    </xdr:to>
    <xdr:cxnSp macro="">
      <xdr:nvCxnSpPr>
        <xdr:cNvPr id="512" name="直線コネクタ 511"/>
        <xdr:cNvCxnSpPr/>
      </xdr:nvCxnSpPr>
      <xdr:spPr>
        <a:xfrm flipV="1">
          <a:off x="22160864" y="13385074"/>
          <a:ext cx="0" cy="1286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102343</xdr:rowOff>
    </xdr:from>
    <xdr:ext cx="469744" cy="259045"/>
    <xdr:sp macro="" textlink="">
      <xdr:nvSpPr>
        <xdr:cNvPr id="513" name="【消防施設】&#10;一人当たり面積最小値テキスト"/>
        <xdr:cNvSpPr txBox="1"/>
      </xdr:nvSpPr>
      <xdr:spPr>
        <a:xfrm>
          <a:off x="22250400" y="14675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0.037</a:t>
          </a:r>
          <a:endParaRPr kumimoji="1" lang="ja-JP" altLang="en-US" sz="1000" b="1">
            <a:latin typeface="ＭＳ Ｐゴシック"/>
          </a:endParaRPr>
        </a:p>
      </xdr:txBody>
    </xdr:sp>
    <xdr:clientData/>
  </xdr:oneCellAnchor>
  <xdr:twoCellAnchor>
    <xdr:from>
      <xdr:col>32</xdr:col>
      <xdr:colOff>98425</xdr:colOff>
      <xdr:row>85</xdr:row>
      <xdr:rowOff>98516</xdr:rowOff>
    </xdr:from>
    <xdr:to>
      <xdr:col>32</xdr:col>
      <xdr:colOff>276225</xdr:colOff>
      <xdr:row>85</xdr:row>
      <xdr:rowOff>98516</xdr:rowOff>
    </xdr:to>
    <xdr:cxnSp macro="">
      <xdr:nvCxnSpPr>
        <xdr:cNvPr id="514" name="直線コネクタ 513"/>
        <xdr:cNvCxnSpPr/>
      </xdr:nvCxnSpPr>
      <xdr:spPr>
        <a:xfrm>
          <a:off x="22072600" y="14671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130101</xdr:rowOff>
    </xdr:from>
    <xdr:ext cx="469744" cy="259045"/>
    <xdr:sp macro="" textlink="">
      <xdr:nvSpPr>
        <xdr:cNvPr id="515" name="【消防施設】&#10;一人当たり面積最大値テキスト"/>
        <xdr:cNvSpPr txBox="1"/>
      </xdr:nvSpPr>
      <xdr:spPr>
        <a:xfrm>
          <a:off x="22250400" y="13160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0.234</a:t>
          </a:r>
          <a:endParaRPr kumimoji="1" lang="ja-JP" altLang="en-US" sz="1000" b="1">
            <a:latin typeface="ＭＳ Ｐゴシック"/>
          </a:endParaRPr>
        </a:p>
      </xdr:txBody>
    </xdr:sp>
    <xdr:clientData/>
  </xdr:oneCellAnchor>
  <xdr:twoCellAnchor>
    <xdr:from>
      <xdr:col>32</xdr:col>
      <xdr:colOff>98425</xdr:colOff>
      <xdr:row>78</xdr:row>
      <xdr:rowOff>11974</xdr:rowOff>
    </xdr:from>
    <xdr:to>
      <xdr:col>32</xdr:col>
      <xdr:colOff>276225</xdr:colOff>
      <xdr:row>78</xdr:row>
      <xdr:rowOff>11974</xdr:rowOff>
    </xdr:to>
    <xdr:cxnSp macro="">
      <xdr:nvCxnSpPr>
        <xdr:cNvPr id="516" name="直線コネクタ 515"/>
        <xdr:cNvCxnSpPr/>
      </xdr:nvCxnSpPr>
      <xdr:spPr>
        <a:xfrm>
          <a:off x="22072600" y="13385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50635</xdr:rowOff>
    </xdr:from>
    <xdr:ext cx="469744" cy="259045"/>
    <xdr:sp macro="" textlink="">
      <xdr:nvSpPr>
        <xdr:cNvPr id="517" name="【消防施設】&#10;一人当たり面積平均値テキスト"/>
        <xdr:cNvSpPr txBox="1"/>
      </xdr:nvSpPr>
      <xdr:spPr>
        <a:xfrm>
          <a:off x="22250400" y="141095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0.112</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72208</xdr:rowOff>
    </xdr:from>
    <xdr:to>
      <xdr:col>32</xdr:col>
      <xdr:colOff>238125</xdr:colOff>
      <xdr:row>83</xdr:row>
      <xdr:rowOff>2358</xdr:rowOff>
    </xdr:to>
    <xdr:sp macro="" textlink="">
      <xdr:nvSpPr>
        <xdr:cNvPr id="518" name="フローチャート : 判断 517"/>
        <xdr:cNvSpPr/>
      </xdr:nvSpPr>
      <xdr:spPr>
        <a:xfrm>
          <a:off x="22110700" y="14131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81</xdr:row>
      <xdr:rowOff>1995</xdr:rowOff>
    </xdr:from>
    <xdr:to>
      <xdr:col>31</xdr:col>
      <xdr:colOff>85725</xdr:colOff>
      <xdr:row>81</xdr:row>
      <xdr:rowOff>103595</xdr:rowOff>
    </xdr:to>
    <xdr:sp macro="" textlink="">
      <xdr:nvSpPr>
        <xdr:cNvPr id="519" name="フローチャート : 判断 518"/>
        <xdr:cNvSpPr/>
      </xdr:nvSpPr>
      <xdr:spPr>
        <a:xfrm>
          <a:off x="21272500" y="13889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81</xdr:row>
      <xdr:rowOff>94722</xdr:rowOff>
    </xdr:from>
    <xdr:ext cx="469744" cy="259045"/>
    <xdr:sp macro="" textlink="">
      <xdr:nvSpPr>
        <xdr:cNvPr id="520" name="n_1aveValue【消防施設】&#10;一人当たり面積"/>
        <xdr:cNvSpPr txBox="1"/>
      </xdr:nvSpPr>
      <xdr:spPr>
        <a:xfrm>
          <a:off x="21075727" y="13982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0.149</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521" name="テキスト ボックス 52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22" name="テキスト ボックス 52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23" name="テキスト ボックス 52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24" name="テキスト ボックス 52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25" name="テキスト ボックス 52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80</xdr:row>
      <xdr:rowOff>114663</xdr:rowOff>
    </xdr:from>
    <xdr:to>
      <xdr:col>31</xdr:col>
      <xdr:colOff>85725</xdr:colOff>
      <xdr:row>81</xdr:row>
      <xdr:rowOff>44813</xdr:rowOff>
    </xdr:to>
    <xdr:sp macro="" textlink="">
      <xdr:nvSpPr>
        <xdr:cNvPr id="526" name="円/楕円 525"/>
        <xdr:cNvSpPr/>
      </xdr:nvSpPr>
      <xdr:spPr>
        <a:xfrm>
          <a:off x="21272500" y="13830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79</xdr:row>
      <xdr:rowOff>61340</xdr:rowOff>
    </xdr:from>
    <xdr:ext cx="469744" cy="259045"/>
    <xdr:sp macro="" textlink="">
      <xdr:nvSpPr>
        <xdr:cNvPr id="527" name="n_1mainValue【消防施設】&#10;一人当たり面積"/>
        <xdr:cNvSpPr txBox="1"/>
      </xdr:nvSpPr>
      <xdr:spPr>
        <a:xfrm>
          <a:off x="21075727" y="13605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0.158</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28" name="正方形/長方形 52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29" name="正方形/長方形 52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30" name="正方形/長方形 52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31" name="正方形/長方形 53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32" name="正方形/長方形 53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33" name="正方形/長方形 53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34" name="正方形/長方形 53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35" name="正方形/長方形 53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36" name="テキスト ボックス 53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37" name="直線コネクタ 53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108</xdr:row>
      <xdr:rowOff>152400</xdr:rowOff>
    </xdr:from>
    <xdr:to>
      <xdr:col>24</xdr:col>
      <xdr:colOff>644525</xdr:colOff>
      <xdr:row>108</xdr:row>
      <xdr:rowOff>152400</xdr:rowOff>
    </xdr:to>
    <xdr:cxnSp macro="">
      <xdr:nvCxnSpPr>
        <xdr:cNvPr id="538" name="直線コネクタ 537"/>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10177</xdr:rowOff>
    </xdr:from>
    <xdr:ext cx="338939" cy="259045"/>
    <xdr:sp macro="" textlink="">
      <xdr:nvSpPr>
        <xdr:cNvPr id="539" name="テキスト ボックス 538"/>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540" name="直線コネクタ 539"/>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541" name="テキスト ボックス 540"/>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542" name="直線コネクタ 541"/>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543" name="テキスト ボックス 542"/>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544" name="直線コネクタ 543"/>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545" name="テキスト ボックス 544"/>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546" name="直線コネクタ 545"/>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29227</xdr:rowOff>
    </xdr:from>
    <xdr:ext cx="403059" cy="259045"/>
    <xdr:sp macro="" textlink="">
      <xdr:nvSpPr>
        <xdr:cNvPr id="547" name="テキスト ボックス 546"/>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48" name="直線コネクタ 54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49" name="テキスト ボックス 54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50"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99</xdr:row>
      <xdr:rowOff>59055</xdr:rowOff>
    </xdr:from>
    <xdr:to>
      <xdr:col>23</xdr:col>
      <xdr:colOff>516889</xdr:colOff>
      <xdr:row>107</xdr:row>
      <xdr:rowOff>68580</xdr:rowOff>
    </xdr:to>
    <xdr:cxnSp macro="">
      <xdr:nvCxnSpPr>
        <xdr:cNvPr id="551" name="直線コネクタ 550"/>
        <xdr:cNvCxnSpPr/>
      </xdr:nvCxnSpPr>
      <xdr:spPr>
        <a:xfrm flipV="1">
          <a:off x="16318864" y="17032605"/>
          <a:ext cx="0" cy="1381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72407</xdr:rowOff>
    </xdr:from>
    <xdr:ext cx="405111" cy="259045"/>
    <xdr:sp macro="" textlink="">
      <xdr:nvSpPr>
        <xdr:cNvPr id="552" name="【庁舎】&#10;有形固定資産減価償却率最小値テキスト"/>
        <xdr:cNvSpPr txBox="1"/>
      </xdr:nvSpPr>
      <xdr:spPr>
        <a:xfrm>
          <a:off x="16408400" y="1841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13.4</a:t>
          </a:r>
          <a:endParaRPr kumimoji="1" lang="ja-JP" altLang="en-US" sz="1000" b="1">
            <a:latin typeface="ＭＳ Ｐゴシック"/>
          </a:endParaRPr>
        </a:p>
      </xdr:txBody>
    </xdr:sp>
    <xdr:clientData/>
  </xdr:oneCellAnchor>
  <xdr:twoCellAnchor>
    <xdr:from>
      <xdr:col>23</xdr:col>
      <xdr:colOff>428625</xdr:colOff>
      <xdr:row>107</xdr:row>
      <xdr:rowOff>68580</xdr:rowOff>
    </xdr:from>
    <xdr:to>
      <xdr:col>23</xdr:col>
      <xdr:colOff>606425</xdr:colOff>
      <xdr:row>107</xdr:row>
      <xdr:rowOff>68580</xdr:rowOff>
    </xdr:to>
    <xdr:cxnSp macro="">
      <xdr:nvCxnSpPr>
        <xdr:cNvPr id="553" name="直線コネクタ 552"/>
        <xdr:cNvCxnSpPr/>
      </xdr:nvCxnSpPr>
      <xdr:spPr>
        <a:xfrm>
          <a:off x="16230600" y="1841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5732</xdr:rowOff>
    </xdr:from>
    <xdr:ext cx="405111" cy="259045"/>
    <xdr:sp macro="" textlink="">
      <xdr:nvSpPr>
        <xdr:cNvPr id="554" name="【庁舎】&#10;有形固定資産減価償却率最大値テキスト"/>
        <xdr:cNvSpPr txBox="1"/>
      </xdr:nvSpPr>
      <xdr:spPr>
        <a:xfrm>
          <a:off x="16408400" y="16807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85.9</a:t>
          </a:r>
          <a:endParaRPr kumimoji="1" lang="ja-JP" altLang="en-US" sz="1000" b="1">
            <a:latin typeface="ＭＳ Ｐゴシック"/>
          </a:endParaRPr>
        </a:p>
      </xdr:txBody>
    </xdr:sp>
    <xdr:clientData/>
  </xdr:oneCellAnchor>
  <xdr:twoCellAnchor>
    <xdr:from>
      <xdr:col>23</xdr:col>
      <xdr:colOff>428625</xdr:colOff>
      <xdr:row>99</xdr:row>
      <xdr:rowOff>59055</xdr:rowOff>
    </xdr:from>
    <xdr:to>
      <xdr:col>23</xdr:col>
      <xdr:colOff>606425</xdr:colOff>
      <xdr:row>99</xdr:row>
      <xdr:rowOff>59055</xdr:rowOff>
    </xdr:to>
    <xdr:cxnSp macro="">
      <xdr:nvCxnSpPr>
        <xdr:cNvPr id="555" name="直線コネクタ 554"/>
        <xdr:cNvCxnSpPr/>
      </xdr:nvCxnSpPr>
      <xdr:spPr>
        <a:xfrm>
          <a:off x="16230600" y="17032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102</xdr:row>
      <xdr:rowOff>131463</xdr:rowOff>
    </xdr:from>
    <xdr:ext cx="405111" cy="259045"/>
    <xdr:sp macro="" textlink="">
      <xdr:nvSpPr>
        <xdr:cNvPr id="556" name="【庁舎】&#10;有形固定資産減価償却率平均値テキスト"/>
        <xdr:cNvSpPr txBox="1"/>
      </xdr:nvSpPr>
      <xdr:spPr>
        <a:xfrm>
          <a:off x="16408400" y="176193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51.3</a:t>
          </a:r>
          <a:endParaRPr kumimoji="1" lang="ja-JP" altLang="en-US" sz="1000" b="1">
            <a:solidFill>
              <a:srgbClr val="000080"/>
            </a:solidFill>
            <a:latin typeface="ＭＳ Ｐゴシック"/>
          </a:endParaRPr>
        </a:p>
      </xdr:txBody>
    </xdr:sp>
    <xdr:clientData/>
  </xdr:oneCellAnchor>
  <xdr:twoCellAnchor>
    <xdr:from>
      <xdr:col>23</xdr:col>
      <xdr:colOff>466725</xdr:colOff>
      <xdr:row>102</xdr:row>
      <xdr:rowOff>153036</xdr:rowOff>
    </xdr:from>
    <xdr:to>
      <xdr:col>23</xdr:col>
      <xdr:colOff>568325</xdr:colOff>
      <xdr:row>103</xdr:row>
      <xdr:rowOff>83186</xdr:rowOff>
    </xdr:to>
    <xdr:sp macro="" textlink="">
      <xdr:nvSpPr>
        <xdr:cNvPr id="557" name="フローチャート : 判断 556"/>
        <xdr:cNvSpPr/>
      </xdr:nvSpPr>
      <xdr:spPr>
        <a:xfrm>
          <a:off x="16268700" y="17640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102</xdr:row>
      <xdr:rowOff>13970</xdr:rowOff>
    </xdr:from>
    <xdr:to>
      <xdr:col>22</xdr:col>
      <xdr:colOff>415925</xdr:colOff>
      <xdr:row>102</xdr:row>
      <xdr:rowOff>115570</xdr:rowOff>
    </xdr:to>
    <xdr:sp macro="" textlink="">
      <xdr:nvSpPr>
        <xdr:cNvPr id="558" name="フローチャート : 判断 557"/>
        <xdr:cNvSpPr/>
      </xdr:nvSpPr>
      <xdr:spPr>
        <a:xfrm>
          <a:off x="15430500" y="1750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100</xdr:row>
      <xdr:rowOff>132097</xdr:rowOff>
    </xdr:from>
    <xdr:ext cx="405111" cy="259045"/>
    <xdr:sp macro="" textlink="">
      <xdr:nvSpPr>
        <xdr:cNvPr id="559" name="n_1aveValue【庁舎】&#10;有形固定資産減価償却率"/>
        <xdr:cNvSpPr txBox="1"/>
      </xdr:nvSpPr>
      <xdr:spPr>
        <a:xfrm>
          <a:off x="15266043" y="1727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58.6</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560" name="テキスト ボックス 55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61" name="テキスト ボックス 56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62" name="テキスト ボックス 56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63" name="テキスト ボックス 56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64" name="テキスト ボックス 56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104</xdr:row>
      <xdr:rowOff>67311</xdr:rowOff>
    </xdr:from>
    <xdr:to>
      <xdr:col>22</xdr:col>
      <xdr:colOff>415925</xdr:colOff>
      <xdr:row>104</xdr:row>
      <xdr:rowOff>168911</xdr:rowOff>
    </xdr:to>
    <xdr:sp macro="" textlink="">
      <xdr:nvSpPr>
        <xdr:cNvPr id="565" name="円/楕円 564"/>
        <xdr:cNvSpPr/>
      </xdr:nvSpPr>
      <xdr:spPr>
        <a:xfrm>
          <a:off x="15430500" y="17898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104</xdr:row>
      <xdr:rowOff>160038</xdr:rowOff>
    </xdr:from>
    <xdr:ext cx="405111" cy="259045"/>
    <xdr:sp macro="" textlink="">
      <xdr:nvSpPr>
        <xdr:cNvPr id="566" name="n_1mainValue【庁舎】&#10;有形固定資産減価償却率"/>
        <xdr:cNvSpPr txBox="1"/>
      </xdr:nvSpPr>
      <xdr:spPr>
        <a:xfrm>
          <a:off x="15266043" y="17990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37.8</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67" name="正方形/長方形 56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68" name="正方形/長方形 56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69" name="正方形/長方形 56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70" name="正方形/長方形 56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71" name="正方形/長方形 57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72" name="正方形/長方形 57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73" name="正方形/長方形 57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0.214</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74" name="正方形/長方形 57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75" name="テキスト ボックス 57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76" name="直線コネクタ 57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577" name="テキスト ボックス 576"/>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109</xdr:row>
      <xdr:rowOff>35379</xdr:rowOff>
    </xdr:from>
    <xdr:to>
      <xdr:col>33</xdr:col>
      <xdr:colOff>314325</xdr:colOff>
      <xdr:row>109</xdr:row>
      <xdr:rowOff>35379</xdr:rowOff>
    </xdr:to>
    <xdr:cxnSp macro="">
      <xdr:nvCxnSpPr>
        <xdr:cNvPr id="578" name="直線コネクタ 577"/>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579" name="テキスト ボックス 578"/>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580" name="直線コネクタ 579"/>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581" name="テキスト ボックス 580"/>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582" name="直線コネクタ 581"/>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583" name="テキスト ボックス 582"/>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584" name="直線コネクタ 583"/>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585" name="テキスト ボックス 584"/>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586" name="直線コネクタ 585"/>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587" name="テキスト ボックス 586"/>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588" name="直線コネクタ 587"/>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589" name="テキスト ボックス 588"/>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90" name="直線コネクタ 58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91" name="テキスト ボックス 59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0.700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9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101</xdr:row>
      <xdr:rowOff>84364</xdr:rowOff>
    </xdr:from>
    <xdr:to>
      <xdr:col>32</xdr:col>
      <xdr:colOff>186689</xdr:colOff>
      <xdr:row>108</xdr:row>
      <xdr:rowOff>46808</xdr:rowOff>
    </xdr:to>
    <xdr:cxnSp macro="">
      <xdr:nvCxnSpPr>
        <xdr:cNvPr id="593" name="直線コネクタ 592"/>
        <xdr:cNvCxnSpPr/>
      </xdr:nvCxnSpPr>
      <xdr:spPr>
        <a:xfrm flipV="1">
          <a:off x="22160864" y="17400814"/>
          <a:ext cx="0" cy="1162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50635</xdr:rowOff>
    </xdr:from>
    <xdr:ext cx="469744" cy="259045"/>
    <xdr:sp macro="" textlink="">
      <xdr:nvSpPr>
        <xdr:cNvPr id="594" name="【庁舎】&#10;一人当たり面積最小値テキスト"/>
        <xdr:cNvSpPr txBox="1"/>
      </xdr:nvSpPr>
      <xdr:spPr>
        <a:xfrm>
          <a:off x="22250400" y="1856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0.149</a:t>
          </a:r>
          <a:endParaRPr kumimoji="1" lang="ja-JP" altLang="en-US" sz="1000" b="1">
            <a:latin typeface="ＭＳ Ｐゴシック"/>
          </a:endParaRPr>
        </a:p>
      </xdr:txBody>
    </xdr:sp>
    <xdr:clientData/>
  </xdr:oneCellAnchor>
  <xdr:twoCellAnchor>
    <xdr:from>
      <xdr:col>32</xdr:col>
      <xdr:colOff>98425</xdr:colOff>
      <xdr:row>108</xdr:row>
      <xdr:rowOff>46808</xdr:rowOff>
    </xdr:from>
    <xdr:to>
      <xdr:col>32</xdr:col>
      <xdr:colOff>276225</xdr:colOff>
      <xdr:row>108</xdr:row>
      <xdr:rowOff>46808</xdr:rowOff>
    </xdr:to>
    <xdr:cxnSp macro="">
      <xdr:nvCxnSpPr>
        <xdr:cNvPr id="595" name="直線コネクタ 594"/>
        <xdr:cNvCxnSpPr/>
      </xdr:nvCxnSpPr>
      <xdr:spPr>
        <a:xfrm>
          <a:off x="22072600" y="18563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100</xdr:row>
      <xdr:rowOff>31041</xdr:rowOff>
    </xdr:from>
    <xdr:ext cx="469744" cy="259045"/>
    <xdr:sp macro="" textlink="">
      <xdr:nvSpPr>
        <xdr:cNvPr id="596" name="【庁舎】&#10;一人当たり面積最大値テキスト"/>
        <xdr:cNvSpPr txBox="1"/>
      </xdr:nvSpPr>
      <xdr:spPr>
        <a:xfrm>
          <a:off x="22250400" y="17176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0.505</a:t>
          </a:r>
          <a:endParaRPr kumimoji="1" lang="ja-JP" altLang="en-US" sz="1000" b="1">
            <a:latin typeface="ＭＳ Ｐゴシック"/>
          </a:endParaRPr>
        </a:p>
      </xdr:txBody>
    </xdr:sp>
    <xdr:clientData/>
  </xdr:oneCellAnchor>
  <xdr:twoCellAnchor>
    <xdr:from>
      <xdr:col>32</xdr:col>
      <xdr:colOff>98425</xdr:colOff>
      <xdr:row>101</xdr:row>
      <xdr:rowOff>84364</xdr:rowOff>
    </xdr:from>
    <xdr:to>
      <xdr:col>32</xdr:col>
      <xdr:colOff>276225</xdr:colOff>
      <xdr:row>101</xdr:row>
      <xdr:rowOff>84364</xdr:rowOff>
    </xdr:to>
    <xdr:cxnSp macro="">
      <xdr:nvCxnSpPr>
        <xdr:cNvPr id="597" name="直線コネクタ 596"/>
        <xdr:cNvCxnSpPr/>
      </xdr:nvCxnSpPr>
      <xdr:spPr>
        <a:xfrm>
          <a:off x="22072600" y="17400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163847</xdr:rowOff>
    </xdr:from>
    <xdr:ext cx="469744" cy="259045"/>
    <xdr:sp macro="" textlink="">
      <xdr:nvSpPr>
        <xdr:cNvPr id="598" name="【庁舎】&#10;一人当たり面積平均値テキスト"/>
        <xdr:cNvSpPr txBox="1"/>
      </xdr:nvSpPr>
      <xdr:spPr>
        <a:xfrm>
          <a:off x="22250400" y="17994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0.301</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13970</xdr:rowOff>
    </xdr:from>
    <xdr:to>
      <xdr:col>32</xdr:col>
      <xdr:colOff>238125</xdr:colOff>
      <xdr:row>105</xdr:row>
      <xdr:rowOff>115570</xdr:rowOff>
    </xdr:to>
    <xdr:sp macro="" textlink="">
      <xdr:nvSpPr>
        <xdr:cNvPr id="599" name="フローチャート : 判断 598"/>
        <xdr:cNvSpPr/>
      </xdr:nvSpPr>
      <xdr:spPr>
        <a:xfrm>
          <a:off x="221107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20501</xdr:rowOff>
    </xdr:from>
    <xdr:to>
      <xdr:col>31</xdr:col>
      <xdr:colOff>85725</xdr:colOff>
      <xdr:row>105</xdr:row>
      <xdr:rowOff>122101</xdr:rowOff>
    </xdr:to>
    <xdr:sp macro="" textlink="">
      <xdr:nvSpPr>
        <xdr:cNvPr id="600" name="フローチャート : 判断 599"/>
        <xdr:cNvSpPr/>
      </xdr:nvSpPr>
      <xdr:spPr>
        <a:xfrm>
          <a:off x="21272500" y="1802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105</xdr:row>
      <xdr:rowOff>113228</xdr:rowOff>
    </xdr:from>
    <xdr:ext cx="469744" cy="259045"/>
    <xdr:sp macro="" textlink="">
      <xdr:nvSpPr>
        <xdr:cNvPr id="601" name="n_1aveValue【庁舎】&#10;一人当たり面積"/>
        <xdr:cNvSpPr txBox="1"/>
      </xdr:nvSpPr>
      <xdr:spPr>
        <a:xfrm>
          <a:off x="21075727" y="18115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0.299</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602" name="テキスト ボックス 60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03" name="テキスト ボックス 60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04" name="テキスト ボックス 60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05" name="テキスト ボックス 60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06" name="テキスト ボックス 60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99</xdr:row>
      <xdr:rowOff>20501</xdr:rowOff>
    </xdr:from>
    <xdr:to>
      <xdr:col>31</xdr:col>
      <xdr:colOff>85725</xdr:colOff>
      <xdr:row>99</xdr:row>
      <xdr:rowOff>122101</xdr:rowOff>
    </xdr:to>
    <xdr:sp macro="" textlink="">
      <xdr:nvSpPr>
        <xdr:cNvPr id="607" name="円/楕円 606"/>
        <xdr:cNvSpPr/>
      </xdr:nvSpPr>
      <xdr:spPr>
        <a:xfrm>
          <a:off x="21272500" y="16994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97</xdr:row>
      <xdr:rowOff>138628</xdr:rowOff>
    </xdr:from>
    <xdr:ext cx="469744" cy="259045"/>
    <xdr:sp macro="" textlink="">
      <xdr:nvSpPr>
        <xdr:cNvPr id="608" name="n_1mainValue【庁舎】&#10;一人当たり面積"/>
        <xdr:cNvSpPr txBox="1"/>
      </xdr:nvSpPr>
      <xdr:spPr>
        <a:xfrm>
          <a:off x="21075727" y="16769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0.614</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09" name="正方形/長方形 60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10" name="正方形/長方形 60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11" name="テキスト ボックス 61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300">
              <a:solidFill>
                <a:schemeClr val="dk1"/>
              </a:solidFill>
              <a:effectLst/>
              <a:latin typeface="+mn-lt"/>
              <a:ea typeface="+mn-ea"/>
              <a:cs typeface="+mn-cs"/>
            </a:rPr>
            <a:t>福祉施設・消防施設</a:t>
          </a:r>
          <a:r>
            <a:rPr kumimoji="1" lang="ja-JP" altLang="ja-JP" sz="1300">
              <a:solidFill>
                <a:schemeClr val="dk1"/>
              </a:solidFill>
              <a:effectLst/>
              <a:latin typeface="+mn-lt"/>
              <a:ea typeface="+mn-ea"/>
              <a:cs typeface="+mn-cs"/>
            </a:rPr>
            <a:t>において有形固定資産減価償却率の高さが目立ち、京都府平均や全国平均を上回る数値となって</a:t>
          </a:r>
          <a:r>
            <a:rPr kumimoji="1" lang="ja-JP" altLang="en-US" sz="1300">
              <a:solidFill>
                <a:schemeClr val="dk1"/>
              </a:solidFill>
              <a:effectLst/>
              <a:latin typeface="+mn-lt"/>
              <a:ea typeface="+mn-ea"/>
              <a:cs typeface="+mn-cs"/>
            </a:rPr>
            <a:t>おり、公共施設等総合管理計画に</a:t>
          </a:r>
          <a:r>
            <a:rPr lang="ja-JP" altLang="ja-JP" sz="1300" b="0" i="0" baseline="0">
              <a:solidFill>
                <a:schemeClr val="dk1"/>
              </a:solidFill>
              <a:effectLst/>
              <a:latin typeface="+mn-lt"/>
              <a:ea typeface="+mn-ea"/>
              <a:cs typeface="+mn-cs"/>
            </a:rPr>
            <a:t>基づき、計画的に維持管理を進めていく。</a:t>
          </a:r>
          <a:endParaRPr lang="ja-JP" altLang="ja-JP" sz="1300">
            <a:effectLst/>
          </a:endParaRPr>
        </a:p>
        <a:p>
          <a:r>
            <a:rPr lang="ja-JP" altLang="ja-JP" sz="1300" b="0" i="0" baseline="0">
              <a:solidFill>
                <a:schemeClr val="dk1"/>
              </a:solidFill>
              <a:effectLst/>
              <a:latin typeface="+mn-lt"/>
              <a:ea typeface="+mn-ea"/>
              <a:cs typeface="+mn-cs"/>
            </a:rPr>
            <a:t>　また、</a:t>
          </a:r>
          <a:r>
            <a:rPr lang="ja-JP" altLang="en-US" sz="1300" b="0" i="0" baseline="0">
              <a:solidFill>
                <a:schemeClr val="dk1"/>
              </a:solidFill>
              <a:effectLst/>
              <a:latin typeface="+mn-lt"/>
              <a:ea typeface="+mn-ea"/>
              <a:cs typeface="+mn-cs"/>
            </a:rPr>
            <a:t>図書館・保健センター・本庁</a:t>
          </a:r>
          <a:r>
            <a:rPr lang="ja-JP" altLang="ja-JP" sz="1300" b="0" i="0" baseline="0">
              <a:solidFill>
                <a:schemeClr val="dk1"/>
              </a:solidFill>
              <a:effectLst/>
              <a:latin typeface="+mn-lt"/>
              <a:ea typeface="+mn-ea"/>
              <a:cs typeface="+mn-cs"/>
            </a:rPr>
            <a:t>については、全国平均・府平均を</a:t>
          </a:r>
          <a:r>
            <a:rPr lang="ja-JP" altLang="en-US" sz="1300" b="0" i="0" baseline="0">
              <a:solidFill>
                <a:schemeClr val="dk1"/>
              </a:solidFill>
              <a:effectLst/>
              <a:latin typeface="+mn-lt"/>
              <a:ea typeface="+mn-ea"/>
              <a:cs typeface="+mn-cs"/>
            </a:rPr>
            <a:t>大きく</a:t>
          </a:r>
          <a:r>
            <a:rPr lang="ja-JP" altLang="ja-JP" sz="1300" b="0" i="0" baseline="0">
              <a:solidFill>
                <a:schemeClr val="dk1"/>
              </a:solidFill>
              <a:effectLst/>
              <a:latin typeface="+mn-lt"/>
              <a:ea typeface="+mn-ea"/>
              <a:cs typeface="+mn-cs"/>
            </a:rPr>
            <a:t>下回っている。これは、近年</a:t>
          </a:r>
          <a:r>
            <a:rPr lang="ja-JP" altLang="en-US" sz="1300" b="0" i="0" baseline="0">
              <a:solidFill>
                <a:schemeClr val="dk1"/>
              </a:solidFill>
              <a:effectLst/>
              <a:latin typeface="+mn-lt"/>
              <a:ea typeface="+mn-ea"/>
              <a:cs typeface="+mn-cs"/>
            </a:rPr>
            <a:t>庁舎の耐震改修</a:t>
          </a:r>
          <a:r>
            <a:rPr lang="ja-JP" altLang="ja-JP" sz="1300" b="0" i="0" baseline="0">
              <a:solidFill>
                <a:schemeClr val="dk1"/>
              </a:solidFill>
              <a:effectLst/>
              <a:latin typeface="+mn-lt"/>
              <a:ea typeface="+mn-ea"/>
              <a:cs typeface="+mn-cs"/>
            </a:rPr>
            <a:t>を実施していること</a:t>
          </a:r>
          <a:r>
            <a:rPr lang="ja-JP" altLang="en-US" sz="1300" b="0" i="0" baseline="0">
              <a:solidFill>
                <a:schemeClr val="dk1"/>
              </a:solidFill>
              <a:effectLst/>
              <a:latin typeface="+mn-lt"/>
              <a:ea typeface="+mn-ea"/>
              <a:cs typeface="+mn-cs"/>
            </a:rPr>
            <a:t>や、施設が比較的新しいものであること</a:t>
          </a:r>
          <a:r>
            <a:rPr lang="ja-JP" altLang="ja-JP" sz="1300" b="0" i="0" baseline="0">
              <a:solidFill>
                <a:schemeClr val="dk1"/>
              </a:solidFill>
              <a:effectLst/>
              <a:latin typeface="+mn-lt"/>
              <a:ea typeface="+mn-ea"/>
              <a:cs typeface="+mn-cs"/>
            </a:rPr>
            <a:t>が要因である。</a:t>
          </a:r>
          <a:endParaRPr lang="ja-JP" altLang="ja-JP" sz="1300">
            <a:effectLst/>
          </a:endParaRPr>
        </a:p>
        <a:p>
          <a:r>
            <a:rPr kumimoji="1" lang="ja-JP" altLang="en-US" sz="1300">
              <a:latin typeface="ＭＳ Ｐゴシック"/>
            </a:rPr>
            <a:t>　一人当たり面積においては、図書館が非常に低く、本庁が非常に高い数値を示しており、今後維持管理をしていく中で、適切で効率的な運営形態を検討していく必要があると考えられる。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京都府綾部市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34,500
34,130
347.10
16,829,216
16,772,499
9,456
9,557,701
13,365,422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10.9
79.4</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22/128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類似団体平均を上回り、</a:t>
          </a:r>
          <a:r>
            <a:rPr kumimoji="1" lang="en-US" altLang="ja-JP" sz="1300">
              <a:solidFill>
                <a:schemeClr val="dk1"/>
              </a:solidFill>
              <a:effectLst/>
              <a:latin typeface="+mn-lt"/>
              <a:ea typeface="+mn-ea"/>
              <a:cs typeface="+mn-cs"/>
            </a:rPr>
            <a:t>0.49</a:t>
          </a:r>
          <a:r>
            <a:rPr kumimoji="1" lang="ja-JP" altLang="ja-JP" sz="1300">
              <a:solidFill>
                <a:schemeClr val="dk1"/>
              </a:solidFill>
              <a:effectLst/>
              <a:latin typeface="+mn-lt"/>
              <a:ea typeface="+mn-ea"/>
              <a:cs typeface="+mn-cs"/>
            </a:rPr>
            <a:t>で前年度と</a:t>
          </a:r>
          <a:r>
            <a:rPr kumimoji="1" lang="ja-JP" altLang="en-US" sz="1300">
              <a:solidFill>
                <a:schemeClr val="dk1"/>
              </a:solidFill>
              <a:effectLst/>
              <a:latin typeface="+mn-lt"/>
              <a:ea typeface="+mn-ea"/>
              <a:cs typeface="+mn-cs"/>
            </a:rPr>
            <a:t>ほぼ</a:t>
          </a:r>
          <a:r>
            <a:rPr kumimoji="1" lang="ja-JP" altLang="ja-JP" sz="1300">
              <a:solidFill>
                <a:schemeClr val="dk1"/>
              </a:solidFill>
              <a:effectLst/>
              <a:latin typeface="+mn-lt"/>
              <a:ea typeface="+mn-ea"/>
              <a:cs typeface="+mn-cs"/>
            </a:rPr>
            <a:t>横ばいで推移した。</a:t>
          </a:r>
          <a:endParaRPr lang="ja-JP" altLang="ja-JP" sz="1300">
            <a:effectLst/>
          </a:endParaRPr>
        </a:p>
        <a:p>
          <a:r>
            <a:rPr kumimoji="1" lang="ja-JP" altLang="ja-JP" sz="1300">
              <a:solidFill>
                <a:schemeClr val="dk1"/>
              </a:solidFill>
              <a:effectLst/>
              <a:latin typeface="+mn-lt"/>
              <a:ea typeface="+mn-ea"/>
              <a:cs typeface="+mn-cs"/>
            </a:rPr>
            <a:t>　</a:t>
          </a:r>
          <a:r>
            <a:rPr kumimoji="1" lang="ja-JP" altLang="en-US" sz="1300">
              <a:solidFill>
                <a:schemeClr val="dk1"/>
              </a:solidFill>
              <a:effectLst/>
              <a:latin typeface="+mn-lt"/>
              <a:ea typeface="+mn-ea"/>
              <a:cs typeface="+mn-cs"/>
            </a:rPr>
            <a:t>これは、</a:t>
          </a:r>
          <a:r>
            <a:rPr kumimoji="1" lang="ja-JP" altLang="ja-JP" sz="1300">
              <a:solidFill>
                <a:schemeClr val="dk1"/>
              </a:solidFill>
              <a:effectLst/>
              <a:latin typeface="+mn-lt"/>
              <a:ea typeface="+mn-ea"/>
              <a:cs typeface="+mn-cs"/>
            </a:rPr>
            <a:t>地方消費税交付金</a:t>
          </a:r>
          <a:r>
            <a:rPr kumimoji="1" lang="ja-JP" altLang="en-US" sz="1300">
              <a:solidFill>
                <a:schemeClr val="dk1"/>
              </a:solidFill>
              <a:effectLst/>
              <a:latin typeface="+mn-lt"/>
              <a:ea typeface="+mn-ea"/>
              <a:cs typeface="+mn-cs"/>
            </a:rPr>
            <a:t>などの外的要因が影響した結果であり、実質的には下降傾向にあると考えられる。</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そのため、今後も引き続き財政基盤強化のため、市税の安定的な歳入確保に努めるとともに、財政の健全化を図る必要がある。</a:t>
          </a:r>
          <a:endParaRPr kumimoji="1" lang="en-US" altLang="ja-JP" sz="1300">
            <a:solidFill>
              <a:schemeClr val="dk1"/>
            </a:solidFill>
            <a:effectLst/>
            <a:latin typeface="+mn-lt"/>
            <a:ea typeface="+mn-ea"/>
            <a:cs typeface="+mn-cs"/>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169333</xdr:rowOff>
    </xdr:from>
    <xdr:to>
      <xdr:col>7</xdr:col>
      <xdr:colOff>152400</xdr:colOff>
      <xdr:row>45</xdr:row>
      <xdr:rowOff>114300</xdr:rowOff>
    </xdr:to>
    <xdr:cxnSp macro="">
      <xdr:nvCxnSpPr>
        <xdr:cNvPr id="63" name="直線コネクタ 62"/>
        <xdr:cNvCxnSpPr/>
      </xdr:nvCxnSpPr>
      <xdr:spPr>
        <a:xfrm flipV="1">
          <a:off x="4953000" y="6341533"/>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86377</xdr:rowOff>
    </xdr:from>
    <xdr:ext cx="762000" cy="259045"/>
    <xdr:sp macro="" textlink="">
      <xdr:nvSpPr>
        <xdr:cNvPr id="64"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114300</xdr:rowOff>
    </xdr:from>
    <xdr:to>
      <xdr:col>7</xdr:col>
      <xdr:colOff>241300</xdr:colOff>
      <xdr:row>45</xdr:row>
      <xdr:rowOff>114300</xdr:rowOff>
    </xdr:to>
    <xdr:cxnSp macro="">
      <xdr:nvCxnSpPr>
        <xdr:cNvPr id="65" name="直線コネクタ 64"/>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84260</xdr:rowOff>
    </xdr:from>
    <xdr:ext cx="762000" cy="259045"/>
    <xdr:sp macro="" textlink="">
      <xdr:nvSpPr>
        <xdr:cNvPr id="66" name="財政力最大値テキスト"/>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0.92</a:t>
          </a:r>
          <a:endParaRPr kumimoji="1" lang="ja-JP" altLang="en-US" sz="1000" b="1">
            <a:latin typeface="ＭＳ Ｐゴシック"/>
          </a:endParaRPr>
        </a:p>
      </xdr:txBody>
    </xdr:sp>
    <xdr:clientData/>
  </xdr:oneCellAnchor>
  <xdr:twoCellAnchor>
    <xdr:from>
      <xdr:col>7</xdr:col>
      <xdr:colOff>63500</xdr:colOff>
      <xdr:row>36</xdr:row>
      <xdr:rowOff>169333</xdr:rowOff>
    </xdr:from>
    <xdr:to>
      <xdr:col>7</xdr:col>
      <xdr:colOff>241300</xdr:colOff>
      <xdr:row>36</xdr:row>
      <xdr:rowOff>169333</xdr:rowOff>
    </xdr:to>
    <xdr:cxnSp macro="">
      <xdr:nvCxnSpPr>
        <xdr:cNvPr id="67" name="直線コネクタ 66"/>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5292</xdr:rowOff>
    </xdr:from>
    <xdr:to>
      <xdr:col>7</xdr:col>
      <xdr:colOff>152400</xdr:colOff>
      <xdr:row>42</xdr:row>
      <xdr:rowOff>25400</xdr:rowOff>
    </xdr:to>
    <xdr:cxnSp macro="">
      <xdr:nvCxnSpPr>
        <xdr:cNvPr id="68" name="直線コネクタ 67"/>
        <xdr:cNvCxnSpPr/>
      </xdr:nvCxnSpPr>
      <xdr:spPr>
        <a:xfrm flipV="1">
          <a:off x="4114800" y="7206192"/>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127652</xdr:rowOff>
    </xdr:from>
    <xdr:ext cx="762000" cy="259045"/>
    <xdr:sp macro="" textlink="">
      <xdr:nvSpPr>
        <xdr:cNvPr id="69" name="財政力平均値テキスト"/>
        <xdr:cNvSpPr txBox="1"/>
      </xdr:nvSpPr>
      <xdr:spPr>
        <a:xfrm>
          <a:off x="5041900" y="7328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155575</xdr:rowOff>
    </xdr:from>
    <xdr:to>
      <xdr:col>7</xdr:col>
      <xdr:colOff>203200</xdr:colOff>
      <xdr:row>43</xdr:row>
      <xdr:rowOff>85725</xdr:rowOff>
    </xdr:to>
    <xdr:sp macro="" textlink="">
      <xdr:nvSpPr>
        <xdr:cNvPr id="70" name="フローチャート : 判断 69"/>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25400</xdr:rowOff>
    </xdr:from>
    <xdr:to>
      <xdr:col>6</xdr:col>
      <xdr:colOff>0</xdr:colOff>
      <xdr:row>42</xdr:row>
      <xdr:rowOff>45508</xdr:rowOff>
    </xdr:to>
    <xdr:cxnSp macro="">
      <xdr:nvCxnSpPr>
        <xdr:cNvPr id="71" name="直線コネクタ 70"/>
        <xdr:cNvCxnSpPr/>
      </xdr:nvCxnSpPr>
      <xdr:spPr>
        <a:xfrm flipV="1">
          <a:off x="3225800" y="722630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155575</xdr:rowOff>
    </xdr:from>
    <xdr:to>
      <xdr:col>6</xdr:col>
      <xdr:colOff>50800</xdr:colOff>
      <xdr:row>43</xdr:row>
      <xdr:rowOff>85725</xdr:rowOff>
    </xdr:to>
    <xdr:sp macro="" textlink="">
      <xdr:nvSpPr>
        <xdr:cNvPr id="72" name="フローチャート : 判断 71"/>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70502</xdr:rowOff>
    </xdr:from>
    <xdr:ext cx="736600" cy="259045"/>
    <xdr:sp macro="" textlink="">
      <xdr:nvSpPr>
        <xdr:cNvPr id="73" name="テキスト ボックス 72"/>
        <xdr:cNvSpPr txBox="1"/>
      </xdr:nvSpPr>
      <xdr:spPr>
        <a:xfrm>
          <a:off x="3733800" y="7442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45508</xdr:rowOff>
    </xdr:from>
    <xdr:to>
      <xdr:col>4</xdr:col>
      <xdr:colOff>482600</xdr:colOff>
      <xdr:row>42</xdr:row>
      <xdr:rowOff>45508</xdr:rowOff>
    </xdr:to>
    <xdr:cxnSp macro="">
      <xdr:nvCxnSpPr>
        <xdr:cNvPr id="74" name="直線コネクタ 73"/>
        <xdr:cNvCxnSpPr/>
      </xdr:nvCxnSpPr>
      <xdr:spPr>
        <a:xfrm>
          <a:off x="2336800" y="72464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115358</xdr:rowOff>
    </xdr:from>
    <xdr:to>
      <xdr:col>4</xdr:col>
      <xdr:colOff>533400</xdr:colOff>
      <xdr:row>43</xdr:row>
      <xdr:rowOff>45508</xdr:rowOff>
    </xdr:to>
    <xdr:sp macro="" textlink="">
      <xdr:nvSpPr>
        <xdr:cNvPr id="75" name="フローチャート : 判断 74"/>
        <xdr:cNvSpPr/>
      </xdr:nvSpPr>
      <xdr:spPr>
        <a:xfrm>
          <a:off x="3175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30285</xdr:rowOff>
    </xdr:from>
    <xdr:ext cx="762000" cy="259045"/>
    <xdr:sp macro="" textlink="">
      <xdr:nvSpPr>
        <xdr:cNvPr id="76" name="テキスト ボックス 75"/>
        <xdr:cNvSpPr txBox="1"/>
      </xdr:nvSpPr>
      <xdr:spPr>
        <a:xfrm>
          <a:off x="2844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45508</xdr:rowOff>
    </xdr:from>
    <xdr:to>
      <xdr:col>3</xdr:col>
      <xdr:colOff>279400</xdr:colOff>
      <xdr:row>42</xdr:row>
      <xdr:rowOff>45508</xdr:rowOff>
    </xdr:to>
    <xdr:cxnSp macro="">
      <xdr:nvCxnSpPr>
        <xdr:cNvPr id="77" name="直線コネクタ 76"/>
        <xdr:cNvCxnSpPr/>
      </xdr:nvCxnSpPr>
      <xdr:spPr>
        <a:xfrm>
          <a:off x="1447800" y="72464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115358</xdr:rowOff>
    </xdr:from>
    <xdr:to>
      <xdr:col>3</xdr:col>
      <xdr:colOff>330200</xdr:colOff>
      <xdr:row>43</xdr:row>
      <xdr:rowOff>45508</xdr:rowOff>
    </xdr:to>
    <xdr:sp macro="" textlink="">
      <xdr:nvSpPr>
        <xdr:cNvPr id="78" name="フローチャート : 判断 77"/>
        <xdr:cNvSpPr/>
      </xdr:nvSpPr>
      <xdr:spPr>
        <a:xfrm>
          <a:off x="2286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30285</xdr:rowOff>
    </xdr:from>
    <xdr:ext cx="762000" cy="259045"/>
    <xdr:sp macro="" textlink="">
      <xdr:nvSpPr>
        <xdr:cNvPr id="79" name="テキスト ボックス 78"/>
        <xdr:cNvSpPr txBox="1"/>
      </xdr:nvSpPr>
      <xdr:spPr>
        <a:xfrm>
          <a:off x="1955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0" name="フローチャート : 判断 79"/>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10177</xdr:rowOff>
    </xdr:from>
    <xdr:ext cx="762000" cy="259045"/>
    <xdr:sp macro="" textlink="">
      <xdr:nvSpPr>
        <xdr:cNvPr id="81" name="テキスト ボックス 80"/>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41</xdr:row>
      <xdr:rowOff>125942</xdr:rowOff>
    </xdr:from>
    <xdr:to>
      <xdr:col>7</xdr:col>
      <xdr:colOff>203200</xdr:colOff>
      <xdr:row>42</xdr:row>
      <xdr:rowOff>56092</xdr:rowOff>
    </xdr:to>
    <xdr:sp macro="" textlink="">
      <xdr:nvSpPr>
        <xdr:cNvPr id="87" name="円/楕円 86"/>
        <xdr:cNvSpPr/>
      </xdr:nvSpPr>
      <xdr:spPr>
        <a:xfrm>
          <a:off x="4902200" y="71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142469</xdr:rowOff>
    </xdr:from>
    <xdr:ext cx="762000" cy="259045"/>
    <xdr:sp macro="" textlink="">
      <xdr:nvSpPr>
        <xdr:cNvPr id="88" name="財政力該当値テキスト"/>
        <xdr:cNvSpPr txBox="1"/>
      </xdr:nvSpPr>
      <xdr:spPr>
        <a:xfrm>
          <a:off x="5041900" y="700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0.49</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146050</xdr:rowOff>
    </xdr:from>
    <xdr:to>
      <xdr:col>6</xdr:col>
      <xdr:colOff>50800</xdr:colOff>
      <xdr:row>42</xdr:row>
      <xdr:rowOff>76200</xdr:rowOff>
    </xdr:to>
    <xdr:sp macro="" textlink="">
      <xdr:nvSpPr>
        <xdr:cNvPr id="89" name="円/楕円 88"/>
        <xdr:cNvSpPr/>
      </xdr:nvSpPr>
      <xdr:spPr>
        <a:xfrm>
          <a:off x="4064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86377</xdr:rowOff>
    </xdr:from>
    <xdr:ext cx="736600" cy="259045"/>
    <xdr:sp macro="" textlink="">
      <xdr:nvSpPr>
        <xdr:cNvPr id="90" name="テキスト ボックス 89"/>
        <xdr:cNvSpPr txBox="1"/>
      </xdr:nvSpPr>
      <xdr:spPr>
        <a:xfrm>
          <a:off x="3733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0.48</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166158</xdr:rowOff>
    </xdr:from>
    <xdr:to>
      <xdr:col>4</xdr:col>
      <xdr:colOff>533400</xdr:colOff>
      <xdr:row>42</xdr:row>
      <xdr:rowOff>96308</xdr:rowOff>
    </xdr:to>
    <xdr:sp macro="" textlink="">
      <xdr:nvSpPr>
        <xdr:cNvPr id="91" name="円/楕円 90"/>
        <xdr:cNvSpPr/>
      </xdr:nvSpPr>
      <xdr:spPr>
        <a:xfrm>
          <a:off x="3175000" y="719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106485</xdr:rowOff>
    </xdr:from>
    <xdr:ext cx="762000" cy="259045"/>
    <xdr:sp macro="" textlink="">
      <xdr:nvSpPr>
        <xdr:cNvPr id="92" name="テキスト ボックス 91"/>
        <xdr:cNvSpPr txBox="1"/>
      </xdr:nvSpPr>
      <xdr:spPr>
        <a:xfrm>
          <a:off x="2844800" y="696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0.47</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166158</xdr:rowOff>
    </xdr:from>
    <xdr:to>
      <xdr:col>3</xdr:col>
      <xdr:colOff>330200</xdr:colOff>
      <xdr:row>42</xdr:row>
      <xdr:rowOff>96308</xdr:rowOff>
    </xdr:to>
    <xdr:sp macro="" textlink="">
      <xdr:nvSpPr>
        <xdr:cNvPr id="93" name="円/楕円 92"/>
        <xdr:cNvSpPr/>
      </xdr:nvSpPr>
      <xdr:spPr>
        <a:xfrm>
          <a:off x="2286000" y="719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106485</xdr:rowOff>
    </xdr:from>
    <xdr:ext cx="762000" cy="259045"/>
    <xdr:sp macro="" textlink="">
      <xdr:nvSpPr>
        <xdr:cNvPr id="94" name="テキスト ボックス 93"/>
        <xdr:cNvSpPr txBox="1"/>
      </xdr:nvSpPr>
      <xdr:spPr>
        <a:xfrm>
          <a:off x="1955800" y="696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0.47</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166158</xdr:rowOff>
    </xdr:from>
    <xdr:to>
      <xdr:col>2</xdr:col>
      <xdr:colOff>127000</xdr:colOff>
      <xdr:row>42</xdr:row>
      <xdr:rowOff>96308</xdr:rowOff>
    </xdr:to>
    <xdr:sp macro="" textlink="">
      <xdr:nvSpPr>
        <xdr:cNvPr id="95" name="円/楕円 94"/>
        <xdr:cNvSpPr/>
      </xdr:nvSpPr>
      <xdr:spPr>
        <a:xfrm>
          <a:off x="1397000" y="719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106485</xdr:rowOff>
    </xdr:from>
    <xdr:ext cx="762000" cy="259045"/>
    <xdr:sp macro="" textlink="">
      <xdr:nvSpPr>
        <xdr:cNvPr id="96" name="テキスト ボックス 95"/>
        <xdr:cNvSpPr txBox="1"/>
      </xdr:nvSpPr>
      <xdr:spPr>
        <a:xfrm>
          <a:off x="1066800" y="696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31/128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mn-lt"/>
              <a:ea typeface="+mn-ea"/>
              <a:cs typeface="+mn-cs"/>
            </a:rPr>
            <a:t>　類似団体平均よりも低い</a:t>
          </a:r>
          <a:r>
            <a:rPr kumimoji="1" lang="en-US" altLang="ja-JP" sz="1300">
              <a:solidFill>
                <a:sysClr val="windowText" lastClr="000000"/>
              </a:solidFill>
              <a:effectLst/>
              <a:latin typeface="+mn-lt"/>
              <a:ea typeface="+mn-ea"/>
              <a:cs typeface="+mn-cs"/>
            </a:rPr>
            <a:t>88.5%</a:t>
          </a:r>
          <a:r>
            <a:rPr kumimoji="1" lang="ja-JP" altLang="en-US" sz="1300">
              <a:solidFill>
                <a:sysClr val="windowText" lastClr="000000"/>
              </a:solidFill>
              <a:effectLst/>
              <a:latin typeface="+mn-lt"/>
              <a:ea typeface="+mn-ea"/>
              <a:cs typeface="+mn-cs"/>
            </a:rPr>
            <a:t>となったが</a:t>
          </a:r>
          <a:r>
            <a:rPr kumimoji="1" lang="ja-JP" altLang="ja-JP" sz="1300">
              <a:solidFill>
                <a:sysClr val="windowText" lastClr="000000"/>
              </a:solidFill>
              <a:effectLst/>
              <a:latin typeface="+mn-lt"/>
              <a:ea typeface="+mn-ea"/>
              <a:cs typeface="+mn-cs"/>
            </a:rPr>
            <a:t>前年度比</a:t>
          </a:r>
          <a:r>
            <a:rPr kumimoji="1" lang="en-US" altLang="ja-JP" sz="1300">
              <a:solidFill>
                <a:sysClr val="windowText" lastClr="000000"/>
              </a:solidFill>
              <a:effectLst/>
              <a:latin typeface="+mn-lt"/>
              <a:ea typeface="+mn-ea"/>
              <a:cs typeface="+mn-cs"/>
            </a:rPr>
            <a:t>0.8</a:t>
          </a:r>
          <a:r>
            <a:rPr kumimoji="1" lang="ja-JP" altLang="ja-JP" sz="1300">
              <a:solidFill>
                <a:sysClr val="windowText" lastClr="000000"/>
              </a:solidFill>
              <a:effectLst/>
              <a:latin typeface="+mn-lt"/>
              <a:ea typeface="+mn-ea"/>
              <a:cs typeface="+mn-cs"/>
            </a:rPr>
            <a:t>ポイント</a:t>
          </a:r>
          <a:r>
            <a:rPr kumimoji="1" lang="ja-JP" altLang="en-US" sz="1300">
              <a:solidFill>
                <a:sysClr val="windowText" lastClr="000000"/>
              </a:solidFill>
              <a:effectLst/>
              <a:latin typeface="+mn-lt"/>
              <a:ea typeface="+mn-ea"/>
              <a:cs typeface="+mn-cs"/>
            </a:rPr>
            <a:t>悪化</a:t>
          </a:r>
          <a:r>
            <a:rPr kumimoji="1" lang="ja-JP" altLang="ja-JP" sz="1300">
              <a:solidFill>
                <a:sysClr val="windowText" lastClr="000000"/>
              </a:solidFill>
              <a:effectLst/>
              <a:latin typeface="+mn-lt"/>
              <a:ea typeface="+mn-ea"/>
              <a:cs typeface="+mn-cs"/>
            </a:rPr>
            <a:t>した。</a:t>
          </a:r>
          <a:endParaRPr kumimoji="1" lang="en-US" altLang="ja-JP" sz="1300">
            <a:solidFill>
              <a:sysClr val="windowText" lastClr="000000"/>
            </a:solidFill>
            <a:effectLst/>
            <a:latin typeface="+mn-lt"/>
            <a:ea typeface="+mn-ea"/>
            <a:cs typeface="+mn-cs"/>
          </a:endParaRPr>
        </a:p>
        <a:p>
          <a:r>
            <a:rPr kumimoji="1" lang="ja-JP" altLang="ja-JP" sz="1300">
              <a:solidFill>
                <a:sysClr val="windowText" lastClr="000000"/>
              </a:solidFill>
              <a:effectLst/>
              <a:latin typeface="+mn-lt"/>
              <a:ea typeface="+mn-ea"/>
              <a:cs typeface="+mn-cs"/>
            </a:rPr>
            <a:t>　</a:t>
          </a:r>
          <a:r>
            <a:rPr kumimoji="1" lang="ja-JP" altLang="en-US" sz="1300">
              <a:solidFill>
                <a:sysClr val="windowText" lastClr="000000"/>
              </a:solidFill>
              <a:effectLst/>
              <a:latin typeface="+mn-lt"/>
              <a:ea typeface="+mn-ea"/>
              <a:cs typeface="+mn-cs"/>
            </a:rPr>
            <a:t>これは、</a:t>
          </a:r>
          <a:r>
            <a:rPr kumimoji="1" lang="ja-JP" altLang="ja-JP" sz="1300">
              <a:solidFill>
                <a:sysClr val="windowText" lastClr="000000"/>
              </a:solidFill>
              <a:effectLst/>
              <a:latin typeface="+mn-lt"/>
              <a:ea typeface="+mn-ea"/>
              <a:cs typeface="+mn-cs"/>
            </a:rPr>
            <a:t>元利償還による公債費</a:t>
          </a:r>
          <a:r>
            <a:rPr kumimoji="1" lang="ja-JP" altLang="en-US" sz="1300">
              <a:solidFill>
                <a:sysClr val="windowText" lastClr="000000"/>
              </a:solidFill>
              <a:effectLst/>
              <a:latin typeface="+mn-lt"/>
              <a:ea typeface="+mn-ea"/>
              <a:cs typeface="+mn-cs"/>
            </a:rPr>
            <a:t>については減小傾向にあるが、簡易水道事業特別会計繰出金の増や臨時財政対策債</a:t>
          </a:r>
          <a:r>
            <a:rPr kumimoji="1" lang="ja-JP" altLang="ja-JP" sz="1300">
              <a:solidFill>
                <a:sysClr val="windowText" lastClr="000000"/>
              </a:solidFill>
              <a:effectLst/>
              <a:latin typeface="+mn-lt"/>
              <a:ea typeface="+mn-ea"/>
              <a:cs typeface="+mn-cs"/>
            </a:rPr>
            <a:t>の</a:t>
          </a:r>
          <a:r>
            <a:rPr kumimoji="1" lang="ja-JP" altLang="en-US" sz="1300">
              <a:solidFill>
                <a:sysClr val="windowText" lastClr="000000"/>
              </a:solidFill>
              <a:effectLst/>
              <a:latin typeface="+mn-lt"/>
              <a:ea typeface="+mn-ea"/>
              <a:cs typeface="+mn-cs"/>
            </a:rPr>
            <a:t>減等が</a:t>
          </a:r>
          <a:r>
            <a:rPr kumimoji="1" lang="ja-JP" altLang="ja-JP" sz="1300">
              <a:solidFill>
                <a:sysClr val="windowText" lastClr="000000"/>
              </a:solidFill>
              <a:effectLst/>
              <a:latin typeface="+mn-lt"/>
              <a:ea typeface="+mn-ea"/>
              <a:cs typeface="+mn-cs"/>
            </a:rPr>
            <a:t>影響</a:t>
          </a:r>
          <a:r>
            <a:rPr kumimoji="1" lang="ja-JP" altLang="en-US" sz="1300">
              <a:solidFill>
                <a:sysClr val="windowText" lastClr="000000"/>
              </a:solidFill>
              <a:effectLst/>
              <a:latin typeface="+mn-lt"/>
              <a:ea typeface="+mn-ea"/>
              <a:cs typeface="+mn-cs"/>
            </a:rPr>
            <a:t>したものである</a:t>
          </a:r>
          <a:r>
            <a:rPr kumimoji="1" lang="ja-JP" altLang="ja-JP" sz="1300">
              <a:solidFill>
                <a:sysClr val="windowText" lastClr="000000"/>
              </a:solidFill>
              <a:effectLst/>
              <a:latin typeface="+mn-lt"/>
              <a:ea typeface="+mn-ea"/>
              <a:cs typeface="+mn-cs"/>
            </a:rPr>
            <a:t>。</a:t>
          </a:r>
          <a:endParaRPr kumimoji="1" lang="en-US" altLang="ja-JP" sz="1300">
            <a:solidFill>
              <a:sysClr val="windowText" lastClr="000000"/>
            </a:solidFill>
            <a:effectLst/>
            <a:latin typeface="+mn-lt"/>
            <a:ea typeface="+mn-ea"/>
            <a:cs typeface="+mn-cs"/>
          </a:endParaRPr>
        </a:p>
        <a:p>
          <a:r>
            <a:rPr kumimoji="1" lang="ja-JP" altLang="en-US" sz="1300">
              <a:solidFill>
                <a:sysClr val="windowText" lastClr="000000"/>
              </a:solidFill>
              <a:effectLst/>
              <a:latin typeface="+mn-lt"/>
              <a:ea typeface="+mn-ea"/>
              <a:cs typeface="+mn-cs"/>
            </a:rPr>
            <a:t>　厳しい財政状況が続く中、「第</a:t>
          </a:r>
          <a:r>
            <a:rPr kumimoji="1" lang="en-US" altLang="ja-JP" sz="1300">
              <a:solidFill>
                <a:sysClr val="windowText" lastClr="000000"/>
              </a:solidFill>
              <a:effectLst/>
              <a:latin typeface="+mn-lt"/>
              <a:ea typeface="+mn-ea"/>
              <a:cs typeface="+mn-cs"/>
            </a:rPr>
            <a:t>5</a:t>
          </a:r>
          <a:r>
            <a:rPr kumimoji="1" lang="ja-JP" altLang="en-US" sz="1300">
              <a:solidFill>
                <a:sysClr val="windowText" lastClr="000000"/>
              </a:solidFill>
              <a:effectLst/>
              <a:latin typeface="+mn-lt"/>
              <a:ea typeface="+mn-ea"/>
              <a:cs typeface="+mn-cs"/>
            </a:rPr>
            <a:t>次綾部市総合計画」並びに「第</a:t>
          </a:r>
          <a:r>
            <a:rPr kumimoji="1" lang="en-US" altLang="ja-JP" sz="1300">
              <a:solidFill>
                <a:sysClr val="windowText" lastClr="000000"/>
              </a:solidFill>
              <a:effectLst/>
              <a:latin typeface="+mn-lt"/>
              <a:ea typeface="+mn-ea"/>
              <a:cs typeface="+mn-cs"/>
            </a:rPr>
            <a:t>6</a:t>
          </a:r>
          <a:r>
            <a:rPr kumimoji="1" lang="ja-JP" altLang="en-US" sz="1300">
              <a:solidFill>
                <a:sysClr val="windowText" lastClr="000000"/>
              </a:solidFill>
              <a:effectLst/>
              <a:latin typeface="+mn-lt"/>
              <a:ea typeface="+mn-ea"/>
              <a:cs typeface="+mn-cs"/>
            </a:rPr>
            <a:t>次綾部市行財政健全化の取組」に基づき、さらなる経常的経費の見直しを図る必要がある。</a:t>
          </a:r>
          <a:endParaRPr lang="ja-JP" altLang="ja-JP" sz="1300">
            <a:solidFill>
              <a:sysClr val="windowText" lastClr="000000"/>
            </a:solidFill>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57</xdr:row>
      <xdr:rowOff>146776</xdr:rowOff>
    </xdr:from>
    <xdr:to>
      <xdr:col>7</xdr:col>
      <xdr:colOff>152400</xdr:colOff>
      <xdr:row>67</xdr:row>
      <xdr:rowOff>114481</xdr:rowOff>
    </xdr:to>
    <xdr:cxnSp macro="">
      <xdr:nvCxnSpPr>
        <xdr:cNvPr id="128" name="直線コネクタ 127"/>
        <xdr:cNvCxnSpPr/>
      </xdr:nvCxnSpPr>
      <xdr:spPr>
        <a:xfrm flipV="1">
          <a:off x="4953000" y="9919426"/>
          <a:ext cx="0" cy="16822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86558</xdr:rowOff>
    </xdr:from>
    <xdr:ext cx="762000" cy="259045"/>
    <xdr:sp macro="" textlink="">
      <xdr:nvSpPr>
        <xdr:cNvPr id="129" name="財政構造の弾力性最小値テキスト"/>
        <xdr:cNvSpPr txBox="1"/>
      </xdr:nvSpPr>
      <xdr:spPr>
        <a:xfrm>
          <a:off x="5041900" y="11573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128.4</a:t>
          </a:r>
          <a:endParaRPr kumimoji="1" lang="ja-JP" altLang="en-US" sz="1000" b="1">
            <a:latin typeface="ＭＳ Ｐゴシック"/>
          </a:endParaRPr>
        </a:p>
      </xdr:txBody>
    </xdr:sp>
    <xdr:clientData/>
  </xdr:oneCellAnchor>
  <xdr:twoCellAnchor>
    <xdr:from>
      <xdr:col>7</xdr:col>
      <xdr:colOff>63500</xdr:colOff>
      <xdr:row>67</xdr:row>
      <xdr:rowOff>114481</xdr:rowOff>
    </xdr:from>
    <xdr:to>
      <xdr:col>7</xdr:col>
      <xdr:colOff>241300</xdr:colOff>
      <xdr:row>67</xdr:row>
      <xdr:rowOff>114481</xdr:rowOff>
    </xdr:to>
    <xdr:cxnSp macro="">
      <xdr:nvCxnSpPr>
        <xdr:cNvPr id="130" name="直線コネクタ 129"/>
        <xdr:cNvCxnSpPr/>
      </xdr:nvCxnSpPr>
      <xdr:spPr>
        <a:xfrm>
          <a:off x="4864100" y="1160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61703</xdr:rowOff>
    </xdr:from>
    <xdr:ext cx="762000" cy="259045"/>
    <xdr:sp macro="" textlink="">
      <xdr:nvSpPr>
        <xdr:cNvPr id="131" name="財政構造の弾力性最大値テキスト"/>
        <xdr:cNvSpPr txBox="1"/>
      </xdr:nvSpPr>
      <xdr:spPr>
        <a:xfrm>
          <a:off x="5041900" y="9662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79.6</a:t>
          </a:r>
          <a:endParaRPr kumimoji="1" lang="ja-JP" altLang="en-US" sz="1000" b="1">
            <a:latin typeface="ＭＳ Ｐゴシック"/>
          </a:endParaRPr>
        </a:p>
      </xdr:txBody>
    </xdr:sp>
    <xdr:clientData/>
  </xdr:oneCellAnchor>
  <xdr:twoCellAnchor>
    <xdr:from>
      <xdr:col>7</xdr:col>
      <xdr:colOff>63500</xdr:colOff>
      <xdr:row>57</xdr:row>
      <xdr:rowOff>146776</xdr:rowOff>
    </xdr:from>
    <xdr:to>
      <xdr:col>7</xdr:col>
      <xdr:colOff>241300</xdr:colOff>
      <xdr:row>57</xdr:row>
      <xdr:rowOff>146776</xdr:rowOff>
    </xdr:to>
    <xdr:cxnSp macro="">
      <xdr:nvCxnSpPr>
        <xdr:cNvPr id="132" name="直線コネクタ 131"/>
        <xdr:cNvCxnSpPr/>
      </xdr:nvCxnSpPr>
      <xdr:spPr>
        <a:xfrm>
          <a:off x="4864100" y="9919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59</xdr:row>
      <xdr:rowOff>83094</xdr:rowOff>
    </xdr:from>
    <xdr:to>
      <xdr:col>7</xdr:col>
      <xdr:colOff>152400</xdr:colOff>
      <xdr:row>59</xdr:row>
      <xdr:rowOff>110672</xdr:rowOff>
    </xdr:to>
    <xdr:cxnSp macro="">
      <xdr:nvCxnSpPr>
        <xdr:cNvPr id="133" name="直線コネクタ 132"/>
        <xdr:cNvCxnSpPr/>
      </xdr:nvCxnSpPr>
      <xdr:spPr>
        <a:xfrm>
          <a:off x="4114800" y="10198644"/>
          <a:ext cx="838200" cy="27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59</xdr:row>
      <xdr:rowOff>118127</xdr:rowOff>
    </xdr:from>
    <xdr:ext cx="762000" cy="259045"/>
    <xdr:sp macro="" textlink="">
      <xdr:nvSpPr>
        <xdr:cNvPr id="134" name="財政構造の弾力性平均値テキスト"/>
        <xdr:cNvSpPr txBox="1"/>
      </xdr:nvSpPr>
      <xdr:spPr>
        <a:xfrm>
          <a:off x="5041900" y="10233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91.0</a:t>
          </a:r>
          <a:endParaRPr kumimoji="1" lang="ja-JP" altLang="en-US" sz="1000" b="1">
            <a:solidFill>
              <a:srgbClr val="000080"/>
            </a:solidFill>
            <a:latin typeface="ＭＳ Ｐゴシック"/>
          </a:endParaRPr>
        </a:p>
      </xdr:txBody>
    </xdr:sp>
    <xdr:clientData/>
  </xdr:oneCellAnchor>
  <xdr:twoCellAnchor>
    <xdr:from>
      <xdr:col>7</xdr:col>
      <xdr:colOff>101600</xdr:colOff>
      <xdr:row>59</xdr:row>
      <xdr:rowOff>146050</xdr:rowOff>
    </xdr:from>
    <xdr:to>
      <xdr:col>7</xdr:col>
      <xdr:colOff>203200</xdr:colOff>
      <xdr:row>60</xdr:row>
      <xdr:rowOff>76200</xdr:rowOff>
    </xdr:to>
    <xdr:sp macro="" textlink="">
      <xdr:nvSpPr>
        <xdr:cNvPr id="135" name="フローチャート : 判断 134"/>
        <xdr:cNvSpPr/>
      </xdr:nvSpPr>
      <xdr:spPr>
        <a:xfrm>
          <a:off x="49022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59</xdr:row>
      <xdr:rowOff>83094</xdr:rowOff>
    </xdr:from>
    <xdr:to>
      <xdr:col>6</xdr:col>
      <xdr:colOff>0</xdr:colOff>
      <xdr:row>59</xdr:row>
      <xdr:rowOff>169273</xdr:rowOff>
    </xdr:to>
    <xdr:cxnSp macro="">
      <xdr:nvCxnSpPr>
        <xdr:cNvPr id="136" name="直線コネクタ 135"/>
        <xdr:cNvCxnSpPr/>
      </xdr:nvCxnSpPr>
      <xdr:spPr>
        <a:xfrm flipV="1">
          <a:off x="3225800" y="10198644"/>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59</xdr:row>
      <xdr:rowOff>73660</xdr:rowOff>
    </xdr:from>
    <xdr:to>
      <xdr:col>6</xdr:col>
      <xdr:colOff>50800</xdr:colOff>
      <xdr:row>60</xdr:row>
      <xdr:rowOff>3810</xdr:rowOff>
    </xdr:to>
    <xdr:sp macro="" textlink="">
      <xdr:nvSpPr>
        <xdr:cNvPr id="137" name="フローチャート : 判断 136"/>
        <xdr:cNvSpPr/>
      </xdr:nvSpPr>
      <xdr:spPr>
        <a:xfrm>
          <a:off x="4064000" y="1018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160037</xdr:rowOff>
    </xdr:from>
    <xdr:ext cx="736600" cy="259045"/>
    <xdr:sp macro="" textlink="">
      <xdr:nvSpPr>
        <xdr:cNvPr id="138" name="テキスト ボックス 137"/>
        <xdr:cNvSpPr txBox="1"/>
      </xdr:nvSpPr>
      <xdr:spPr>
        <a:xfrm>
          <a:off x="3733800" y="102755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88.9</a:t>
          </a:r>
          <a:endParaRPr kumimoji="1" lang="ja-JP" altLang="en-US" sz="1000" b="1">
            <a:solidFill>
              <a:srgbClr val="000080"/>
            </a:solidFill>
            <a:latin typeface="ＭＳ Ｐゴシック"/>
          </a:endParaRPr>
        </a:p>
      </xdr:txBody>
    </xdr:sp>
    <xdr:clientData/>
  </xdr:oneCellAnchor>
  <xdr:twoCellAnchor>
    <xdr:from>
      <xdr:col>3</xdr:col>
      <xdr:colOff>279400</xdr:colOff>
      <xdr:row>59</xdr:row>
      <xdr:rowOff>100330</xdr:rowOff>
    </xdr:from>
    <xdr:to>
      <xdr:col>4</xdr:col>
      <xdr:colOff>482600</xdr:colOff>
      <xdr:row>59</xdr:row>
      <xdr:rowOff>169273</xdr:rowOff>
    </xdr:to>
    <xdr:cxnSp macro="">
      <xdr:nvCxnSpPr>
        <xdr:cNvPr id="139" name="直線コネクタ 138"/>
        <xdr:cNvCxnSpPr/>
      </xdr:nvCxnSpPr>
      <xdr:spPr>
        <a:xfrm>
          <a:off x="2336800" y="10215880"/>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59</xdr:row>
      <xdr:rowOff>115026</xdr:rowOff>
    </xdr:from>
    <xdr:to>
      <xdr:col>4</xdr:col>
      <xdr:colOff>533400</xdr:colOff>
      <xdr:row>60</xdr:row>
      <xdr:rowOff>45176</xdr:rowOff>
    </xdr:to>
    <xdr:sp macro="" textlink="">
      <xdr:nvSpPr>
        <xdr:cNvPr id="140" name="フローチャート : 判断 139"/>
        <xdr:cNvSpPr/>
      </xdr:nvSpPr>
      <xdr:spPr>
        <a:xfrm>
          <a:off x="3175000" y="102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55353</xdr:rowOff>
    </xdr:from>
    <xdr:ext cx="762000" cy="259045"/>
    <xdr:sp macro="" textlink="">
      <xdr:nvSpPr>
        <xdr:cNvPr id="141" name="テキスト ボックス 140"/>
        <xdr:cNvSpPr txBox="1"/>
      </xdr:nvSpPr>
      <xdr:spPr>
        <a:xfrm>
          <a:off x="2844800" y="9999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100330</xdr:rowOff>
    </xdr:from>
    <xdr:to>
      <xdr:col>3</xdr:col>
      <xdr:colOff>279400</xdr:colOff>
      <xdr:row>60</xdr:row>
      <xdr:rowOff>73660</xdr:rowOff>
    </xdr:to>
    <xdr:cxnSp macro="">
      <xdr:nvCxnSpPr>
        <xdr:cNvPr id="142" name="直線コネクタ 141"/>
        <xdr:cNvCxnSpPr/>
      </xdr:nvCxnSpPr>
      <xdr:spPr>
        <a:xfrm flipV="1">
          <a:off x="1447800" y="1021588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59</xdr:row>
      <xdr:rowOff>66766</xdr:rowOff>
    </xdr:from>
    <xdr:to>
      <xdr:col>3</xdr:col>
      <xdr:colOff>330200</xdr:colOff>
      <xdr:row>59</xdr:row>
      <xdr:rowOff>168366</xdr:rowOff>
    </xdr:to>
    <xdr:sp macro="" textlink="">
      <xdr:nvSpPr>
        <xdr:cNvPr id="143" name="フローチャート : 判断 142"/>
        <xdr:cNvSpPr/>
      </xdr:nvSpPr>
      <xdr:spPr>
        <a:xfrm>
          <a:off x="2286000" y="1018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153143</xdr:rowOff>
    </xdr:from>
    <xdr:ext cx="762000" cy="259045"/>
    <xdr:sp macro="" textlink="">
      <xdr:nvSpPr>
        <xdr:cNvPr id="144" name="テキスト ボックス 143"/>
        <xdr:cNvSpPr txBox="1"/>
      </xdr:nvSpPr>
      <xdr:spPr>
        <a:xfrm>
          <a:off x="1955800" y="10268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2</xdr:col>
      <xdr:colOff>25400</xdr:colOff>
      <xdr:row>59</xdr:row>
      <xdr:rowOff>97790</xdr:rowOff>
    </xdr:from>
    <xdr:to>
      <xdr:col>2</xdr:col>
      <xdr:colOff>127000</xdr:colOff>
      <xdr:row>60</xdr:row>
      <xdr:rowOff>27940</xdr:rowOff>
    </xdr:to>
    <xdr:sp macro="" textlink="">
      <xdr:nvSpPr>
        <xdr:cNvPr id="145" name="フローチャート : 判断 144"/>
        <xdr:cNvSpPr/>
      </xdr:nvSpPr>
      <xdr:spPr>
        <a:xfrm>
          <a:off x="13970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38117</xdr:rowOff>
    </xdr:from>
    <xdr:ext cx="762000" cy="259045"/>
    <xdr:sp macro="" textlink="">
      <xdr:nvSpPr>
        <xdr:cNvPr id="146" name="テキスト ボックス 145"/>
        <xdr:cNvSpPr txBox="1"/>
      </xdr:nvSpPr>
      <xdr:spPr>
        <a:xfrm>
          <a:off x="1066800" y="998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59</xdr:row>
      <xdr:rowOff>59872</xdr:rowOff>
    </xdr:from>
    <xdr:to>
      <xdr:col>7</xdr:col>
      <xdr:colOff>203200</xdr:colOff>
      <xdr:row>59</xdr:row>
      <xdr:rowOff>161472</xdr:rowOff>
    </xdr:to>
    <xdr:sp macro="" textlink="">
      <xdr:nvSpPr>
        <xdr:cNvPr id="152" name="円/楕円 151"/>
        <xdr:cNvSpPr/>
      </xdr:nvSpPr>
      <xdr:spPr>
        <a:xfrm>
          <a:off x="4902200" y="10175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58</xdr:row>
      <xdr:rowOff>76399</xdr:rowOff>
    </xdr:from>
    <xdr:ext cx="762000" cy="259045"/>
    <xdr:sp macro="" textlink="">
      <xdr:nvSpPr>
        <xdr:cNvPr id="153" name="財政構造の弾力性該当値テキスト"/>
        <xdr:cNvSpPr txBox="1"/>
      </xdr:nvSpPr>
      <xdr:spPr>
        <a:xfrm>
          <a:off x="5041900" y="10020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88.5</a:t>
          </a:r>
          <a:endParaRPr kumimoji="1" lang="ja-JP" altLang="en-US" sz="1000" b="1">
            <a:solidFill>
              <a:srgbClr val="FF0000"/>
            </a:solidFill>
            <a:latin typeface="ＭＳ Ｐゴシック"/>
          </a:endParaRPr>
        </a:p>
      </xdr:txBody>
    </xdr:sp>
    <xdr:clientData/>
  </xdr:oneCellAnchor>
  <xdr:twoCellAnchor>
    <xdr:from>
      <xdr:col>5</xdr:col>
      <xdr:colOff>635000</xdr:colOff>
      <xdr:row>59</xdr:row>
      <xdr:rowOff>32294</xdr:rowOff>
    </xdr:from>
    <xdr:to>
      <xdr:col>6</xdr:col>
      <xdr:colOff>50800</xdr:colOff>
      <xdr:row>59</xdr:row>
      <xdr:rowOff>133894</xdr:rowOff>
    </xdr:to>
    <xdr:sp macro="" textlink="">
      <xdr:nvSpPr>
        <xdr:cNvPr id="154" name="円/楕円 153"/>
        <xdr:cNvSpPr/>
      </xdr:nvSpPr>
      <xdr:spPr>
        <a:xfrm>
          <a:off x="4064000" y="1014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57</xdr:row>
      <xdr:rowOff>144071</xdr:rowOff>
    </xdr:from>
    <xdr:ext cx="736600" cy="259045"/>
    <xdr:sp macro="" textlink="">
      <xdr:nvSpPr>
        <xdr:cNvPr id="155" name="テキスト ボックス 154"/>
        <xdr:cNvSpPr txBox="1"/>
      </xdr:nvSpPr>
      <xdr:spPr>
        <a:xfrm>
          <a:off x="3733800" y="9916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87.7</a:t>
          </a:r>
          <a:endParaRPr kumimoji="1" lang="ja-JP" altLang="en-US" sz="1000" b="1">
            <a:solidFill>
              <a:srgbClr val="FF0000"/>
            </a:solidFill>
            <a:latin typeface="ＭＳ Ｐゴシック"/>
          </a:endParaRPr>
        </a:p>
      </xdr:txBody>
    </xdr:sp>
    <xdr:clientData/>
  </xdr:oneCellAnchor>
  <xdr:twoCellAnchor>
    <xdr:from>
      <xdr:col>4</xdr:col>
      <xdr:colOff>431800</xdr:colOff>
      <xdr:row>59</xdr:row>
      <xdr:rowOff>118473</xdr:rowOff>
    </xdr:from>
    <xdr:to>
      <xdr:col>4</xdr:col>
      <xdr:colOff>533400</xdr:colOff>
      <xdr:row>60</xdr:row>
      <xdr:rowOff>48623</xdr:rowOff>
    </xdr:to>
    <xdr:sp macro="" textlink="">
      <xdr:nvSpPr>
        <xdr:cNvPr id="156" name="円/楕円 155"/>
        <xdr:cNvSpPr/>
      </xdr:nvSpPr>
      <xdr:spPr>
        <a:xfrm>
          <a:off x="3175000" y="10234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33400</xdr:rowOff>
    </xdr:from>
    <xdr:ext cx="762000" cy="259045"/>
    <xdr:sp macro="" textlink="">
      <xdr:nvSpPr>
        <xdr:cNvPr id="157" name="テキスト ボックス 156"/>
        <xdr:cNvSpPr txBox="1"/>
      </xdr:nvSpPr>
      <xdr:spPr>
        <a:xfrm>
          <a:off x="2844800" y="10320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90.2</a:t>
          </a:r>
          <a:endParaRPr kumimoji="1" lang="ja-JP" altLang="en-US" sz="1000" b="1">
            <a:solidFill>
              <a:srgbClr val="FF0000"/>
            </a:solidFill>
            <a:latin typeface="ＭＳ Ｐゴシック"/>
          </a:endParaRPr>
        </a:p>
      </xdr:txBody>
    </xdr:sp>
    <xdr:clientData/>
  </xdr:oneCellAnchor>
  <xdr:twoCellAnchor>
    <xdr:from>
      <xdr:col>3</xdr:col>
      <xdr:colOff>228600</xdr:colOff>
      <xdr:row>59</xdr:row>
      <xdr:rowOff>49530</xdr:rowOff>
    </xdr:from>
    <xdr:to>
      <xdr:col>3</xdr:col>
      <xdr:colOff>330200</xdr:colOff>
      <xdr:row>59</xdr:row>
      <xdr:rowOff>151130</xdr:rowOff>
    </xdr:to>
    <xdr:sp macro="" textlink="">
      <xdr:nvSpPr>
        <xdr:cNvPr id="158" name="円/楕円 157"/>
        <xdr:cNvSpPr/>
      </xdr:nvSpPr>
      <xdr:spPr>
        <a:xfrm>
          <a:off x="2286000" y="1016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57</xdr:row>
      <xdr:rowOff>161307</xdr:rowOff>
    </xdr:from>
    <xdr:ext cx="762000" cy="259045"/>
    <xdr:sp macro="" textlink="">
      <xdr:nvSpPr>
        <xdr:cNvPr id="159" name="テキスト ボックス 158"/>
        <xdr:cNvSpPr txBox="1"/>
      </xdr:nvSpPr>
      <xdr:spPr>
        <a:xfrm>
          <a:off x="1955800" y="993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88.2</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22860</xdr:rowOff>
    </xdr:from>
    <xdr:to>
      <xdr:col>2</xdr:col>
      <xdr:colOff>127000</xdr:colOff>
      <xdr:row>60</xdr:row>
      <xdr:rowOff>124460</xdr:rowOff>
    </xdr:to>
    <xdr:sp macro="" textlink="">
      <xdr:nvSpPr>
        <xdr:cNvPr id="160" name="円/楕円 159"/>
        <xdr:cNvSpPr/>
      </xdr:nvSpPr>
      <xdr:spPr>
        <a:xfrm>
          <a:off x="13970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109237</xdr:rowOff>
    </xdr:from>
    <xdr:ext cx="762000" cy="259045"/>
    <xdr:sp macro="" textlink="">
      <xdr:nvSpPr>
        <xdr:cNvPr id="161" name="テキスト ボックス 160"/>
        <xdr:cNvSpPr txBox="1"/>
      </xdr:nvSpPr>
      <xdr:spPr>
        <a:xfrm>
          <a:off x="1066800" y="1039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[159,435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56/128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119,000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mn-lt"/>
              <a:ea typeface="+mn-ea"/>
              <a:cs typeface="+mn-cs"/>
            </a:rPr>
            <a:t>　ほぼ類似団体平均並で推移しており、前年度比</a:t>
          </a:r>
          <a:r>
            <a:rPr kumimoji="1" lang="en-US" altLang="ja-JP" sz="1300">
              <a:solidFill>
                <a:sysClr val="windowText" lastClr="000000"/>
              </a:solidFill>
              <a:effectLst/>
              <a:latin typeface="+mn-lt"/>
              <a:ea typeface="+mn-ea"/>
              <a:cs typeface="+mn-cs"/>
            </a:rPr>
            <a:t>0.7</a:t>
          </a:r>
          <a:r>
            <a:rPr kumimoji="1" lang="ja-JP" altLang="ja-JP" sz="1300">
              <a:solidFill>
                <a:sysClr val="windowText" lastClr="000000"/>
              </a:solidFill>
              <a:effectLst/>
              <a:latin typeface="+mn-lt"/>
              <a:ea typeface="+mn-ea"/>
              <a:cs typeface="+mn-cs"/>
            </a:rPr>
            <a:t>％の</a:t>
          </a:r>
          <a:r>
            <a:rPr kumimoji="1" lang="ja-JP" altLang="en-US" sz="1300">
              <a:solidFill>
                <a:sysClr val="windowText" lastClr="000000"/>
              </a:solidFill>
              <a:effectLst/>
              <a:latin typeface="+mn-lt"/>
              <a:ea typeface="+mn-ea"/>
              <a:cs typeface="+mn-cs"/>
            </a:rPr>
            <a:t>減</a:t>
          </a:r>
          <a:r>
            <a:rPr kumimoji="1" lang="ja-JP" altLang="ja-JP" sz="1300">
              <a:solidFill>
                <a:sysClr val="windowText" lastClr="000000"/>
              </a:solidFill>
              <a:effectLst/>
              <a:latin typeface="+mn-lt"/>
              <a:ea typeface="+mn-ea"/>
              <a:cs typeface="+mn-cs"/>
            </a:rPr>
            <a:t>となった</a:t>
          </a:r>
          <a:r>
            <a:rPr kumimoji="1" lang="ja-JP" altLang="en-US" sz="1300">
              <a:solidFill>
                <a:sysClr val="windowText" lastClr="000000"/>
              </a:solidFill>
              <a:effectLst/>
              <a:latin typeface="+mn-lt"/>
              <a:ea typeface="+mn-ea"/>
              <a:cs typeface="+mn-cs"/>
            </a:rPr>
            <a:t>が、</a:t>
          </a:r>
          <a:r>
            <a:rPr kumimoji="1" lang="ja-JP" altLang="ja-JP" sz="1300">
              <a:solidFill>
                <a:sysClr val="windowText" lastClr="000000"/>
              </a:solidFill>
              <a:effectLst/>
              <a:latin typeface="+mn-lt"/>
              <a:ea typeface="+mn-ea"/>
              <a:cs typeface="+mn-cs"/>
            </a:rPr>
            <a:t>人口減少が続いており、１人あたりコストは増加傾向にある。</a:t>
          </a:r>
          <a:endParaRPr lang="ja-JP" altLang="ja-JP" sz="1300">
            <a:solidFill>
              <a:sysClr val="windowText" lastClr="000000"/>
            </a:solidFill>
            <a:effectLst/>
          </a:endParaRPr>
        </a:p>
        <a:p>
          <a:r>
            <a:rPr kumimoji="1" lang="ja-JP" altLang="ja-JP" sz="1300">
              <a:solidFill>
                <a:sysClr val="windowText" lastClr="000000"/>
              </a:solidFill>
              <a:effectLst/>
              <a:latin typeface="+mn-lt"/>
              <a:ea typeface="+mn-ea"/>
              <a:cs typeface="+mn-cs"/>
            </a:rPr>
            <a:t>　人件費は、</a:t>
          </a:r>
          <a:r>
            <a:rPr kumimoji="1" lang="ja-JP" altLang="en-US" sz="1300">
              <a:solidFill>
                <a:sysClr val="windowText" lastClr="000000"/>
              </a:solidFill>
              <a:effectLst/>
              <a:latin typeface="+mn-lt"/>
              <a:ea typeface="+mn-ea"/>
              <a:cs typeface="+mn-cs"/>
            </a:rPr>
            <a:t>職員数の増員に</a:t>
          </a:r>
          <a:r>
            <a:rPr kumimoji="1" lang="ja-JP" altLang="ja-JP" sz="1300">
              <a:solidFill>
                <a:sysClr val="windowText" lastClr="000000"/>
              </a:solidFill>
              <a:effectLst/>
              <a:latin typeface="+mn-lt"/>
              <a:ea typeface="+mn-ea"/>
              <a:cs typeface="+mn-cs"/>
            </a:rPr>
            <a:t>より前年度比</a:t>
          </a:r>
          <a:r>
            <a:rPr kumimoji="1" lang="en-US" altLang="ja-JP" sz="1300">
              <a:solidFill>
                <a:sysClr val="windowText" lastClr="000000"/>
              </a:solidFill>
              <a:effectLst/>
              <a:latin typeface="+mn-lt"/>
              <a:ea typeface="+mn-ea"/>
              <a:cs typeface="+mn-cs"/>
            </a:rPr>
            <a:t>0.4</a:t>
          </a:r>
          <a:r>
            <a:rPr kumimoji="1" lang="ja-JP" altLang="ja-JP" sz="1300">
              <a:solidFill>
                <a:sysClr val="windowText" lastClr="000000"/>
              </a:solidFill>
              <a:effectLst/>
              <a:latin typeface="+mn-lt"/>
              <a:ea typeface="+mn-ea"/>
              <a:cs typeface="+mn-cs"/>
            </a:rPr>
            <a:t>％の増、物件費は固定資産基礎資料整備事業</a:t>
          </a:r>
          <a:r>
            <a:rPr kumimoji="1" lang="ja-JP" altLang="en-US" sz="1300">
              <a:solidFill>
                <a:sysClr val="windowText" lastClr="000000"/>
              </a:solidFill>
              <a:effectLst/>
              <a:latin typeface="+mn-lt"/>
              <a:ea typeface="+mn-ea"/>
              <a:cs typeface="+mn-cs"/>
            </a:rPr>
            <a:t>の減</a:t>
          </a:r>
          <a:r>
            <a:rPr kumimoji="1" lang="ja-JP" altLang="ja-JP" sz="1300">
              <a:solidFill>
                <a:sysClr val="windowText" lastClr="000000"/>
              </a:solidFill>
              <a:effectLst/>
              <a:latin typeface="+mn-lt"/>
              <a:ea typeface="+mn-ea"/>
              <a:cs typeface="+mn-cs"/>
            </a:rPr>
            <a:t>により前年度比</a:t>
          </a:r>
          <a:r>
            <a:rPr kumimoji="1" lang="en-US" altLang="ja-JP" sz="1300">
              <a:solidFill>
                <a:sysClr val="windowText" lastClr="000000"/>
              </a:solidFill>
              <a:effectLst/>
              <a:latin typeface="+mn-lt"/>
              <a:ea typeface="+mn-ea"/>
              <a:cs typeface="+mn-cs"/>
            </a:rPr>
            <a:t>5.2</a:t>
          </a:r>
          <a:r>
            <a:rPr kumimoji="1" lang="ja-JP" altLang="ja-JP" sz="1300">
              <a:solidFill>
                <a:sysClr val="windowText" lastClr="000000"/>
              </a:solidFill>
              <a:effectLst/>
              <a:latin typeface="+mn-lt"/>
              <a:ea typeface="+mn-ea"/>
              <a:cs typeface="+mn-cs"/>
            </a:rPr>
            <a:t>％の</a:t>
          </a:r>
          <a:r>
            <a:rPr kumimoji="1" lang="ja-JP" altLang="en-US" sz="1300">
              <a:solidFill>
                <a:sysClr val="windowText" lastClr="000000"/>
              </a:solidFill>
              <a:effectLst/>
              <a:latin typeface="+mn-lt"/>
              <a:ea typeface="+mn-ea"/>
              <a:cs typeface="+mn-cs"/>
            </a:rPr>
            <a:t>減</a:t>
          </a:r>
          <a:r>
            <a:rPr kumimoji="1" lang="ja-JP" altLang="ja-JP" sz="1300">
              <a:solidFill>
                <a:sysClr val="windowText" lastClr="000000"/>
              </a:solidFill>
              <a:effectLst/>
              <a:latin typeface="+mn-lt"/>
              <a:ea typeface="+mn-ea"/>
              <a:cs typeface="+mn-cs"/>
            </a:rPr>
            <a:t>となった。</a:t>
          </a:r>
          <a:endParaRPr kumimoji="1" lang="en-US" altLang="ja-JP" sz="1300">
            <a:solidFill>
              <a:sysClr val="windowText" lastClr="000000"/>
            </a:solidFill>
            <a:effectLst/>
            <a:latin typeface="+mn-lt"/>
            <a:ea typeface="+mn-ea"/>
            <a:cs typeface="+mn-cs"/>
          </a:endParaRPr>
        </a:p>
        <a:p>
          <a:r>
            <a:rPr kumimoji="1" lang="ja-JP" altLang="en-US" sz="1300">
              <a:solidFill>
                <a:sysClr val="windowText" lastClr="000000"/>
              </a:solidFill>
              <a:effectLst/>
              <a:latin typeface="+mn-lt"/>
              <a:ea typeface="+mn-ea"/>
              <a:cs typeface="+mn-cs"/>
            </a:rPr>
            <a:t>　今後も、職員数の適正化に努めるとともに、物件費等についても徹底した経費の削減に取り組む必要がある。</a:t>
          </a:r>
          <a:endParaRPr lang="ja-JP" altLang="ja-JP" sz="1300">
            <a:solidFill>
              <a:sysClr val="windowText" lastClr="000000"/>
            </a:solidFill>
            <a:effectLst/>
          </a:endParaRP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7910</xdr:rowOff>
    </xdr:from>
    <xdr:to>
      <xdr:col>7</xdr:col>
      <xdr:colOff>152400</xdr:colOff>
      <xdr:row>89</xdr:row>
      <xdr:rowOff>12212</xdr:rowOff>
    </xdr:to>
    <xdr:cxnSp macro="">
      <xdr:nvCxnSpPr>
        <xdr:cNvPr id="191" name="直線コネクタ 190"/>
        <xdr:cNvCxnSpPr/>
      </xdr:nvCxnSpPr>
      <xdr:spPr>
        <a:xfrm flipV="1">
          <a:off x="4953000" y="13723910"/>
          <a:ext cx="0" cy="15473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155739</xdr:rowOff>
    </xdr:from>
    <xdr:ext cx="762000" cy="259045"/>
    <xdr:sp macro="" textlink="">
      <xdr:nvSpPr>
        <xdr:cNvPr id="192" name="人件費・物件費等の状況最小値テキスト"/>
        <xdr:cNvSpPr txBox="1"/>
      </xdr:nvSpPr>
      <xdr:spPr>
        <a:xfrm>
          <a:off x="5041900" y="15243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282,834</a:t>
          </a:r>
          <a:endParaRPr kumimoji="1" lang="ja-JP" altLang="en-US" sz="1000" b="1">
            <a:latin typeface="ＭＳ Ｐゴシック"/>
          </a:endParaRPr>
        </a:p>
      </xdr:txBody>
    </xdr:sp>
    <xdr:clientData/>
  </xdr:oneCellAnchor>
  <xdr:twoCellAnchor>
    <xdr:from>
      <xdr:col>7</xdr:col>
      <xdr:colOff>63500</xdr:colOff>
      <xdr:row>89</xdr:row>
      <xdr:rowOff>12212</xdr:rowOff>
    </xdr:from>
    <xdr:to>
      <xdr:col>7</xdr:col>
      <xdr:colOff>241300</xdr:colOff>
      <xdr:row>89</xdr:row>
      <xdr:rowOff>12212</xdr:rowOff>
    </xdr:to>
    <xdr:cxnSp macro="">
      <xdr:nvCxnSpPr>
        <xdr:cNvPr id="193" name="直線コネクタ 192"/>
        <xdr:cNvCxnSpPr/>
      </xdr:nvCxnSpPr>
      <xdr:spPr>
        <a:xfrm>
          <a:off x="4864100" y="15271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94287</xdr:rowOff>
    </xdr:from>
    <xdr:ext cx="762000" cy="259045"/>
    <xdr:sp macro="" textlink="">
      <xdr:nvSpPr>
        <xdr:cNvPr id="194" name="人件費・物件費等の状況最大値テキスト"/>
        <xdr:cNvSpPr txBox="1"/>
      </xdr:nvSpPr>
      <xdr:spPr>
        <a:xfrm>
          <a:off x="5041900" y="13467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90,457</a:t>
          </a:r>
          <a:endParaRPr kumimoji="1" lang="ja-JP" altLang="en-US" sz="1000" b="1">
            <a:latin typeface="ＭＳ Ｐゴシック"/>
          </a:endParaRPr>
        </a:p>
      </xdr:txBody>
    </xdr:sp>
    <xdr:clientData/>
  </xdr:oneCellAnchor>
  <xdr:twoCellAnchor>
    <xdr:from>
      <xdr:col>7</xdr:col>
      <xdr:colOff>63500</xdr:colOff>
      <xdr:row>80</xdr:row>
      <xdr:rowOff>7910</xdr:rowOff>
    </xdr:from>
    <xdr:to>
      <xdr:col>7</xdr:col>
      <xdr:colOff>241300</xdr:colOff>
      <xdr:row>80</xdr:row>
      <xdr:rowOff>7910</xdr:rowOff>
    </xdr:to>
    <xdr:cxnSp macro="">
      <xdr:nvCxnSpPr>
        <xdr:cNvPr id="195" name="直線コネクタ 194"/>
        <xdr:cNvCxnSpPr/>
      </xdr:nvCxnSpPr>
      <xdr:spPr>
        <a:xfrm>
          <a:off x="4864100" y="13723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48372</xdr:rowOff>
    </xdr:from>
    <xdr:to>
      <xdr:col>7</xdr:col>
      <xdr:colOff>152400</xdr:colOff>
      <xdr:row>83</xdr:row>
      <xdr:rowOff>57550</xdr:rowOff>
    </xdr:to>
    <xdr:cxnSp macro="">
      <xdr:nvCxnSpPr>
        <xdr:cNvPr id="196" name="直線コネクタ 195"/>
        <xdr:cNvCxnSpPr/>
      </xdr:nvCxnSpPr>
      <xdr:spPr>
        <a:xfrm flipV="1">
          <a:off x="4114800" y="14278722"/>
          <a:ext cx="838200" cy="9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6560</xdr:rowOff>
    </xdr:from>
    <xdr:ext cx="762000" cy="259045"/>
    <xdr:sp macro="" textlink="">
      <xdr:nvSpPr>
        <xdr:cNvPr id="197" name="人件費・物件費等の状況平均値テキスト"/>
        <xdr:cNvSpPr txBox="1"/>
      </xdr:nvSpPr>
      <xdr:spPr>
        <a:xfrm>
          <a:off x="5041900" y="142369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164,024</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34483</xdr:rowOff>
    </xdr:from>
    <xdr:to>
      <xdr:col>7</xdr:col>
      <xdr:colOff>203200</xdr:colOff>
      <xdr:row>83</xdr:row>
      <xdr:rowOff>136083</xdr:rowOff>
    </xdr:to>
    <xdr:sp macro="" textlink="">
      <xdr:nvSpPr>
        <xdr:cNvPr id="198" name="フローチャート : 判断 197"/>
        <xdr:cNvSpPr/>
      </xdr:nvSpPr>
      <xdr:spPr>
        <a:xfrm>
          <a:off x="4902200" y="1426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5621</xdr:rowOff>
    </xdr:from>
    <xdr:to>
      <xdr:col>6</xdr:col>
      <xdr:colOff>0</xdr:colOff>
      <xdr:row>83</xdr:row>
      <xdr:rowOff>57550</xdr:rowOff>
    </xdr:to>
    <xdr:cxnSp macro="">
      <xdr:nvCxnSpPr>
        <xdr:cNvPr id="199" name="直線コネクタ 198"/>
        <xdr:cNvCxnSpPr/>
      </xdr:nvCxnSpPr>
      <xdr:spPr>
        <a:xfrm>
          <a:off x="3225800" y="14235971"/>
          <a:ext cx="889000" cy="51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150016</xdr:rowOff>
    </xdr:from>
    <xdr:to>
      <xdr:col>6</xdr:col>
      <xdr:colOff>50800</xdr:colOff>
      <xdr:row>83</xdr:row>
      <xdr:rowOff>80166</xdr:rowOff>
    </xdr:to>
    <xdr:sp macro="" textlink="">
      <xdr:nvSpPr>
        <xdr:cNvPr id="200" name="フローチャート : 判断 199"/>
        <xdr:cNvSpPr/>
      </xdr:nvSpPr>
      <xdr:spPr>
        <a:xfrm>
          <a:off x="4064000" y="1420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90343</xdr:rowOff>
    </xdr:from>
    <xdr:ext cx="736600" cy="259045"/>
    <xdr:sp macro="" textlink="">
      <xdr:nvSpPr>
        <xdr:cNvPr id="201" name="テキスト ボックス 200"/>
        <xdr:cNvSpPr txBox="1"/>
      </xdr:nvSpPr>
      <xdr:spPr>
        <a:xfrm>
          <a:off x="3733800" y="13977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157,072</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111663</xdr:rowOff>
    </xdr:from>
    <xdr:to>
      <xdr:col>4</xdr:col>
      <xdr:colOff>482600</xdr:colOff>
      <xdr:row>83</xdr:row>
      <xdr:rowOff>5621</xdr:rowOff>
    </xdr:to>
    <xdr:cxnSp macro="">
      <xdr:nvCxnSpPr>
        <xdr:cNvPr id="202" name="直線コネクタ 201"/>
        <xdr:cNvCxnSpPr/>
      </xdr:nvCxnSpPr>
      <xdr:spPr>
        <a:xfrm>
          <a:off x="2336800" y="14170563"/>
          <a:ext cx="889000" cy="65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110499</xdr:rowOff>
    </xdr:from>
    <xdr:to>
      <xdr:col>4</xdr:col>
      <xdr:colOff>533400</xdr:colOff>
      <xdr:row>83</xdr:row>
      <xdr:rowOff>40649</xdr:rowOff>
    </xdr:to>
    <xdr:sp macro="" textlink="">
      <xdr:nvSpPr>
        <xdr:cNvPr id="203" name="フローチャート : 判断 202"/>
        <xdr:cNvSpPr/>
      </xdr:nvSpPr>
      <xdr:spPr>
        <a:xfrm>
          <a:off x="3175000" y="1416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50826</xdr:rowOff>
    </xdr:from>
    <xdr:ext cx="762000" cy="259045"/>
    <xdr:sp macro="" textlink="">
      <xdr:nvSpPr>
        <xdr:cNvPr id="204" name="テキスト ボックス 203"/>
        <xdr:cNvSpPr txBox="1"/>
      </xdr:nvSpPr>
      <xdr:spPr>
        <a:xfrm>
          <a:off x="2844800" y="13938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152,159</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95907</xdr:rowOff>
    </xdr:from>
    <xdr:to>
      <xdr:col>3</xdr:col>
      <xdr:colOff>279400</xdr:colOff>
      <xdr:row>82</xdr:row>
      <xdr:rowOff>111663</xdr:rowOff>
    </xdr:to>
    <xdr:cxnSp macro="">
      <xdr:nvCxnSpPr>
        <xdr:cNvPr id="205" name="直線コネクタ 204"/>
        <xdr:cNvCxnSpPr/>
      </xdr:nvCxnSpPr>
      <xdr:spPr>
        <a:xfrm>
          <a:off x="1447800" y="14154807"/>
          <a:ext cx="889000" cy="15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72599</xdr:rowOff>
    </xdr:from>
    <xdr:to>
      <xdr:col>3</xdr:col>
      <xdr:colOff>330200</xdr:colOff>
      <xdr:row>83</xdr:row>
      <xdr:rowOff>2749</xdr:rowOff>
    </xdr:to>
    <xdr:sp macro="" textlink="">
      <xdr:nvSpPr>
        <xdr:cNvPr id="206" name="フローチャート : 判断 205"/>
        <xdr:cNvSpPr/>
      </xdr:nvSpPr>
      <xdr:spPr>
        <a:xfrm>
          <a:off x="2286000" y="14131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158976</xdr:rowOff>
    </xdr:from>
    <xdr:ext cx="762000" cy="259045"/>
    <xdr:sp macro="" textlink="">
      <xdr:nvSpPr>
        <xdr:cNvPr id="207" name="テキスト ボックス 206"/>
        <xdr:cNvSpPr txBox="1"/>
      </xdr:nvSpPr>
      <xdr:spPr>
        <a:xfrm>
          <a:off x="1955800" y="14217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87559</xdr:rowOff>
    </xdr:from>
    <xdr:to>
      <xdr:col>2</xdr:col>
      <xdr:colOff>127000</xdr:colOff>
      <xdr:row>83</xdr:row>
      <xdr:rowOff>17709</xdr:rowOff>
    </xdr:to>
    <xdr:sp macro="" textlink="">
      <xdr:nvSpPr>
        <xdr:cNvPr id="208" name="フローチャート : 判断 207"/>
        <xdr:cNvSpPr/>
      </xdr:nvSpPr>
      <xdr:spPr>
        <a:xfrm>
          <a:off x="1397000" y="1414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2486</xdr:rowOff>
    </xdr:from>
    <xdr:ext cx="762000" cy="259045"/>
    <xdr:sp macro="" textlink="">
      <xdr:nvSpPr>
        <xdr:cNvPr id="209" name="テキスト ボックス 208"/>
        <xdr:cNvSpPr txBox="1"/>
      </xdr:nvSpPr>
      <xdr:spPr>
        <a:xfrm>
          <a:off x="1066800" y="14232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82</xdr:row>
      <xdr:rowOff>169022</xdr:rowOff>
    </xdr:from>
    <xdr:to>
      <xdr:col>7</xdr:col>
      <xdr:colOff>203200</xdr:colOff>
      <xdr:row>83</xdr:row>
      <xdr:rowOff>99172</xdr:rowOff>
    </xdr:to>
    <xdr:sp macro="" textlink="">
      <xdr:nvSpPr>
        <xdr:cNvPr id="215" name="円/楕円 214"/>
        <xdr:cNvSpPr/>
      </xdr:nvSpPr>
      <xdr:spPr>
        <a:xfrm>
          <a:off x="4902200" y="14227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14099</xdr:rowOff>
    </xdr:from>
    <xdr:ext cx="762000" cy="259045"/>
    <xdr:sp macro="" textlink="">
      <xdr:nvSpPr>
        <xdr:cNvPr id="216" name="人件費・物件費等の状況該当値テキスト"/>
        <xdr:cNvSpPr txBox="1"/>
      </xdr:nvSpPr>
      <xdr:spPr>
        <a:xfrm>
          <a:off x="5041900" y="14072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159,435</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6750</xdr:rowOff>
    </xdr:from>
    <xdr:to>
      <xdr:col>6</xdr:col>
      <xdr:colOff>50800</xdr:colOff>
      <xdr:row>83</xdr:row>
      <xdr:rowOff>108350</xdr:rowOff>
    </xdr:to>
    <xdr:sp macro="" textlink="">
      <xdr:nvSpPr>
        <xdr:cNvPr id="217" name="円/楕円 216"/>
        <xdr:cNvSpPr/>
      </xdr:nvSpPr>
      <xdr:spPr>
        <a:xfrm>
          <a:off x="4064000" y="1423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93127</xdr:rowOff>
    </xdr:from>
    <xdr:ext cx="736600" cy="259045"/>
    <xdr:sp macro="" textlink="">
      <xdr:nvSpPr>
        <xdr:cNvPr id="218" name="テキスト ボックス 217"/>
        <xdr:cNvSpPr txBox="1"/>
      </xdr:nvSpPr>
      <xdr:spPr>
        <a:xfrm>
          <a:off x="3733800" y="14323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160,576</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126271</xdr:rowOff>
    </xdr:from>
    <xdr:to>
      <xdr:col>4</xdr:col>
      <xdr:colOff>533400</xdr:colOff>
      <xdr:row>83</xdr:row>
      <xdr:rowOff>56421</xdr:rowOff>
    </xdr:to>
    <xdr:sp macro="" textlink="">
      <xdr:nvSpPr>
        <xdr:cNvPr id="219" name="円/楕円 218"/>
        <xdr:cNvSpPr/>
      </xdr:nvSpPr>
      <xdr:spPr>
        <a:xfrm>
          <a:off x="3175000" y="14185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41198</xdr:rowOff>
    </xdr:from>
    <xdr:ext cx="762000" cy="259045"/>
    <xdr:sp macro="" textlink="">
      <xdr:nvSpPr>
        <xdr:cNvPr id="220" name="テキスト ボックス 219"/>
        <xdr:cNvSpPr txBox="1"/>
      </xdr:nvSpPr>
      <xdr:spPr>
        <a:xfrm>
          <a:off x="2844800" y="14271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154,120</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60863</xdr:rowOff>
    </xdr:from>
    <xdr:to>
      <xdr:col>3</xdr:col>
      <xdr:colOff>330200</xdr:colOff>
      <xdr:row>82</xdr:row>
      <xdr:rowOff>162463</xdr:rowOff>
    </xdr:to>
    <xdr:sp macro="" textlink="">
      <xdr:nvSpPr>
        <xdr:cNvPr id="221" name="円/楕円 220"/>
        <xdr:cNvSpPr/>
      </xdr:nvSpPr>
      <xdr:spPr>
        <a:xfrm>
          <a:off x="2286000" y="14119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1190</xdr:rowOff>
    </xdr:from>
    <xdr:ext cx="762000" cy="259045"/>
    <xdr:sp macro="" textlink="">
      <xdr:nvSpPr>
        <xdr:cNvPr id="222" name="テキスト ボックス 221"/>
        <xdr:cNvSpPr txBox="1"/>
      </xdr:nvSpPr>
      <xdr:spPr>
        <a:xfrm>
          <a:off x="1955800" y="13888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145,988</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45107</xdr:rowOff>
    </xdr:from>
    <xdr:to>
      <xdr:col>2</xdr:col>
      <xdr:colOff>127000</xdr:colOff>
      <xdr:row>82</xdr:row>
      <xdr:rowOff>146707</xdr:rowOff>
    </xdr:to>
    <xdr:sp macro="" textlink="">
      <xdr:nvSpPr>
        <xdr:cNvPr id="223" name="円/楕円 222"/>
        <xdr:cNvSpPr/>
      </xdr:nvSpPr>
      <xdr:spPr>
        <a:xfrm>
          <a:off x="1397000" y="14104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156884</xdr:rowOff>
    </xdr:from>
    <xdr:ext cx="762000" cy="259045"/>
    <xdr:sp macro="" textlink="">
      <xdr:nvSpPr>
        <xdr:cNvPr id="224" name="テキスト ボックス 223"/>
        <xdr:cNvSpPr txBox="1"/>
      </xdr:nvSpPr>
      <xdr:spPr>
        <a:xfrm>
          <a:off x="1066800" y="13872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144,029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62/128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mn-lt"/>
              <a:ea typeface="+mn-ea"/>
              <a:cs typeface="+mn-cs"/>
            </a:rPr>
            <a:t>　ラスパイレス指数は</a:t>
          </a:r>
          <a:r>
            <a:rPr kumimoji="1" lang="en-US" altLang="ja-JP" sz="1300">
              <a:solidFill>
                <a:sysClr val="windowText" lastClr="000000"/>
              </a:solidFill>
              <a:effectLst/>
              <a:latin typeface="+mn-lt"/>
              <a:ea typeface="+mn-ea"/>
              <a:cs typeface="+mn-cs"/>
            </a:rPr>
            <a:t>97.8</a:t>
          </a:r>
          <a:r>
            <a:rPr kumimoji="1" lang="ja-JP" altLang="ja-JP" sz="1300">
              <a:solidFill>
                <a:sysClr val="windowText" lastClr="000000"/>
              </a:solidFill>
              <a:effectLst/>
              <a:latin typeface="+mn-lt"/>
              <a:ea typeface="+mn-ea"/>
              <a:cs typeface="+mn-cs"/>
            </a:rPr>
            <a:t>で類似団体平均並で推移してい</a:t>
          </a:r>
          <a:r>
            <a:rPr kumimoji="1" lang="ja-JP" altLang="en-US" sz="1300">
              <a:solidFill>
                <a:sysClr val="windowText" lastClr="000000"/>
              </a:solidFill>
              <a:effectLst/>
              <a:latin typeface="+mn-lt"/>
              <a:ea typeface="+mn-ea"/>
              <a:cs typeface="+mn-cs"/>
            </a:rPr>
            <a:t>るが、給与の見直しが国より</a:t>
          </a:r>
          <a:r>
            <a:rPr kumimoji="1" lang="en-US" altLang="ja-JP" sz="1300">
              <a:solidFill>
                <a:sysClr val="windowText" lastClr="000000"/>
              </a:solidFill>
              <a:effectLst/>
              <a:latin typeface="+mn-lt"/>
              <a:ea typeface="+mn-ea"/>
              <a:cs typeface="+mn-cs"/>
            </a:rPr>
            <a:t>1</a:t>
          </a:r>
          <a:r>
            <a:rPr kumimoji="1" lang="ja-JP" altLang="en-US" sz="1300">
              <a:solidFill>
                <a:sysClr val="windowText" lastClr="000000"/>
              </a:solidFill>
              <a:effectLst/>
              <a:latin typeface="+mn-lt"/>
              <a:ea typeface="+mn-ea"/>
              <a:cs typeface="+mn-cs"/>
            </a:rPr>
            <a:t>年遅れで総合見直しを実施したことにより、現給保障額が高くなっている。</a:t>
          </a:r>
          <a:endParaRPr kumimoji="1" lang="en-US" altLang="ja-JP" sz="1300">
            <a:solidFill>
              <a:sysClr val="windowText" lastClr="000000"/>
            </a:solidFill>
            <a:effectLst/>
            <a:latin typeface="+mn-lt"/>
            <a:ea typeface="+mn-ea"/>
            <a:cs typeface="+mn-cs"/>
          </a:endParaRPr>
        </a:p>
        <a:p>
          <a:r>
            <a:rPr kumimoji="1" lang="ja-JP" altLang="en-US" sz="1300">
              <a:solidFill>
                <a:sysClr val="windowText" lastClr="000000"/>
              </a:solidFill>
              <a:effectLst/>
              <a:latin typeface="+mn-lt"/>
              <a:ea typeface="+mn-ea"/>
              <a:cs typeface="+mn-cs"/>
            </a:rPr>
            <a:t>　このため、給与特例法による措置がなくなれば、指数は下がる見込みである。</a:t>
          </a:r>
          <a:endParaRPr kumimoji="1" lang="en-US" altLang="ja-JP" sz="1300">
            <a:solidFill>
              <a:sysClr val="windowText" lastClr="000000"/>
            </a:solidFill>
            <a:effectLst/>
            <a:latin typeface="+mn-lt"/>
            <a:ea typeface="+mn-ea"/>
            <a:cs typeface="+mn-cs"/>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98213</xdr:rowOff>
    </xdr:from>
    <xdr:to>
      <xdr:col>24</xdr:col>
      <xdr:colOff>558800</xdr:colOff>
      <xdr:row>88</xdr:row>
      <xdr:rowOff>152823</xdr:rowOff>
    </xdr:to>
    <xdr:cxnSp macro="">
      <xdr:nvCxnSpPr>
        <xdr:cNvPr id="253" name="直線コネクタ 252"/>
        <xdr:cNvCxnSpPr/>
      </xdr:nvCxnSpPr>
      <xdr:spPr>
        <a:xfrm flipV="1">
          <a:off x="17018000" y="13985663"/>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124900</xdr:rowOff>
    </xdr:from>
    <xdr:ext cx="762000" cy="259045"/>
    <xdr:sp macro="" textlink="">
      <xdr:nvSpPr>
        <xdr:cNvPr id="254" name="給与水準   （国との比較）最小値テキスト"/>
        <xdr:cNvSpPr txBox="1"/>
      </xdr:nvSpPr>
      <xdr:spPr>
        <a:xfrm>
          <a:off x="17106900" y="1521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102.9</a:t>
          </a:r>
          <a:endParaRPr kumimoji="1" lang="ja-JP" altLang="en-US" sz="1000" b="1">
            <a:latin typeface="ＭＳ Ｐゴシック"/>
          </a:endParaRPr>
        </a:p>
      </xdr:txBody>
    </xdr:sp>
    <xdr:clientData/>
  </xdr:oneCellAnchor>
  <xdr:twoCellAnchor>
    <xdr:from>
      <xdr:col>24</xdr:col>
      <xdr:colOff>469900</xdr:colOff>
      <xdr:row>88</xdr:row>
      <xdr:rowOff>152823</xdr:rowOff>
    </xdr:from>
    <xdr:to>
      <xdr:col>24</xdr:col>
      <xdr:colOff>647700</xdr:colOff>
      <xdr:row>88</xdr:row>
      <xdr:rowOff>152823</xdr:rowOff>
    </xdr:to>
    <xdr:cxnSp macro="">
      <xdr:nvCxnSpPr>
        <xdr:cNvPr id="255" name="直線コネクタ 254"/>
        <xdr:cNvCxnSpPr/>
      </xdr:nvCxnSpPr>
      <xdr:spPr>
        <a:xfrm>
          <a:off x="16929100" y="1524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13140</xdr:rowOff>
    </xdr:from>
    <xdr:ext cx="762000" cy="259045"/>
    <xdr:sp macro="" textlink="">
      <xdr:nvSpPr>
        <xdr:cNvPr id="256" name="給与水準   （国との比較）最大値テキスト"/>
        <xdr:cNvSpPr txBox="1"/>
      </xdr:nvSpPr>
      <xdr:spPr>
        <a:xfrm>
          <a:off x="17106900" y="1372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87.3</a:t>
          </a:r>
          <a:endParaRPr kumimoji="1" lang="ja-JP" altLang="en-US" sz="1000" b="1">
            <a:latin typeface="ＭＳ Ｐゴシック"/>
          </a:endParaRPr>
        </a:p>
      </xdr:txBody>
    </xdr:sp>
    <xdr:clientData/>
  </xdr:oneCellAnchor>
  <xdr:twoCellAnchor>
    <xdr:from>
      <xdr:col>24</xdr:col>
      <xdr:colOff>469900</xdr:colOff>
      <xdr:row>81</xdr:row>
      <xdr:rowOff>98213</xdr:rowOff>
    </xdr:from>
    <xdr:to>
      <xdr:col>24</xdr:col>
      <xdr:colOff>647700</xdr:colOff>
      <xdr:row>81</xdr:row>
      <xdr:rowOff>98213</xdr:rowOff>
    </xdr:to>
    <xdr:cxnSp macro="">
      <xdr:nvCxnSpPr>
        <xdr:cNvPr id="257" name="直線コネクタ 256"/>
        <xdr:cNvCxnSpPr/>
      </xdr:nvCxnSpPr>
      <xdr:spPr>
        <a:xfrm>
          <a:off x="16929100" y="1398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85513</xdr:rowOff>
    </xdr:from>
    <xdr:to>
      <xdr:col>24</xdr:col>
      <xdr:colOff>558800</xdr:colOff>
      <xdr:row>86</xdr:row>
      <xdr:rowOff>101600</xdr:rowOff>
    </xdr:to>
    <xdr:cxnSp macro="">
      <xdr:nvCxnSpPr>
        <xdr:cNvPr id="258" name="直線コネクタ 257"/>
        <xdr:cNvCxnSpPr/>
      </xdr:nvCxnSpPr>
      <xdr:spPr>
        <a:xfrm flipV="1">
          <a:off x="16179800" y="14830213"/>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51240</xdr:rowOff>
    </xdr:from>
    <xdr:ext cx="762000" cy="259045"/>
    <xdr:sp macro="" textlink="">
      <xdr:nvSpPr>
        <xdr:cNvPr id="259" name="給与水準   （国との比較）平均値テキスト"/>
        <xdr:cNvSpPr txBox="1"/>
      </xdr:nvSpPr>
      <xdr:spPr>
        <a:xfrm>
          <a:off x="17106900" y="14624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34713</xdr:rowOff>
    </xdr:from>
    <xdr:to>
      <xdr:col>24</xdr:col>
      <xdr:colOff>609600</xdr:colOff>
      <xdr:row>86</xdr:row>
      <xdr:rowOff>136313</xdr:rowOff>
    </xdr:to>
    <xdr:sp macro="" textlink="">
      <xdr:nvSpPr>
        <xdr:cNvPr id="260" name="フローチャート : 判断 259"/>
        <xdr:cNvSpPr/>
      </xdr:nvSpPr>
      <xdr:spPr>
        <a:xfrm>
          <a:off x="169672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29211</xdr:rowOff>
    </xdr:from>
    <xdr:to>
      <xdr:col>23</xdr:col>
      <xdr:colOff>406400</xdr:colOff>
      <xdr:row>86</xdr:row>
      <xdr:rowOff>101600</xdr:rowOff>
    </xdr:to>
    <xdr:cxnSp macro="">
      <xdr:nvCxnSpPr>
        <xdr:cNvPr id="261" name="直線コネクタ 260"/>
        <xdr:cNvCxnSpPr/>
      </xdr:nvCxnSpPr>
      <xdr:spPr>
        <a:xfrm>
          <a:off x="15290800" y="14773911"/>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34713</xdr:rowOff>
    </xdr:from>
    <xdr:to>
      <xdr:col>23</xdr:col>
      <xdr:colOff>457200</xdr:colOff>
      <xdr:row>86</xdr:row>
      <xdr:rowOff>136313</xdr:rowOff>
    </xdr:to>
    <xdr:sp macro="" textlink="">
      <xdr:nvSpPr>
        <xdr:cNvPr id="262" name="フローチャート : 判断 261"/>
        <xdr:cNvSpPr/>
      </xdr:nvSpPr>
      <xdr:spPr>
        <a:xfrm>
          <a:off x="161290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146490</xdr:rowOff>
    </xdr:from>
    <xdr:ext cx="736600" cy="259045"/>
    <xdr:sp macro="" textlink="">
      <xdr:nvSpPr>
        <xdr:cNvPr id="263" name="テキスト ボックス 262"/>
        <xdr:cNvSpPr txBox="1"/>
      </xdr:nvSpPr>
      <xdr:spPr>
        <a:xfrm>
          <a:off x="15798800" y="14548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144357</xdr:rowOff>
    </xdr:from>
    <xdr:to>
      <xdr:col>22</xdr:col>
      <xdr:colOff>203200</xdr:colOff>
      <xdr:row>86</xdr:row>
      <xdr:rowOff>29211</xdr:rowOff>
    </xdr:to>
    <xdr:cxnSp macro="">
      <xdr:nvCxnSpPr>
        <xdr:cNvPr id="264" name="直線コネクタ 263"/>
        <xdr:cNvCxnSpPr/>
      </xdr:nvCxnSpPr>
      <xdr:spPr>
        <a:xfrm>
          <a:off x="14401800" y="14717607"/>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141816</xdr:rowOff>
    </xdr:from>
    <xdr:to>
      <xdr:col>22</xdr:col>
      <xdr:colOff>254000</xdr:colOff>
      <xdr:row>86</xdr:row>
      <xdr:rowOff>71966</xdr:rowOff>
    </xdr:to>
    <xdr:sp macro="" textlink="">
      <xdr:nvSpPr>
        <xdr:cNvPr id="265" name="フローチャート : 判断 264"/>
        <xdr:cNvSpPr/>
      </xdr:nvSpPr>
      <xdr:spPr>
        <a:xfrm>
          <a:off x="15240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82143</xdr:rowOff>
    </xdr:from>
    <xdr:ext cx="762000" cy="259045"/>
    <xdr:sp macro="" textlink="">
      <xdr:nvSpPr>
        <xdr:cNvPr id="266" name="テキスト ボックス 265"/>
        <xdr:cNvSpPr txBox="1"/>
      </xdr:nvSpPr>
      <xdr:spPr>
        <a:xfrm>
          <a:off x="14909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144357</xdr:rowOff>
    </xdr:from>
    <xdr:to>
      <xdr:col>21</xdr:col>
      <xdr:colOff>0</xdr:colOff>
      <xdr:row>89</xdr:row>
      <xdr:rowOff>93980</xdr:rowOff>
    </xdr:to>
    <xdr:cxnSp macro="">
      <xdr:nvCxnSpPr>
        <xdr:cNvPr id="267" name="直線コネクタ 266"/>
        <xdr:cNvCxnSpPr/>
      </xdr:nvCxnSpPr>
      <xdr:spPr>
        <a:xfrm flipV="1">
          <a:off x="13512800" y="14717607"/>
          <a:ext cx="889000" cy="635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85</xdr:row>
      <xdr:rowOff>125730</xdr:rowOff>
    </xdr:from>
    <xdr:to>
      <xdr:col>21</xdr:col>
      <xdr:colOff>50800</xdr:colOff>
      <xdr:row>86</xdr:row>
      <xdr:rowOff>55880</xdr:rowOff>
    </xdr:to>
    <xdr:sp macro="" textlink="">
      <xdr:nvSpPr>
        <xdr:cNvPr id="268" name="フローチャート : 判断 267"/>
        <xdr:cNvSpPr/>
      </xdr:nvSpPr>
      <xdr:spPr>
        <a:xfrm>
          <a:off x="14351000" y="1469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40657</xdr:rowOff>
    </xdr:from>
    <xdr:ext cx="762000" cy="259045"/>
    <xdr:sp macro="" textlink="">
      <xdr:nvSpPr>
        <xdr:cNvPr id="269" name="テキスト ボックス 268"/>
        <xdr:cNvSpPr txBox="1"/>
      </xdr:nvSpPr>
      <xdr:spPr>
        <a:xfrm>
          <a:off x="14020800" y="1478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67311</xdr:rowOff>
    </xdr:from>
    <xdr:to>
      <xdr:col>19</xdr:col>
      <xdr:colOff>533400</xdr:colOff>
      <xdr:row>89</xdr:row>
      <xdr:rowOff>168911</xdr:rowOff>
    </xdr:to>
    <xdr:sp macro="" textlink="">
      <xdr:nvSpPr>
        <xdr:cNvPr id="270" name="フローチャート : 判断 269"/>
        <xdr:cNvSpPr/>
      </xdr:nvSpPr>
      <xdr:spPr>
        <a:xfrm>
          <a:off x="13462000" y="15326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153688</xdr:rowOff>
    </xdr:from>
    <xdr:ext cx="762000" cy="259045"/>
    <xdr:sp macro="" textlink="">
      <xdr:nvSpPr>
        <xdr:cNvPr id="271" name="テキスト ボックス 270"/>
        <xdr:cNvSpPr txBox="1"/>
      </xdr:nvSpPr>
      <xdr:spPr>
        <a:xfrm>
          <a:off x="13131800" y="15412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86</xdr:row>
      <xdr:rowOff>34713</xdr:rowOff>
    </xdr:from>
    <xdr:to>
      <xdr:col>24</xdr:col>
      <xdr:colOff>609600</xdr:colOff>
      <xdr:row>86</xdr:row>
      <xdr:rowOff>136313</xdr:rowOff>
    </xdr:to>
    <xdr:sp macro="" textlink="">
      <xdr:nvSpPr>
        <xdr:cNvPr id="277" name="円/楕円 276"/>
        <xdr:cNvSpPr/>
      </xdr:nvSpPr>
      <xdr:spPr>
        <a:xfrm>
          <a:off x="16967200" y="1477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86</xdr:row>
      <xdr:rowOff>6790</xdr:rowOff>
    </xdr:from>
    <xdr:ext cx="762000" cy="259045"/>
    <xdr:sp macro="" textlink="">
      <xdr:nvSpPr>
        <xdr:cNvPr id="278" name="給与水準   （国との比較）該当値テキスト"/>
        <xdr:cNvSpPr txBox="1"/>
      </xdr:nvSpPr>
      <xdr:spPr>
        <a:xfrm>
          <a:off x="17106900" y="14751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97.8</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50800</xdr:rowOff>
    </xdr:from>
    <xdr:to>
      <xdr:col>23</xdr:col>
      <xdr:colOff>457200</xdr:colOff>
      <xdr:row>86</xdr:row>
      <xdr:rowOff>152400</xdr:rowOff>
    </xdr:to>
    <xdr:sp macro="" textlink="">
      <xdr:nvSpPr>
        <xdr:cNvPr id="279" name="円/楕円 278"/>
        <xdr:cNvSpPr/>
      </xdr:nvSpPr>
      <xdr:spPr>
        <a:xfrm>
          <a:off x="16129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137177</xdr:rowOff>
    </xdr:from>
    <xdr:ext cx="736600" cy="259045"/>
    <xdr:sp macro="" textlink="">
      <xdr:nvSpPr>
        <xdr:cNvPr id="280" name="テキスト ボックス 279"/>
        <xdr:cNvSpPr txBox="1"/>
      </xdr:nvSpPr>
      <xdr:spPr>
        <a:xfrm>
          <a:off x="15798800" y="1488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98.0</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149861</xdr:rowOff>
    </xdr:from>
    <xdr:to>
      <xdr:col>22</xdr:col>
      <xdr:colOff>254000</xdr:colOff>
      <xdr:row>86</xdr:row>
      <xdr:rowOff>80011</xdr:rowOff>
    </xdr:to>
    <xdr:sp macro="" textlink="">
      <xdr:nvSpPr>
        <xdr:cNvPr id="281" name="円/楕円 280"/>
        <xdr:cNvSpPr/>
      </xdr:nvSpPr>
      <xdr:spPr>
        <a:xfrm>
          <a:off x="15240000" y="1472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64788</xdr:rowOff>
    </xdr:from>
    <xdr:ext cx="762000" cy="259045"/>
    <xdr:sp macro="" textlink="">
      <xdr:nvSpPr>
        <xdr:cNvPr id="282" name="テキスト ボックス 281"/>
        <xdr:cNvSpPr txBox="1"/>
      </xdr:nvSpPr>
      <xdr:spPr>
        <a:xfrm>
          <a:off x="14909800" y="14809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97.1</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93557</xdr:rowOff>
    </xdr:from>
    <xdr:to>
      <xdr:col>21</xdr:col>
      <xdr:colOff>50800</xdr:colOff>
      <xdr:row>86</xdr:row>
      <xdr:rowOff>23707</xdr:rowOff>
    </xdr:to>
    <xdr:sp macro="" textlink="">
      <xdr:nvSpPr>
        <xdr:cNvPr id="283" name="円/楕円 282"/>
        <xdr:cNvSpPr/>
      </xdr:nvSpPr>
      <xdr:spPr>
        <a:xfrm>
          <a:off x="14351000" y="14666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33884</xdr:rowOff>
    </xdr:from>
    <xdr:ext cx="762000" cy="259045"/>
    <xdr:sp macro="" textlink="">
      <xdr:nvSpPr>
        <xdr:cNvPr id="284" name="テキスト ボックス 283"/>
        <xdr:cNvSpPr txBox="1"/>
      </xdr:nvSpPr>
      <xdr:spPr>
        <a:xfrm>
          <a:off x="14020800" y="14435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96.4</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43180</xdr:rowOff>
    </xdr:from>
    <xdr:to>
      <xdr:col>19</xdr:col>
      <xdr:colOff>533400</xdr:colOff>
      <xdr:row>89</xdr:row>
      <xdr:rowOff>144780</xdr:rowOff>
    </xdr:to>
    <xdr:sp macro="" textlink="">
      <xdr:nvSpPr>
        <xdr:cNvPr id="285" name="円/楕円 284"/>
        <xdr:cNvSpPr/>
      </xdr:nvSpPr>
      <xdr:spPr>
        <a:xfrm>
          <a:off x="13462000" y="1530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154957</xdr:rowOff>
    </xdr:from>
    <xdr:ext cx="762000" cy="259045"/>
    <xdr:sp macro="" textlink="">
      <xdr:nvSpPr>
        <xdr:cNvPr id="286" name="テキスト ボックス 285"/>
        <xdr:cNvSpPr txBox="1"/>
      </xdr:nvSpPr>
      <xdr:spPr>
        <a:xfrm>
          <a:off x="13131800" y="15071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59/128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10.01</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rgbClr val="FF0000"/>
              </a:solidFill>
              <a:effectLst/>
              <a:latin typeface="+mn-lt"/>
              <a:ea typeface="+mn-ea"/>
              <a:cs typeface="+mn-cs"/>
            </a:rPr>
            <a:t>　</a:t>
          </a:r>
          <a:r>
            <a:rPr kumimoji="1" lang="ja-JP" altLang="ja-JP" sz="1300">
              <a:solidFill>
                <a:sysClr val="windowText" lastClr="000000"/>
              </a:solidFill>
              <a:effectLst/>
              <a:latin typeface="+mn-lt"/>
              <a:ea typeface="+mn-ea"/>
              <a:cs typeface="+mn-cs"/>
            </a:rPr>
            <a:t>研修の充実や庁内情報化の推進、職員勤務評定制度の活用等により職員の能力向上を図るとともに、定数管理に努めたことにより、人口千人当たり職員数は、</a:t>
          </a:r>
          <a:r>
            <a:rPr kumimoji="1" lang="en-US" altLang="ja-JP" sz="1300">
              <a:solidFill>
                <a:sysClr val="windowText" lastClr="000000"/>
              </a:solidFill>
              <a:effectLst/>
              <a:latin typeface="+mn-lt"/>
              <a:ea typeface="+mn-ea"/>
              <a:cs typeface="+mn-cs"/>
            </a:rPr>
            <a:t>9.74</a:t>
          </a:r>
          <a:r>
            <a:rPr kumimoji="1" lang="ja-JP" altLang="ja-JP" sz="1300">
              <a:solidFill>
                <a:sysClr val="windowText" lastClr="000000"/>
              </a:solidFill>
              <a:effectLst/>
              <a:latin typeface="+mn-lt"/>
              <a:ea typeface="+mn-ea"/>
              <a:cs typeface="+mn-cs"/>
            </a:rPr>
            <a:t>で類似団体平均を下回っている。</a:t>
          </a:r>
          <a:endParaRPr kumimoji="1" lang="en-US" altLang="ja-JP" sz="1300">
            <a:solidFill>
              <a:sysClr val="windowText" lastClr="000000"/>
            </a:solidFill>
            <a:effectLst/>
            <a:latin typeface="+mn-lt"/>
            <a:ea typeface="+mn-ea"/>
            <a:cs typeface="+mn-cs"/>
          </a:endParaRPr>
        </a:p>
        <a:p>
          <a:r>
            <a:rPr kumimoji="1" lang="ja-JP" altLang="en-US" sz="1300">
              <a:solidFill>
                <a:sysClr val="windowText" lastClr="000000"/>
              </a:solidFill>
              <a:effectLst/>
              <a:latin typeface="+mn-lt"/>
              <a:ea typeface="+mn-ea"/>
              <a:cs typeface="+mn-cs"/>
            </a:rPr>
            <a:t>　引き続き、</a:t>
          </a:r>
          <a:r>
            <a:rPr lang="ja-JP" altLang="en-US" sz="1300">
              <a:solidFill>
                <a:sysClr val="windowText" lastClr="000000"/>
              </a:solidFill>
              <a:effectLst/>
              <a:latin typeface="+mn-lt"/>
              <a:ea typeface="+mn-ea"/>
              <a:cs typeface="+mn-cs"/>
            </a:rPr>
            <a:t>組織体制の合理化や適正な人員配置を図り、定員管理に努める。</a:t>
          </a:r>
          <a:r>
            <a:rPr lang="ja-JP" altLang="en-US" sz="1100">
              <a:solidFill>
                <a:schemeClr val="dk1"/>
              </a:solidFill>
              <a:effectLst/>
              <a:latin typeface="+mn-lt"/>
              <a:ea typeface="+mn-ea"/>
              <a:cs typeface="+mn-cs"/>
            </a:rPr>
            <a:t/>
          </a:r>
          <a:br>
            <a:rPr lang="ja-JP" altLang="en-US" sz="1100">
              <a:solidFill>
                <a:schemeClr val="dk1"/>
              </a:solidFill>
              <a:effectLst/>
              <a:latin typeface="+mn-lt"/>
              <a:ea typeface="+mn-ea"/>
              <a:cs typeface="+mn-cs"/>
            </a:rPr>
          </a:br>
          <a:endParaRPr kumimoji="1" lang="en-US" altLang="ja-JP" sz="1300">
            <a:solidFill>
              <a:sysClr val="windowText" lastClr="000000"/>
            </a:solidFill>
            <a:effectLst/>
            <a:latin typeface="+mn-lt"/>
            <a:ea typeface="+mn-ea"/>
            <a:cs typeface="+mn-cs"/>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1512</xdr:rowOff>
    </xdr:from>
    <xdr:to>
      <xdr:col>24</xdr:col>
      <xdr:colOff>558800</xdr:colOff>
      <xdr:row>66</xdr:row>
      <xdr:rowOff>123916</xdr:rowOff>
    </xdr:to>
    <xdr:cxnSp macro="">
      <xdr:nvCxnSpPr>
        <xdr:cNvPr id="318" name="直線コネクタ 317"/>
        <xdr:cNvCxnSpPr/>
      </xdr:nvCxnSpPr>
      <xdr:spPr>
        <a:xfrm flipV="1">
          <a:off x="17018000" y="10117062"/>
          <a:ext cx="0" cy="13225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95993</xdr:rowOff>
    </xdr:from>
    <xdr:ext cx="762000" cy="259045"/>
    <xdr:sp macro="" textlink="">
      <xdr:nvSpPr>
        <xdr:cNvPr id="319" name="定員管理の状況最小値テキスト"/>
        <xdr:cNvSpPr txBox="1"/>
      </xdr:nvSpPr>
      <xdr:spPr>
        <a:xfrm>
          <a:off x="17106900" y="11411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16.11</a:t>
          </a:r>
          <a:endParaRPr kumimoji="1" lang="ja-JP" altLang="en-US" sz="1000" b="1">
            <a:latin typeface="ＭＳ Ｐゴシック"/>
          </a:endParaRPr>
        </a:p>
      </xdr:txBody>
    </xdr:sp>
    <xdr:clientData/>
  </xdr:oneCellAnchor>
  <xdr:twoCellAnchor>
    <xdr:from>
      <xdr:col>24</xdr:col>
      <xdr:colOff>469900</xdr:colOff>
      <xdr:row>66</xdr:row>
      <xdr:rowOff>123916</xdr:rowOff>
    </xdr:from>
    <xdr:to>
      <xdr:col>24</xdr:col>
      <xdr:colOff>647700</xdr:colOff>
      <xdr:row>66</xdr:row>
      <xdr:rowOff>123916</xdr:rowOff>
    </xdr:to>
    <xdr:cxnSp macro="">
      <xdr:nvCxnSpPr>
        <xdr:cNvPr id="320" name="直線コネクタ 319"/>
        <xdr:cNvCxnSpPr/>
      </xdr:nvCxnSpPr>
      <xdr:spPr>
        <a:xfrm>
          <a:off x="16929100" y="11439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87889</xdr:rowOff>
    </xdr:from>
    <xdr:ext cx="762000" cy="259045"/>
    <xdr:sp macro="" textlink="">
      <xdr:nvSpPr>
        <xdr:cNvPr id="321" name="定員管理の状況最大値テキスト"/>
        <xdr:cNvSpPr txBox="1"/>
      </xdr:nvSpPr>
      <xdr:spPr>
        <a:xfrm>
          <a:off x="17106900" y="9860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4.60</a:t>
          </a:r>
          <a:endParaRPr kumimoji="1" lang="ja-JP" altLang="en-US" sz="1000" b="1">
            <a:latin typeface="ＭＳ Ｐゴシック"/>
          </a:endParaRPr>
        </a:p>
      </xdr:txBody>
    </xdr:sp>
    <xdr:clientData/>
  </xdr:oneCellAnchor>
  <xdr:twoCellAnchor>
    <xdr:from>
      <xdr:col>24</xdr:col>
      <xdr:colOff>469900</xdr:colOff>
      <xdr:row>59</xdr:row>
      <xdr:rowOff>1512</xdr:rowOff>
    </xdr:from>
    <xdr:to>
      <xdr:col>24</xdr:col>
      <xdr:colOff>647700</xdr:colOff>
      <xdr:row>59</xdr:row>
      <xdr:rowOff>1512</xdr:rowOff>
    </xdr:to>
    <xdr:cxnSp macro="">
      <xdr:nvCxnSpPr>
        <xdr:cNvPr id="322" name="直線コネクタ 321"/>
        <xdr:cNvCxnSpPr/>
      </xdr:nvCxnSpPr>
      <xdr:spPr>
        <a:xfrm>
          <a:off x="16929100" y="10117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39854</xdr:rowOff>
    </xdr:from>
    <xdr:to>
      <xdr:col>24</xdr:col>
      <xdr:colOff>558800</xdr:colOff>
      <xdr:row>62</xdr:row>
      <xdr:rowOff>77772</xdr:rowOff>
    </xdr:to>
    <xdr:cxnSp macro="">
      <xdr:nvCxnSpPr>
        <xdr:cNvPr id="323" name="直線コネクタ 322"/>
        <xdr:cNvCxnSpPr/>
      </xdr:nvCxnSpPr>
      <xdr:spPr>
        <a:xfrm>
          <a:off x="16179800" y="10669754"/>
          <a:ext cx="838200" cy="37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62</xdr:row>
      <xdr:rowOff>24328</xdr:rowOff>
    </xdr:from>
    <xdr:ext cx="762000" cy="259045"/>
    <xdr:sp macro="" textlink="">
      <xdr:nvSpPr>
        <xdr:cNvPr id="324" name="定員管理の状況平均値テキスト"/>
        <xdr:cNvSpPr txBox="1"/>
      </xdr:nvSpPr>
      <xdr:spPr>
        <a:xfrm>
          <a:off x="17106900" y="106542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9.96</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52251</xdr:rowOff>
    </xdr:from>
    <xdr:to>
      <xdr:col>24</xdr:col>
      <xdr:colOff>609600</xdr:colOff>
      <xdr:row>62</xdr:row>
      <xdr:rowOff>153851</xdr:rowOff>
    </xdr:to>
    <xdr:sp macro="" textlink="">
      <xdr:nvSpPr>
        <xdr:cNvPr id="325" name="フローチャート : 判断 324"/>
        <xdr:cNvSpPr/>
      </xdr:nvSpPr>
      <xdr:spPr>
        <a:xfrm>
          <a:off x="169672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9978</xdr:rowOff>
    </xdr:from>
    <xdr:to>
      <xdr:col>23</xdr:col>
      <xdr:colOff>406400</xdr:colOff>
      <xdr:row>62</xdr:row>
      <xdr:rowOff>39854</xdr:rowOff>
    </xdr:to>
    <xdr:cxnSp macro="">
      <xdr:nvCxnSpPr>
        <xdr:cNvPr id="326" name="直線コネクタ 325"/>
        <xdr:cNvCxnSpPr/>
      </xdr:nvCxnSpPr>
      <xdr:spPr>
        <a:xfrm>
          <a:off x="15290800" y="10639878"/>
          <a:ext cx="889000" cy="29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35016</xdr:rowOff>
    </xdr:from>
    <xdr:to>
      <xdr:col>23</xdr:col>
      <xdr:colOff>457200</xdr:colOff>
      <xdr:row>62</xdr:row>
      <xdr:rowOff>136616</xdr:rowOff>
    </xdr:to>
    <xdr:sp macro="" textlink="">
      <xdr:nvSpPr>
        <xdr:cNvPr id="327" name="フローチャート : 判断 326"/>
        <xdr:cNvSpPr/>
      </xdr:nvSpPr>
      <xdr:spPr>
        <a:xfrm>
          <a:off x="16129000" y="1066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121393</xdr:rowOff>
    </xdr:from>
    <xdr:ext cx="736600" cy="259045"/>
    <xdr:sp macro="" textlink="">
      <xdr:nvSpPr>
        <xdr:cNvPr id="328" name="テキスト ボックス 327"/>
        <xdr:cNvSpPr txBox="1"/>
      </xdr:nvSpPr>
      <xdr:spPr>
        <a:xfrm>
          <a:off x="15798800" y="10751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163044</xdr:rowOff>
    </xdr:from>
    <xdr:to>
      <xdr:col>22</xdr:col>
      <xdr:colOff>203200</xdr:colOff>
      <xdr:row>62</xdr:row>
      <xdr:rowOff>9978</xdr:rowOff>
    </xdr:to>
    <xdr:cxnSp macro="">
      <xdr:nvCxnSpPr>
        <xdr:cNvPr id="329" name="直線コネクタ 328"/>
        <xdr:cNvCxnSpPr/>
      </xdr:nvCxnSpPr>
      <xdr:spPr>
        <a:xfrm>
          <a:off x="14401800" y="10621494"/>
          <a:ext cx="889000" cy="18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158206</xdr:rowOff>
    </xdr:from>
    <xdr:to>
      <xdr:col>22</xdr:col>
      <xdr:colOff>254000</xdr:colOff>
      <xdr:row>62</xdr:row>
      <xdr:rowOff>88356</xdr:rowOff>
    </xdr:to>
    <xdr:sp macro="" textlink="">
      <xdr:nvSpPr>
        <xdr:cNvPr id="330" name="フローチャート : 判断 329"/>
        <xdr:cNvSpPr/>
      </xdr:nvSpPr>
      <xdr:spPr>
        <a:xfrm>
          <a:off x="15240000" y="106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73133</xdr:rowOff>
    </xdr:from>
    <xdr:ext cx="762000" cy="259045"/>
    <xdr:sp macro="" textlink="">
      <xdr:nvSpPr>
        <xdr:cNvPr id="331" name="テキスト ボックス 330"/>
        <xdr:cNvSpPr txBox="1"/>
      </xdr:nvSpPr>
      <xdr:spPr>
        <a:xfrm>
          <a:off x="14909800" y="10703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146957</xdr:rowOff>
    </xdr:from>
    <xdr:to>
      <xdr:col>21</xdr:col>
      <xdr:colOff>0</xdr:colOff>
      <xdr:row>61</xdr:row>
      <xdr:rowOff>163044</xdr:rowOff>
    </xdr:to>
    <xdr:cxnSp macro="">
      <xdr:nvCxnSpPr>
        <xdr:cNvPr id="332" name="直線コネクタ 331"/>
        <xdr:cNvCxnSpPr/>
      </xdr:nvCxnSpPr>
      <xdr:spPr>
        <a:xfrm>
          <a:off x="13512800" y="10605407"/>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154759</xdr:rowOff>
    </xdr:from>
    <xdr:to>
      <xdr:col>21</xdr:col>
      <xdr:colOff>50800</xdr:colOff>
      <xdr:row>62</xdr:row>
      <xdr:rowOff>84909</xdr:rowOff>
    </xdr:to>
    <xdr:sp macro="" textlink="">
      <xdr:nvSpPr>
        <xdr:cNvPr id="333" name="フローチャート : 判断 332"/>
        <xdr:cNvSpPr/>
      </xdr:nvSpPr>
      <xdr:spPr>
        <a:xfrm>
          <a:off x="14351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69686</xdr:rowOff>
    </xdr:from>
    <xdr:ext cx="762000" cy="259045"/>
    <xdr:sp macro="" textlink="">
      <xdr:nvSpPr>
        <xdr:cNvPr id="334" name="テキスト ボックス 333"/>
        <xdr:cNvSpPr txBox="1"/>
      </xdr:nvSpPr>
      <xdr:spPr>
        <a:xfrm>
          <a:off x="14020800" y="10699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159355</xdr:rowOff>
    </xdr:from>
    <xdr:to>
      <xdr:col>19</xdr:col>
      <xdr:colOff>533400</xdr:colOff>
      <xdr:row>62</xdr:row>
      <xdr:rowOff>89505</xdr:rowOff>
    </xdr:to>
    <xdr:sp macro="" textlink="">
      <xdr:nvSpPr>
        <xdr:cNvPr id="335" name="フローチャート : 判断 334"/>
        <xdr:cNvSpPr/>
      </xdr:nvSpPr>
      <xdr:spPr>
        <a:xfrm>
          <a:off x="13462000" y="1061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74282</xdr:rowOff>
    </xdr:from>
    <xdr:ext cx="762000" cy="259045"/>
    <xdr:sp macro="" textlink="">
      <xdr:nvSpPr>
        <xdr:cNvPr id="336" name="テキスト ボックス 335"/>
        <xdr:cNvSpPr txBox="1"/>
      </xdr:nvSpPr>
      <xdr:spPr>
        <a:xfrm>
          <a:off x="13131800" y="10704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62</xdr:row>
      <xdr:rowOff>26972</xdr:rowOff>
    </xdr:from>
    <xdr:to>
      <xdr:col>24</xdr:col>
      <xdr:colOff>609600</xdr:colOff>
      <xdr:row>62</xdr:row>
      <xdr:rowOff>128572</xdr:rowOff>
    </xdr:to>
    <xdr:sp macro="" textlink="">
      <xdr:nvSpPr>
        <xdr:cNvPr id="342" name="円/楕円 341"/>
        <xdr:cNvSpPr/>
      </xdr:nvSpPr>
      <xdr:spPr>
        <a:xfrm>
          <a:off x="16967200" y="1065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43499</xdr:rowOff>
    </xdr:from>
    <xdr:ext cx="762000" cy="259045"/>
    <xdr:sp macro="" textlink="">
      <xdr:nvSpPr>
        <xdr:cNvPr id="343" name="定員管理の状況該当値テキスト"/>
        <xdr:cNvSpPr txBox="1"/>
      </xdr:nvSpPr>
      <xdr:spPr>
        <a:xfrm>
          <a:off x="17106900" y="10501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9.74</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160504</xdr:rowOff>
    </xdr:from>
    <xdr:to>
      <xdr:col>23</xdr:col>
      <xdr:colOff>457200</xdr:colOff>
      <xdr:row>62</xdr:row>
      <xdr:rowOff>90654</xdr:rowOff>
    </xdr:to>
    <xdr:sp macro="" textlink="">
      <xdr:nvSpPr>
        <xdr:cNvPr id="344" name="円/楕円 343"/>
        <xdr:cNvSpPr/>
      </xdr:nvSpPr>
      <xdr:spPr>
        <a:xfrm>
          <a:off x="16129000" y="10618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100831</xdr:rowOff>
    </xdr:from>
    <xdr:ext cx="736600" cy="259045"/>
    <xdr:sp macro="" textlink="">
      <xdr:nvSpPr>
        <xdr:cNvPr id="345" name="テキスト ボックス 344"/>
        <xdr:cNvSpPr txBox="1"/>
      </xdr:nvSpPr>
      <xdr:spPr>
        <a:xfrm>
          <a:off x="15798800" y="103878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9.41</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130628</xdr:rowOff>
    </xdr:from>
    <xdr:to>
      <xdr:col>22</xdr:col>
      <xdr:colOff>254000</xdr:colOff>
      <xdr:row>62</xdr:row>
      <xdr:rowOff>60778</xdr:rowOff>
    </xdr:to>
    <xdr:sp macro="" textlink="">
      <xdr:nvSpPr>
        <xdr:cNvPr id="346" name="円/楕円 345"/>
        <xdr:cNvSpPr/>
      </xdr:nvSpPr>
      <xdr:spPr>
        <a:xfrm>
          <a:off x="15240000" y="10589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70955</xdr:rowOff>
    </xdr:from>
    <xdr:ext cx="762000" cy="259045"/>
    <xdr:sp macro="" textlink="">
      <xdr:nvSpPr>
        <xdr:cNvPr id="347" name="テキスト ボックス 346"/>
        <xdr:cNvSpPr txBox="1"/>
      </xdr:nvSpPr>
      <xdr:spPr>
        <a:xfrm>
          <a:off x="14909800" y="10357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9.15</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112244</xdr:rowOff>
    </xdr:from>
    <xdr:to>
      <xdr:col>21</xdr:col>
      <xdr:colOff>50800</xdr:colOff>
      <xdr:row>62</xdr:row>
      <xdr:rowOff>42394</xdr:rowOff>
    </xdr:to>
    <xdr:sp macro="" textlink="">
      <xdr:nvSpPr>
        <xdr:cNvPr id="348" name="円/楕円 347"/>
        <xdr:cNvSpPr/>
      </xdr:nvSpPr>
      <xdr:spPr>
        <a:xfrm>
          <a:off x="14351000" y="10570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52571</xdr:rowOff>
    </xdr:from>
    <xdr:ext cx="762000" cy="259045"/>
    <xdr:sp macro="" textlink="">
      <xdr:nvSpPr>
        <xdr:cNvPr id="349" name="テキスト ボックス 348"/>
        <xdr:cNvSpPr txBox="1"/>
      </xdr:nvSpPr>
      <xdr:spPr>
        <a:xfrm>
          <a:off x="14020800" y="10339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8.99</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96157</xdr:rowOff>
    </xdr:from>
    <xdr:to>
      <xdr:col>19</xdr:col>
      <xdr:colOff>533400</xdr:colOff>
      <xdr:row>62</xdr:row>
      <xdr:rowOff>26307</xdr:rowOff>
    </xdr:to>
    <xdr:sp macro="" textlink="">
      <xdr:nvSpPr>
        <xdr:cNvPr id="350" name="円/楕円 349"/>
        <xdr:cNvSpPr/>
      </xdr:nvSpPr>
      <xdr:spPr>
        <a:xfrm>
          <a:off x="13462000" y="1055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36484</xdr:rowOff>
    </xdr:from>
    <xdr:ext cx="762000" cy="259045"/>
    <xdr:sp macro="" textlink="">
      <xdr:nvSpPr>
        <xdr:cNvPr id="351" name="テキスト ボックス 350"/>
        <xdr:cNvSpPr txBox="1"/>
      </xdr:nvSpPr>
      <xdr:spPr>
        <a:xfrm>
          <a:off x="13131800" y="10323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80/128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mn-lt"/>
              <a:ea typeface="+mn-ea"/>
              <a:cs typeface="+mn-cs"/>
            </a:rPr>
            <a:t>　類似団体平均を上回って推移していて、前年度比</a:t>
          </a:r>
          <a:r>
            <a:rPr kumimoji="1" lang="en-US" altLang="ja-JP" sz="1300">
              <a:solidFill>
                <a:sysClr val="windowText" lastClr="000000"/>
              </a:solidFill>
              <a:effectLst/>
              <a:latin typeface="+mn-lt"/>
              <a:ea typeface="+mn-ea"/>
              <a:cs typeface="+mn-cs"/>
            </a:rPr>
            <a:t>1.2</a:t>
          </a:r>
          <a:r>
            <a:rPr kumimoji="1" lang="ja-JP" altLang="ja-JP" sz="1300">
              <a:solidFill>
                <a:sysClr val="windowText" lastClr="000000"/>
              </a:solidFill>
              <a:effectLst/>
              <a:latin typeface="+mn-lt"/>
              <a:ea typeface="+mn-ea"/>
              <a:cs typeface="+mn-cs"/>
            </a:rPr>
            <a:t>ポイント減少した。</a:t>
          </a:r>
          <a:endParaRPr lang="ja-JP" altLang="ja-JP" sz="1300">
            <a:solidFill>
              <a:sysClr val="windowText" lastClr="000000"/>
            </a:solidFill>
            <a:effectLst/>
          </a:endParaRPr>
        </a:p>
        <a:p>
          <a:r>
            <a:rPr kumimoji="1" lang="ja-JP" altLang="ja-JP" sz="1300">
              <a:solidFill>
                <a:sysClr val="windowText" lastClr="000000"/>
              </a:solidFill>
              <a:effectLst/>
              <a:latin typeface="+mn-lt"/>
              <a:ea typeface="+mn-ea"/>
              <a:cs typeface="+mn-cs"/>
            </a:rPr>
            <a:t>　この比率は３か年平均で算定されるもので、今回の減少は、平成</a:t>
          </a:r>
          <a:r>
            <a:rPr kumimoji="1" lang="en-US" altLang="ja-JP" sz="1300">
              <a:solidFill>
                <a:sysClr val="windowText" lastClr="000000"/>
              </a:solidFill>
              <a:effectLst/>
              <a:latin typeface="+mn-lt"/>
              <a:ea typeface="+mn-ea"/>
              <a:cs typeface="+mn-cs"/>
            </a:rPr>
            <a:t>25</a:t>
          </a:r>
          <a:r>
            <a:rPr kumimoji="1" lang="ja-JP" altLang="ja-JP" sz="1300">
              <a:solidFill>
                <a:sysClr val="windowText" lastClr="000000"/>
              </a:solidFill>
              <a:effectLst/>
              <a:latin typeface="+mn-lt"/>
              <a:ea typeface="+mn-ea"/>
              <a:cs typeface="+mn-cs"/>
            </a:rPr>
            <a:t>年度に比べ元利償還金の額が</a:t>
          </a:r>
          <a:r>
            <a:rPr kumimoji="1" lang="en-US" altLang="ja-JP" sz="1300">
              <a:solidFill>
                <a:sysClr val="windowText" lastClr="000000"/>
              </a:solidFill>
              <a:effectLst/>
              <a:latin typeface="+mn-lt"/>
              <a:ea typeface="+mn-ea"/>
              <a:cs typeface="+mn-cs"/>
            </a:rPr>
            <a:t>18.3</a:t>
          </a:r>
          <a:r>
            <a:rPr kumimoji="1" lang="ja-JP" altLang="ja-JP" sz="1300">
              <a:solidFill>
                <a:sysClr val="windowText" lastClr="000000"/>
              </a:solidFill>
              <a:effectLst/>
              <a:latin typeface="+mn-lt"/>
              <a:ea typeface="+mn-ea"/>
              <a:cs typeface="+mn-cs"/>
            </a:rPr>
            <a:t>％減となったことや標準税収入額等が</a:t>
          </a:r>
          <a:r>
            <a:rPr kumimoji="1" lang="en-US" altLang="ja-JP" sz="1300">
              <a:solidFill>
                <a:sysClr val="windowText" lastClr="000000"/>
              </a:solidFill>
              <a:effectLst/>
              <a:latin typeface="+mn-lt"/>
              <a:ea typeface="+mn-ea"/>
              <a:cs typeface="+mn-cs"/>
            </a:rPr>
            <a:t>6.9</a:t>
          </a:r>
          <a:r>
            <a:rPr kumimoji="1" lang="ja-JP" altLang="ja-JP" sz="1300">
              <a:solidFill>
                <a:sysClr val="windowText" lastClr="000000"/>
              </a:solidFill>
              <a:effectLst/>
              <a:latin typeface="+mn-lt"/>
              <a:ea typeface="+mn-ea"/>
              <a:cs typeface="+mn-cs"/>
            </a:rPr>
            <a:t>％増となったことによる。</a:t>
          </a:r>
          <a:endParaRPr kumimoji="1" lang="en-US" altLang="ja-JP" sz="1300">
            <a:solidFill>
              <a:sysClr val="windowText" lastClr="000000"/>
            </a:solidFill>
            <a:effectLst/>
            <a:latin typeface="+mn-lt"/>
            <a:ea typeface="+mn-ea"/>
            <a:cs typeface="+mn-cs"/>
          </a:endParaRPr>
        </a:p>
        <a:p>
          <a:r>
            <a:rPr kumimoji="1" lang="ja-JP" altLang="en-US" sz="1300">
              <a:solidFill>
                <a:sysClr val="windowText" lastClr="000000"/>
              </a:solidFill>
              <a:effectLst/>
              <a:latin typeface="+mn-lt"/>
              <a:ea typeface="+mn-ea"/>
              <a:cs typeface="+mn-cs"/>
            </a:rPr>
            <a:t>　引き続き、</a:t>
          </a:r>
          <a:r>
            <a:rPr lang="ja-JP" altLang="ja-JP" sz="1300">
              <a:solidFill>
                <a:schemeClr val="dk1"/>
              </a:solidFill>
              <a:effectLst/>
              <a:latin typeface="+mn-lt"/>
              <a:ea typeface="+mn-ea"/>
              <a:cs typeface="+mn-cs"/>
            </a:rPr>
            <a:t>中長期的な見通しのもと計画的に事業を行い起債発行の抑制に努める。</a:t>
          </a:r>
          <a:endParaRPr lang="ja-JP" altLang="ja-JP" sz="1300">
            <a:solidFill>
              <a:sysClr val="windowText" lastClr="000000"/>
            </a:solidFill>
            <a:effectLst/>
          </a:endParaRPr>
        </a:p>
      </xdr:txBody>
    </xdr:sp>
    <xdr:clientData/>
  </xdr:twoCellAnchor>
  <xdr:oneCellAnchor>
    <xdr:from>
      <xdr:col>18</xdr:col>
      <xdr:colOff>444500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62759</xdr:rowOff>
    </xdr:from>
    <xdr:to>
      <xdr:col>24</xdr:col>
      <xdr:colOff>558800</xdr:colOff>
      <xdr:row>45</xdr:row>
      <xdr:rowOff>9737</xdr:rowOff>
    </xdr:to>
    <xdr:cxnSp macro="">
      <xdr:nvCxnSpPr>
        <xdr:cNvPr id="380" name="直線コネクタ 379"/>
        <xdr:cNvCxnSpPr/>
      </xdr:nvCxnSpPr>
      <xdr:spPr>
        <a:xfrm flipV="1">
          <a:off x="17018000" y="6234959"/>
          <a:ext cx="0" cy="14900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153264</xdr:rowOff>
    </xdr:from>
    <xdr:ext cx="762000" cy="259045"/>
    <xdr:sp macro="" textlink="">
      <xdr:nvSpPr>
        <xdr:cNvPr id="381" name="公債費負担の状況最小値テキスト"/>
        <xdr:cNvSpPr txBox="1"/>
      </xdr:nvSpPr>
      <xdr:spPr>
        <a:xfrm>
          <a:off x="17106900" y="769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76.8</a:t>
          </a:r>
          <a:endParaRPr kumimoji="1" lang="ja-JP" altLang="en-US" sz="1000" b="1">
            <a:latin typeface="ＭＳ Ｐゴシック"/>
          </a:endParaRPr>
        </a:p>
      </xdr:txBody>
    </xdr:sp>
    <xdr:clientData/>
  </xdr:oneCellAnchor>
  <xdr:twoCellAnchor>
    <xdr:from>
      <xdr:col>24</xdr:col>
      <xdr:colOff>469900</xdr:colOff>
      <xdr:row>45</xdr:row>
      <xdr:rowOff>9737</xdr:rowOff>
    </xdr:from>
    <xdr:to>
      <xdr:col>24</xdr:col>
      <xdr:colOff>647700</xdr:colOff>
      <xdr:row>45</xdr:row>
      <xdr:rowOff>9737</xdr:rowOff>
    </xdr:to>
    <xdr:cxnSp macro="">
      <xdr:nvCxnSpPr>
        <xdr:cNvPr id="382" name="直線コネクタ 381"/>
        <xdr:cNvCxnSpPr/>
      </xdr:nvCxnSpPr>
      <xdr:spPr>
        <a:xfrm>
          <a:off x="16929100" y="772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149136</xdr:rowOff>
    </xdr:from>
    <xdr:ext cx="762000" cy="259045"/>
    <xdr:sp macro="" textlink="">
      <xdr:nvSpPr>
        <xdr:cNvPr id="383" name="公債費負担の状況最大値テキスト"/>
        <xdr:cNvSpPr txBox="1"/>
      </xdr:nvSpPr>
      <xdr:spPr>
        <a:xfrm>
          <a:off x="17106900" y="5978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24</xdr:col>
      <xdr:colOff>469900</xdr:colOff>
      <xdr:row>36</xdr:row>
      <xdr:rowOff>62759</xdr:rowOff>
    </xdr:from>
    <xdr:to>
      <xdr:col>24</xdr:col>
      <xdr:colOff>647700</xdr:colOff>
      <xdr:row>36</xdr:row>
      <xdr:rowOff>62759</xdr:rowOff>
    </xdr:to>
    <xdr:cxnSp macro="">
      <xdr:nvCxnSpPr>
        <xdr:cNvPr id="384" name="直線コネクタ 383"/>
        <xdr:cNvCxnSpPr/>
      </xdr:nvCxnSpPr>
      <xdr:spPr>
        <a:xfrm>
          <a:off x="16929100" y="6234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56197</xdr:rowOff>
    </xdr:from>
    <xdr:to>
      <xdr:col>24</xdr:col>
      <xdr:colOff>558800</xdr:colOff>
      <xdr:row>37</xdr:row>
      <xdr:rowOff>80328</xdr:rowOff>
    </xdr:to>
    <xdr:cxnSp macro="">
      <xdr:nvCxnSpPr>
        <xdr:cNvPr id="385" name="直線コネクタ 384"/>
        <xdr:cNvCxnSpPr/>
      </xdr:nvCxnSpPr>
      <xdr:spPr>
        <a:xfrm flipV="1">
          <a:off x="16179800" y="6399847"/>
          <a:ext cx="8382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3827</xdr:rowOff>
    </xdr:from>
    <xdr:ext cx="762000" cy="259045"/>
    <xdr:sp macro="" textlink="">
      <xdr:nvSpPr>
        <xdr:cNvPr id="386" name="公債費負担の状況平均値テキスト"/>
        <xdr:cNvSpPr txBox="1"/>
      </xdr:nvSpPr>
      <xdr:spPr>
        <a:xfrm>
          <a:off x="17106900" y="6176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a:t>
          </a:r>
          <a:endParaRPr kumimoji="1" lang="ja-JP" altLang="en-US" sz="1000" b="1">
            <a:solidFill>
              <a:srgbClr val="000080"/>
            </a:solidFill>
            <a:latin typeface="ＭＳ Ｐゴシック"/>
          </a:endParaRPr>
        </a:p>
      </xdr:txBody>
    </xdr:sp>
    <xdr:clientData/>
  </xdr:oneCellAnchor>
  <xdr:twoCellAnchor>
    <xdr:from>
      <xdr:col>24</xdr:col>
      <xdr:colOff>508000</xdr:colOff>
      <xdr:row>36</xdr:row>
      <xdr:rowOff>158750</xdr:rowOff>
    </xdr:from>
    <xdr:to>
      <xdr:col>24</xdr:col>
      <xdr:colOff>609600</xdr:colOff>
      <xdr:row>37</xdr:row>
      <xdr:rowOff>88900</xdr:rowOff>
    </xdr:to>
    <xdr:sp macro="" textlink="">
      <xdr:nvSpPr>
        <xdr:cNvPr id="387" name="フローチャート : 判断 386"/>
        <xdr:cNvSpPr/>
      </xdr:nvSpPr>
      <xdr:spPr>
        <a:xfrm>
          <a:off x="169672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80328</xdr:rowOff>
    </xdr:from>
    <xdr:to>
      <xdr:col>23</xdr:col>
      <xdr:colOff>406400</xdr:colOff>
      <xdr:row>37</xdr:row>
      <xdr:rowOff>106468</xdr:rowOff>
    </xdr:to>
    <xdr:cxnSp macro="">
      <xdr:nvCxnSpPr>
        <xdr:cNvPr id="388" name="直線コネクタ 387"/>
        <xdr:cNvCxnSpPr/>
      </xdr:nvCxnSpPr>
      <xdr:spPr>
        <a:xfrm flipV="1">
          <a:off x="15290800" y="6423978"/>
          <a:ext cx="889000" cy="26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37</xdr:row>
      <xdr:rowOff>1376</xdr:rowOff>
    </xdr:from>
    <xdr:to>
      <xdr:col>23</xdr:col>
      <xdr:colOff>457200</xdr:colOff>
      <xdr:row>37</xdr:row>
      <xdr:rowOff>102976</xdr:rowOff>
    </xdr:to>
    <xdr:sp macro="" textlink="">
      <xdr:nvSpPr>
        <xdr:cNvPr id="389" name="フローチャート : 判断 388"/>
        <xdr:cNvSpPr/>
      </xdr:nvSpPr>
      <xdr:spPr>
        <a:xfrm>
          <a:off x="161290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35</xdr:row>
      <xdr:rowOff>113153</xdr:rowOff>
    </xdr:from>
    <xdr:ext cx="736600" cy="259045"/>
    <xdr:sp macro="" textlink="">
      <xdr:nvSpPr>
        <xdr:cNvPr id="390" name="テキスト ボックス 389"/>
        <xdr:cNvSpPr txBox="1"/>
      </xdr:nvSpPr>
      <xdr:spPr>
        <a:xfrm>
          <a:off x="15798800" y="61139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21</xdr:col>
      <xdr:colOff>0</xdr:colOff>
      <xdr:row>37</xdr:row>
      <xdr:rowOff>106468</xdr:rowOff>
    </xdr:from>
    <xdr:to>
      <xdr:col>22</xdr:col>
      <xdr:colOff>203200</xdr:colOff>
      <xdr:row>37</xdr:row>
      <xdr:rowOff>110490</xdr:rowOff>
    </xdr:to>
    <xdr:cxnSp macro="">
      <xdr:nvCxnSpPr>
        <xdr:cNvPr id="391" name="直線コネクタ 390"/>
        <xdr:cNvCxnSpPr/>
      </xdr:nvCxnSpPr>
      <xdr:spPr>
        <a:xfrm flipV="1">
          <a:off x="14401800" y="6450118"/>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37</xdr:row>
      <xdr:rowOff>9419</xdr:rowOff>
    </xdr:from>
    <xdr:to>
      <xdr:col>22</xdr:col>
      <xdr:colOff>254000</xdr:colOff>
      <xdr:row>37</xdr:row>
      <xdr:rowOff>111019</xdr:rowOff>
    </xdr:to>
    <xdr:sp macro="" textlink="">
      <xdr:nvSpPr>
        <xdr:cNvPr id="392" name="フローチャート : 判断 391"/>
        <xdr:cNvSpPr/>
      </xdr:nvSpPr>
      <xdr:spPr>
        <a:xfrm>
          <a:off x="15240000" y="635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35</xdr:row>
      <xdr:rowOff>121196</xdr:rowOff>
    </xdr:from>
    <xdr:ext cx="762000" cy="259045"/>
    <xdr:sp macro="" textlink="">
      <xdr:nvSpPr>
        <xdr:cNvPr id="393" name="テキスト ボックス 392"/>
        <xdr:cNvSpPr txBox="1"/>
      </xdr:nvSpPr>
      <xdr:spPr>
        <a:xfrm>
          <a:off x="14909800" y="6121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482600</xdr:colOff>
      <xdr:row>37</xdr:row>
      <xdr:rowOff>108479</xdr:rowOff>
    </xdr:from>
    <xdr:to>
      <xdr:col>21</xdr:col>
      <xdr:colOff>0</xdr:colOff>
      <xdr:row>37</xdr:row>
      <xdr:rowOff>110490</xdr:rowOff>
    </xdr:to>
    <xdr:cxnSp macro="">
      <xdr:nvCxnSpPr>
        <xdr:cNvPr id="394" name="直線コネクタ 393"/>
        <xdr:cNvCxnSpPr/>
      </xdr:nvCxnSpPr>
      <xdr:spPr>
        <a:xfrm>
          <a:off x="13512800" y="6452129"/>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37</xdr:row>
      <xdr:rowOff>27517</xdr:rowOff>
    </xdr:from>
    <xdr:to>
      <xdr:col>21</xdr:col>
      <xdr:colOff>50800</xdr:colOff>
      <xdr:row>37</xdr:row>
      <xdr:rowOff>129117</xdr:rowOff>
    </xdr:to>
    <xdr:sp macro="" textlink="">
      <xdr:nvSpPr>
        <xdr:cNvPr id="395" name="フローチャート : 判断 394"/>
        <xdr:cNvSpPr/>
      </xdr:nvSpPr>
      <xdr:spPr>
        <a:xfrm>
          <a:off x="14351000" y="6371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35</xdr:row>
      <xdr:rowOff>139294</xdr:rowOff>
    </xdr:from>
    <xdr:ext cx="762000" cy="259045"/>
    <xdr:sp macro="" textlink="">
      <xdr:nvSpPr>
        <xdr:cNvPr id="396" name="テキスト ボックス 395"/>
        <xdr:cNvSpPr txBox="1"/>
      </xdr:nvSpPr>
      <xdr:spPr>
        <a:xfrm>
          <a:off x="14020800" y="614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19</xdr:col>
      <xdr:colOff>431800</xdr:colOff>
      <xdr:row>37</xdr:row>
      <xdr:rowOff>43603</xdr:rowOff>
    </xdr:from>
    <xdr:to>
      <xdr:col>19</xdr:col>
      <xdr:colOff>533400</xdr:colOff>
      <xdr:row>37</xdr:row>
      <xdr:rowOff>145203</xdr:rowOff>
    </xdr:to>
    <xdr:sp macro="" textlink="">
      <xdr:nvSpPr>
        <xdr:cNvPr id="397" name="フローチャート : 判断 396"/>
        <xdr:cNvSpPr/>
      </xdr:nvSpPr>
      <xdr:spPr>
        <a:xfrm>
          <a:off x="13462000" y="6387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35</xdr:row>
      <xdr:rowOff>155380</xdr:rowOff>
    </xdr:from>
    <xdr:ext cx="762000" cy="259045"/>
    <xdr:sp macro="" textlink="">
      <xdr:nvSpPr>
        <xdr:cNvPr id="398" name="テキスト ボックス 397"/>
        <xdr:cNvSpPr txBox="1"/>
      </xdr:nvSpPr>
      <xdr:spPr>
        <a:xfrm>
          <a:off x="13131800" y="6156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37</xdr:row>
      <xdr:rowOff>5397</xdr:rowOff>
    </xdr:from>
    <xdr:to>
      <xdr:col>24</xdr:col>
      <xdr:colOff>609600</xdr:colOff>
      <xdr:row>37</xdr:row>
      <xdr:rowOff>106997</xdr:rowOff>
    </xdr:to>
    <xdr:sp macro="" textlink="">
      <xdr:nvSpPr>
        <xdr:cNvPr id="404" name="円/楕円 403"/>
        <xdr:cNvSpPr/>
      </xdr:nvSpPr>
      <xdr:spPr>
        <a:xfrm>
          <a:off x="16967200" y="6349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148924</xdr:rowOff>
    </xdr:from>
    <xdr:ext cx="762000" cy="259045"/>
    <xdr:sp macro="" textlink="">
      <xdr:nvSpPr>
        <xdr:cNvPr id="405" name="公債費負担の状況該当値テキスト"/>
        <xdr:cNvSpPr txBox="1"/>
      </xdr:nvSpPr>
      <xdr:spPr>
        <a:xfrm>
          <a:off x="17106900" y="6321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29528</xdr:rowOff>
    </xdr:from>
    <xdr:to>
      <xdr:col>23</xdr:col>
      <xdr:colOff>457200</xdr:colOff>
      <xdr:row>37</xdr:row>
      <xdr:rowOff>131128</xdr:rowOff>
    </xdr:to>
    <xdr:sp macro="" textlink="">
      <xdr:nvSpPr>
        <xdr:cNvPr id="406" name="円/楕円 405"/>
        <xdr:cNvSpPr/>
      </xdr:nvSpPr>
      <xdr:spPr>
        <a:xfrm>
          <a:off x="16129000" y="637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115905</xdr:rowOff>
    </xdr:from>
    <xdr:ext cx="736600" cy="259045"/>
    <xdr:sp macro="" textlink="">
      <xdr:nvSpPr>
        <xdr:cNvPr id="407" name="テキスト ボックス 406"/>
        <xdr:cNvSpPr txBox="1"/>
      </xdr:nvSpPr>
      <xdr:spPr>
        <a:xfrm>
          <a:off x="15798800" y="64595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55668</xdr:rowOff>
    </xdr:from>
    <xdr:to>
      <xdr:col>22</xdr:col>
      <xdr:colOff>254000</xdr:colOff>
      <xdr:row>37</xdr:row>
      <xdr:rowOff>157268</xdr:rowOff>
    </xdr:to>
    <xdr:sp macro="" textlink="">
      <xdr:nvSpPr>
        <xdr:cNvPr id="408" name="円/楕円 407"/>
        <xdr:cNvSpPr/>
      </xdr:nvSpPr>
      <xdr:spPr>
        <a:xfrm>
          <a:off x="15240000" y="6399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142046</xdr:rowOff>
    </xdr:from>
    <xdr:ext cx="762000" cy="259045"/>
    <xdr:sp macro="" textlink="">
      <xdr:nvSpPr>
        <xdr:cNvPr id="409" name="テキスト ボックス 408"/>
        <xdr:cNvSpPr txBox="1"/>
      </xdr:nvSpPr>
      <xdr:spPr>
        <a:xfrm>
          <a:off x="14909800" y="6485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20</xdr:col>
      <xdr:colOff>635000</xdr:colOff>
      <xdr:row>37</xdr:row>
      <xdr:rowOff>59690</xdr:rowOff>
    </xdr:from>
    <xdr:to>
      <xdr:col>21</xdr:col>
      <xdr:colOff>50800</xdr:colOff>
      <xdr:row>37</xdr:row>
      <xdr:rowOff>161290</xdr:rowOff>
    </xdr:to>
    <xdr:sp macro="" textlink="">
      <xdr:nvSpPr>
        <xdr:cNvPr id="410" name="円/楕円 409"/>
        <xdr:cNvSpPr/>
      </xdr:nvSpPr>
      <xdr:spPr>
        <a:xfrm>
          <a:off x="143510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146067</xdr:rowOff>
    </xdr:from>
    <xdr:ext cx="762000" cy="259045"/>
    <xdr:sp macro="" textlink="">
      <xdr:nvSpPr>
        <xdr:cNvPr id="411" name="テキスト ボックス 410"/>
        <xdr:cNvSpPr txBox="1"/>
      </xdr:nvSpPr>
      <xdr:spPr>
        <a:xfrm>
          <a:off x="14020800" y="648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19</xdr:col>
      <xdr:colOff>431800</xdr:colOff>
      <xdr:row>37</xdr:row>
      <xdr:rowOff>57679</xdr:rowOff>
    </xdr:from>
    <xdr:to>
      <xdr:col>19</xdr:col>
      <xdr:colOff>533400</xdr:colOff>
      <xdr:row>37</xdr:row>
      <xdr:rowOff>159279</xdr:rowOff>
    </xdr:to>
    <xdr:sp macro="" textlink="">
      <xdr:nvSpPr>
        <xdr:cNvPr id="412" name="円/楕円 411"/>
        <xdr:cNvSpPr/>
      </xdr:nvSpPr>
      <xdr:spPr>
        <a:xfrm>
          <a:off x="13462000" y="6401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144056</xdr:rowOff>
    </xdr:from>
    <xdr:ext cx="762000" cy="259045"/>
    <xdr:sp macro="" textlink="">
      <xdr:nvSpPr>
        <xdr:cNvPr id="413" name="テキスト ボックス 412"/>
        <xdr:cNvSpPr txBox="1"/>
      </xdr:nvSpPr>
      <xdr:spPr>
        <a:xfrm>
          <a:off x="13131800" y="6487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[79.4%]</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81/128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mn-lt"/>
              <a:ea typeface="+mn-ea"/>
              <a:cs typeface="+mn-cs"/>
            </a:rPr>
            <a:t>　</a:t>
          </a:r>
          <a:r>
            <a:rPr kumimoji="1" lang="en-US" altLang="ja-JP" sz="1300">
              <a:solidFill>
                <a:sysClr val="windowText" lastClr="000000"/>
              </a:solidFill>
              <a:effectLst/>
              <a:latin typeface="+mn-lt"/>
              <a:ea typeface="+mn-ea"/>
              <a:cs typeface="+mn-cs"/>
            </a:rPr>
            <a:t>79.4</a:t>
          </a:r>
          <a:r>
            <a:rPr kumimoji="1" lang="ja-JP" altLang="ja-JP" sz="1300">
              <a:solidFill>
                <a:sysClr val="windowText" lastClr="000000"/>
              </a:solidFill>
              <a:effectLst/>
              <a:latin typeface="+mn-lt"/>
              <a:ea typeface="+mn-ea"/>
              <a:cs typeface="+mn-cs"/>
            </a:rPr>
            <a:t>％で類似団体平均を上回った</a:t>
          </a:r>
          <a:r>
            <a:rPr kumimoji="1" lang="ja-JP" altLang="en-US" sz="1300">
              <a:solidFill>
                <a:sysClr val="windowText" lastClr="000000"/>
              </a:solidFill>
              <a:effectLst/>
              <a:latin typeface="+mn-lt"/>
              <a:ea typeface="+mn-ea"/>
              <a:cs typeface="+mn-cs"/>
            </a:rPr>
            <a:t>。</a:t>
          </a:r>
          <a:r>
            <a:rPr kumimoji="1" lang="ja-JP" altLang="ja-JP" sz="1300">
              <a:solidFill>
                <a:sysClr val="windowText" lastClr="000000"/>
              </a:solidFill>
              <a:effectLst/>
              <a:latin typeface="+mn-lt"/>
              <a:ea typeface="+mn-ea"/>
              <a:cs typeface="+mn-cs"/>
            </a:rPr>
            <a:t>一般会計における元利償還による公債費</a:t>
          </a:r>
          <a:r>
            <a:rPr kumimoji="1" lang="ja-JP" altLang="en-US" sz="1300">
              <a:solidFill>
                <a:sysClr val="windowText" lastClr="000000"/>
              </a:solidFill>
              <a:effectLst/>
              <a:latin typeface="+mn-lt"/>
              <a:ea typeface="+mn-ea"/>
              <a:cs typeface="+mn-cs"/>
            </a:rPr>
            <a:t>については</a:t>
          </a:r>
          <a:r>
            <a:rPr kumimoji="1" lang="ja-JP" altLang="ja-JP" sz="1300">
              <a:solidFill>
                <a:sysClr val="windowText" lastClr="000000"/>
              </a:solidFill>
              <a:effectLst/>
              <a:latin typeface="+mn-lt"/>
              <a:ea typeface="+mn-ea"/>
              <a:cs typeface="+mn-cs"/>
            </a:rPr>
            <a:t>減</a:t>
          </a:r>
          <a:r>
            <a:rPr kumimoji="1" lang="ja-JP" altLang="en-US" sz="1300">
              <a:solidFill>
                <a:sysClr val="windowText" lastClr="000000"/>
              </a:solidFill>
              <a:effectLst/>
              <a:latin typeface="+mn-lt"/>
              <a:ea typeface="+mn-ea"/>
              <a:cs typeface="+mn-cs"/>
            </a:rPr>
            <a:t>となったが、東綾中学校改築事業に係る地方債発行による地方債現在高の増加、充当可能基金の減等</a:t>
          </a:r>
          <a:r>
            <a:rPr kumimoji="1" lang="ja-JP" altLang="ja-JP" sz="1300">
              <a:solidFill>
                <a:sysClr val="windowText" lastClr="000000"/>
              </a:solidFill>
              <a:effectLst/>
              <a:latin typeface="+mn-lt"/>
              <a:ea typeface="+mn-ea"/>
              <a:cs typeface="+mn-cs"/>
            </a:rPr>
            <a:t>により、前年度比</a:t>
          </a:r>
          <a:r>
            <a:rPr kumimoji="1" lang="en-US" altLang="ja-JP" sz="1300">
              <a:solidFill>
                <a:sysClr val="windowText" lastClr="000000"/>
              </a:solidFill>
              <a:effectLst/>
              <a:latin typeface="+mn-lt"/>
              <a:ea typeface="+mn-ea"/>
              <a:cs typeface="+mn-cs"/>
            </a:rPr>
            <a:t>1.9</a:t>
          </a:r>
          <a:r>
            <a:rPr kumimoji="1" lang="ja-JP" altLang="ja-JP" sz="1300">
              <a:solidFill>
                <a:sysClr val="windowText" lastClr="000000"/>
              </a:solidFill>
              <a:effectLst/>
              <a:latin typeface="+mn-lt"/>
              <a:ea typeface="+mn-ea"/>
              <a:cs typeface="+mn-cs"/>
            </a:rPr>
            <a:t>ポイント</a:t>
          </a:r>
          <a:r>
            <a:rPr kumimoji="1" lang="ja-JP" altLang="en-US" sz="1300">
              <a:solidFill>
                <a:sysClr val="windowText" lastClr="000000"/>
              </a:solidFill>
              <a:effectLst/>
              <a:latin typeface="+mn-lt"/>
              <a:ea typeface="+mn-ea"/>
              <a:cs typeface="+mn-cs"/>
            </a:rPr>
            <a:t>悪化</a:t>
          </a:r>
          <a:r>
            <a:rPr kumimoji="1" lang="ja-JP" altLang="ja-JP" sz="1300">
              <a:solidFill>
                <a:sysClr val="windowText" lastClr="000000"/>
              </a:solidFill>
              <a:effectLst/>
              <a:latin typeface="+mn-lt"/>
              <a:ea typeface="+mn-ea"/>
              <a:cs typeface="+mn-cs"/>
            </a:rPr>
            <a:t>した。</a:t>
          </a:r>
          <a:r>
            <a:rPr kumimoji="1" lang="ja-JP" altLang="en-US" sz="1300">
              <a:solidFill>
                <a:sysClr val="windowText" lastClr="000000"/>
              </a:solidFill>
              <a:effectLst/>
              <a:latin typeface="+mn-lt"/>
              <a:ea typeface="+mn-ea"/>
              <a:cs typeface="+mn-cs"/>
            </a:rPr>
            <a:t>また、</a:t>
          </a:r>
          <a:r>
            <a:rPr kumimoji="1" lang="ja-JP" altLang="ja-JP" sz="1300">
              <a:solidFill>
                <a:sysClr val="windowText" lastClr="000000"/>
              </a:solidFill>
              <a:effectLst/>
              <a:latin typeface="+mn-lt"/>
              <a:ea typeface="+mn-ea"/>
              <a:cs typeface="+mn-cs"/>
            </a:rPr>
            <a:t>重点施策である下水道事業特別会計や地域排水事業特別会計等における事業進捗により、多額の企業債現在高を抱えていることから、平均と比べ高止まりしている。</a:t>
          </a:r>
          <a:endParaRPr kumimoji="1" lang="en-US" altLang="ja-JP" sz="1300">
            <a:solidFill>
              <a:sysClr val="windowText" lastClr="000000"/>
            </a:solidFill>
            <a:effectLst/>
            <a:latin typeface="+mn-lt"/>
            <a:ea typeface="+mn-ea"/>
            <a:cs typeface="+mn-cs"/>
          </a:endParaRPr>
        </a:p>
        <a:p>
          <a:r>
            <a:rPr kumimoji="1" lang="ja-JP" altLang="en-US" sz="1300">
              <a:solidFill>
                <a:sysClr val="windowText" lastClr="000000"/>
              </a:solidFill>
              <a:effectLst/>
              <a:latin typeface="+mn-lt"/>
              <a:ea typeface="+mn-ea"/>
              <a:cs typeface="+mn-cs"/>
            </a:rPr>
            <a:t>　今後、施設の老朽化に</a:t>
          </a:r>
          <a:r>
            <a:rPr kumimoji="0" lang="ja-JP" altLang="en-US" sz="1300">
              <a:solidFill>
                <a:sysClr val="windowText" lastClr="000000"/>
              </a:solidFill>
              <a:effectLst/>
              <a:latin typeface="+mn-lt"/>
              <a:ea typeface="+mn-ea"/>
              <a:cs typeface="+mn-cs"/>
            </a:rPr>
            <a:t>伴う建設事業に係る起債も見込まれるため、中長期的な見通しのもと計画的に事業を行い起債発行の抑制に努める。</a:t>
          </a:r>
          <a:endParaRPr kumimoji="1" lang="en-US" altLang="ja-JP" sz="1300">
            <a:solidFill>
              <a:sysClr val="windowText" lastClr="000000"/>
            </a:solidFill>
            <a:effectLst/>
            <a:latin typeface="+mn-lt"/>
            <a:ea typeface="+mn-ea"/>
            <a:cs typeface="+mn-cs"/>
          </a:endParaRPr>
        </a:p>
      </xdr:txBody>
    </xdr:sp>
    <xdr:clientData/>
  </xdr:twoCellAnchor>
  <xdr:oneCellAnchor>
    <xdr:from>
      <xdr:col>18</xdr:col>
      <xdr:colOff>444500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30" name="直線コネクタ 429"/>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31" name="テキスト ボックス 430"/>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32" name="直線コネクタ 431"/>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33" name="テキスト ボックス 432"/>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4" name="直線コネクタ 433"/>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5" name="テキスト ボックス 434"/>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6" name="直線コネクタ 435"/>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7" name="テキスト ボックス 436"/>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22</xdr:row>
      <xdr:rowOff>113005</xdr:rowOff>
    </xdr:to>
    <xdr:cxnSp macro="">
      <xdr:nvCxnSpPr>
        <xdr:cNvPr id="440" name="直線コネクタ 439"/>
        <xdr:cNvCxnSpPr/>
      </xdr:nvCxnSpPr>
      <xdr:spPr>
        <a:xfrm flipV="1">
          <a:off x="17018000" y="2451100"/>
          <a:ext cx="0" cy="14338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85082</xdr:rowOff>
    </xdr:from>
    <xdr:ext cx="762000" cy="259045"/>
    <xdr:sp macro="" textlink="">
      <xdr:nvSpPr>
        <xdr:cNvPr id="441" name="将来負担の状況最小値テキスト"/>
        <xdr:cNvSpPr txBox="1"/>
      </xdr:nvSpPr>
      <xdr:spPr>
        <a:xfrm>
          <a:off x="17106900" y="3856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594.2</a:t>
          </a:r>
          <a:endParaRPr kumimoji="1" lang="ja-JP" altLang="en-US" sz="1000" b="1">
            <a:latin typeface="ＭＳ Ｐゴシック"/>
          </a:endParaRPr>
        </a:p>
      </xdr:txBody>
    </xdr:sp>
    <xdr:clientData/>
  </xdr:oneCellAnchor>
  <xdr:twoCellAnchor>
    <xdr:from>
      <xdr:col>24</xdr:col>
      <xdr:colOff>469900</xdr:colOff>
      <xdr:row>22</xdr:row>
      <xdr:rowOff>113005</xdr:rowOff>
    </xdr:from>
    <xdr:to>
      <xdr:col>24</xdr:col>
      <xdr:colOff>647700</xdr:colOff>
      <xdr:row>22</xdr:row>
      <xdr:rowOff>113005</xdr:rowOff>
    </xdr:to>
    <xdr:cxnSp macro="">
      <xdr:nvCxnSpPr>
        <xdr:cNvPr id="442" name="直線コネクタ 441"/>
        <xdr:cNvCxnSpPr/>
      </xdr:nvCxnSpPr>
      <xdr:spPr>
        <a:xfrm>
          <a:off x="16929100" y="3884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43"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4" name="直線コネクタ 443"/>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66358</xdr:rowOff>
    </xdr:from>
    <xdr:to>
      <xdr:col>24</xdr:col>
      <xdr:colOff>558800</xdr:colOff>
      <xdr:row>15</xdr:row>
      <xdr:rowOff>70942</xdr:rowOff>
    </xdr:to>
    <xdr:cxnSp macro="">
      <xdr:nvCxnSpPr>
        <xdr:cNvPr id="445" name="直線コネクタ 444"/>
        <xdr:cNvCxnSpPr/>
      </xdr:nvCxnSpPr>
      <xdr:spPr>
        <a:xfrm>
          <a:off x="16179800" y="2638108"/>
          <a:ext cx="838200" cy="4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148277</xdr:rowOff>
    </xdr:from>
    <xdr:ext cx="762000" cy="259045"/>
    <xdr:sp macro="" textlink="">
      <xdr:nvSpPr>
        <xdr:cNvPr id="446" name="将来負担の状況平均値テキスト"/>
        <xdr:cNvSpPr txBox="1"/>
      </xdr:nvSpPr>
      <xdr:spPr>
        <a:xfrm>
          <a:off x="17106900" y="23771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131750</xdr:rowOff>
    </xdr:from>
    <xdr:to>
      <xdr:col>24</xdr:col>
      <xdr:colOff>609600</xdr:colOff>
      <xdr:row>15</xdr:row>
      <xdr:rowOff>61900</xdr:rowOff>
    </xdr:to>
    <xdr:sp macro="" textlink="">
      <xdr:nvSpPr>
        <xdr:cNvPr id="447" name="フローチャート : 判断 446"/>
        <xdr:cNvSpPr/>
      </xdr:nvSpPr>
      <xdr:spPr>
        <a:xfrm>
          <a:off x="16967200" y="253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66358</xdr:rowOff>
    </xdr:from>
    <xdr:to>
      <xdr:col>23</xdr:col>
      <xdr:colOff>406400</xdr:colOff>
      <xdr:row>15</xdr:row>
      <xdr:rowOff>82525</xdr:rowOff>
    </xdr:to>
    <xdr:cxnSp macro="">
      <xdr:nvCxnSpPr>
        <xdr:cNvPr id="448" name="直線コネクタ 447"/>
        <xdr:cNvCxnSpPr/>
      </xdr:nvCxnSpPr>
      <xdr:spPr>
        <a:xfrm flipV="1">
          <a:off x="15290800" y="2638108"/>
          <a:ext cx="889000" cy="16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141161</xdr:rowOff>
    </xdr:from>
    <xdr:to>
      <xdr:col>23</xdr:col>
      <xdr:colOff>457200</xdr:colOff>
      <xdr:row>15</xdr:row>
      <xdr:rowOff>71311</xdr:rowOff>
    </xdr:to>
    <xdr:sp macro="" textlink="">
      <xdr:nvSpPr>
        <xdr:cNvPr id="449" name="フローチャート : 判断 448"/>
        <xdr:cNvSpPr/>
      </xdr:nvSpPr>
      <xdr:spPr>
        <a:xfrm>
          <a:off x="16129000" y="254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81488</xdr:rowOff>
    </xdr:from>
    <xdr:ext cx="736600" cy="259045"/>
    <xdr:sp macro="" textlink="">
      <xdr:nvSpPr>
        <xdr:cNvPr id="450" name="テキスト ボックス 449"/>
        <xdr:cNvSpPr txBox="1"/>
      </xdr:nvSpPr>
      <xdr:spPr>
        <a:xfrm>
          <a:off x="15798800" y="2310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58.5</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61532</xdr:rowOff>
    </xdr:from>
    <xdr:to>
      <xdr:col>22</xdr:col>
      <xdr:colOff>203200</xdr:colOff>
      <xdr:row>15</xdr:row>
      <xdr:rowOff>82525</xdr:rowOff>
    </xdr:to>
    <xdr:cxnSp macro="">
      <xdr:nvCxnSpPr>
        <xdr:cNvPr id="451" name="直線コネクタ 450"/>
        <xdr:cNvCxnSpPr/>
      </xdr:nvCxnSpPr>
      <xdr:spPr>
        <a:xfrm>
          <a:off x="14401800" y="2633282"/>
          <a:ext cx="889000" cy="20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146710</xdr:rowOff>
    </xdr:from>
    <xdr:to>
      <xdr:col>22</xdr:col>
      <xdr:colOff>254000</xdr:colOff>
      <xdr:row>15</xdr:row>
      <xdr:rowOff>76860</xdr:rowOff>
    </xdr:to>
    <xdr:sp macro="" textlink="">
      <xdr:nvSpPr>
        <xdr:cNvPr id="452" name="フローチャート : 判断 451"/>
        <xdr:cNvSpPr/>
      </xdr:nvSpPr>
      <xdr:spPr>
        <a:xfrm>
          <a:off x="15240000" y="254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87037</xdr:rowOff>
    </xdr:from>
    <xdr:ext cx="762000" cy="259045"/>
    <xdr:sp macro="" textlink="">
      <xdr:nvSpPr>
        <xdr:cNvPr id="453" name="テキスト ボックス 452"/>
        <xdr:cNvSpPr txBox="1"/>
      </xdr:nvSpPr>
      <xdr:spPr>
        <a:xfrm>
          <a:off x="14909800" y="2315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33541</xdr:rowOff>
    </xdr:from>
    <xdr:to>
      <xdr:col>21</xdr:col>
      <xdr:colOff>0</xdr:colOff>
      <xdr:row>15</xdr:row>
      <xdr:rowOff>61532</xdr:rowOff>
    </xdr:to>
    <xdr:cxnSp macro="">
      <xdr:nvCxnSpPr>
        <xdr:cNvPr id="454" name="直線コネクタ 453"/>
        <xdr:cNvCxnSpPr/>
      </xdr:nvCxnSpPr>
      <xdr:spPr>
        <a:xfrm>
          <a:off x="13512800" y="2605291"/>
          <a:ext cx="889000" cy="27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157569</xdr:rowOff>
    </xdr:from>
    <xdr:to>
      <xdr:col>21</xdr:col>
      <xdr:colOff>50800</xdr:colOff>
      <xdr:row>15</xdr:row>
      <xdr:rowOff>87719</xdr:rowOff>
    </xdr:to>
    <xdr:sp macro="" textlink="">
      <xdr:nvSpPr>
        <xdr:cNvPr id="455" name="フローチャート : 判断 454"/>
        <xdr:cNvSpPr/>
      </xdr:nvSpPr>
      <xdr:spPr>
        <a:xfrm>
          <a:off x="14351000" y="255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97896</xdr:rowOff>
    </xdr:from>
    <xdr:ext cx="762000" cy="259045"/>
    <xdr:sp macro="" textlink="">
      <xdr:nvSpPr>
        <xdr:cNvPr id="456" name="テキスト ボックス 455"/>
        <xdr:cNvSpPr txBox="1"/>
      </xdr:nvSpPr>
      <xdr:spPr>
        <a:xfrm>
          <a:off x="14020800" y="2326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12421</xdr:rowOff>
    </xdr:from>
    <xdr:to>
      <xdr:col>19</xdr:col>
      <xdr:colOff>533400</xdr:colOff>
      <xdr:row>15</xdr:row>
      <xdr:rowOff>114021</xdr:rowOff>
    </xdr:to>
    <xdr:sp macro="" textlink="">
      <xdr:nvSpPr>
        <xdr:cNvPr id="457" name="フローチャート : 判断 456"/>
        <xdr:cNvSpPr/>
      </xdr:nvSpPr>
      <xdr:spPr>
        <a:xfrm>
          <a:off x="13462000" y="258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98798</xdr:rowOff>
    </xdr:from>
    <xdr:ext cx="762000" cy="259045"/>
    <xdr:sp macro="" textlink="">
      <xdr:nvSpPr>
        <xdr:cNvPr id="458" name="テキスト ボックス 457"/>
        <xdr:cNvSpPr txBox="1"/>
      </xdr:nvSpPr>
      <xdr:spPr>
        <a:xfrm>
          <a:off x="13131800" y="2670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15</xdr:row>
      <xdr:rowOff>20142</xdr:rowOff>
    </xdr:from>
    <xdr:to>
      <xdr:col>24</xdr:col>
      <xdr:colOff>609600</xdr:colOff>
      <xdr:row>15</xdr:row>
      <xdr:rowOff>121742</xdr:rowOff>
    </xdr:to>
    <xdr:sp macro="" textlink="">
      <xdr:nvSpPr>
        <xdr:cNvPr id="464" name="円/楕円 463"/>
        <xdr:cNvSpPr/>
      </xdr:nvSpPr>
      <xdr:spPr>
        <a:xfrm>
          <a:off x="16967200" y="2591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163669</xdr:rowOff>
    </xdr:from>
    <xdr:ext cx="762000" cy="259045"/>
    <xdr:sp macro="" textlink="">
      <xdr:nvSpPr>
        <xdr:cNvPr id="465" name="将来負担の状況該当値テキスト"/>
        <xdr:cNvSpPr txBox="1"/>
      </xdr:nvSpPr>
      <xdr:spPr>
        <a:xfrm>
          <a:off x="17106900" y="2563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79.4</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15558</xdr:rowOff>
    </xdr:from>
    <xdr:to>
      <xdr:col>23</xdr:col>
      <xdr:colOff>457200</xdr:colOff>
      <xdr:row>15</xdr:row>
      <xdr:rowOff>117158</xdr:rowOff>
    </xdr:to>
    <xdr:sp macro="" textlink="">
      <xdr:nvSpPr>
        <xdr:cNvPr id="466" name="円/楕円 465"/>
        <xdr:cNvSpPr/>
      </xdr:nvSpPr>
      <xdr:spPr>
        <a:xfrm>
          <a:off x="16129000" y="2587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101935</xdr:rowOff>
    </xdr:from>
    <xdr:ext cx="736600" cy="259045"/>
    <xdr:sp macro="" textlink="">
      <xdr:nvSpPr>
        <xdr:cNvPr id="467" name="テキスト ボックス 466"/>
        <xdr:cNvSpPr txBox="1"/>
      </xdr:nvSpPr>
      <xdr:spPr>
        <a:xfrm>
          <a:off x="15798800" y="2673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77.5</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31725</xdr:rowOff>
    </xdr:from>
    <xdr:to>
      <xdr:col>22</xdr:col>
      <xdr:colOff>254000</xdr:colOff>
      <xdr:row>15</xdr:row>
      <xdr:rowOff>133325</xdr:rowOff>
    </xdr:to>
    <xdr:sp macro="" textlink="">
      <xdr:nvSpPr>
        <xdr:cNvPr id="468" name="円/楕円 467"/>
        <xdr:cNvSpPr/>
      </xdr:nvSpPr>
      <xdr:spPr>
        <a:xfrm>
          <a:off x="15240000" y="2603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118102</xdr:rowOff>
    </xdr:from>
    <xdr:ext cx="762000" cy="259045"/>
    <xdr:sp macro="" textlink="">
      <xdr:nvSpPr>
        <xdr:cNvPr id="469" name="テキスト ボックス 468"/>
        <xdr:cNvSpPr txBox="1"/>
      </xdr:nvSpPr>
      <xdr:spPr>
        <a:xfrm>
          <a:off x="14909800" y="2689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84.2</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10732</xdr:rowOff>
    </xdr:from>
    <xdr:to>
      <xdr:col>21</xdr:col>
      <xdr:colOff>50800</xdr:colOff>
      <xdr:row>15</xdr:row>
      <xdr:rowOff>112332</xdr:rowOff>
    </xdr:to>
    <xdr:sp macro="" textlink="">
      <xdr:nvSpPr>
        <xdr:cNvPr id="470" name="円/楕円 469"/>
        <xdr:cNvSpPr/>
      </xdr:nvSpPr>
      <xdr:spPr>
        <a:xfrm>
          <a:off x="14351000" y="2582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97109</xdr:rowOff>
    </xdr:from>
    <xdr:ext cx="762000" cy="259045"/>
    <xdr:sp macro="" textlink="">
      <xdr:nvSpPr>
        <xdr:cNvPr id="471" name="テキスト ボックス 470"/>
        <xdr:cNvSpPr txBox="1"/>
      </xdr:nvSpPr>
      <xdr:spPr>
        <a:xfrm>
          <a:off x="14020800" y="2668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75.5</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154191</xdr:rowOff>
    </xdr:from>
    <xdr:to>
      <xdr:col>19</xdr:col>
      <xdr:colOff>533400</xdr:colOff>
      <xdr:row>15</xdr:row>
      <xdr:rowOff>84341</xdr:rowOff>
    </xdr:to>
    <xdr:sp macro="" textlink="">
      <xdr:nvSpPr>
        <xdr:cNvPr id="472" name="円/楕円 471"/>
        <xdr:cNvSpPr/>
      </xdr:nvSpPr>
      <xdr:spPr>
        <a:xfrm>
          <a:off x="13462000" y="2554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94518</xdr:rowOff>
    </xdr:from>
    <xdr:ext cx="762000" cy="259045"/>
    <xdr:sp macro="" textlink="">
      <xdr:nvSpPr>
        <xdr:cNvPr id="473" name="テキスト ボックス 472"/>
        <xdr:cNvSpPr txBox="1"/>
      </xdr:nvSpPr>
      <xdr:spPr>
        <a:xfrm>
          <a:off x="13131800" y="2323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63.9</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京都府綾部市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34,500
34,130
347.10
16,829,216
16,772,499
9,456
9,557,701
13,365,422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10.9
79.4</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117/128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人件費については、類似団体平均を上回っている。</a:t>
          </a:r>
          <a:endParaRPr lang="ja-JP" altLang="ja-JP" sz="1300">
            <a:effectLst/>
          </a:endParaRPr>
        </a:p>
        <a:p>
          <a:r>
            <a:rPr kumimoji="1" lang="ja-JP" altLang="ja-JP" sz="1300">
              <a:solidFill>
                <a:schemeClr val="dk1"/>
              </a:solidFill>
              <a:effectLst/>
              <a:latin typeface="+mn-lt"/>
              <a:ea typeface="+mn-ea"/>
              <a:cs typeface="+mn-cs"/>
            </a:rPr>
            <a:t>　平成</a:t>
          </a:r>
          <a:r>
            <a:rPr kumimoji="1" lang="en-US" altLang="ja-JP" sz="1300">
              <a:solidFill>
                <a:schemeClr val="dk1"/>
              </a:solidFill>
              <a:effectLst/>
              <a:latin typeface="+mn-lt"/>
              <a:ea typeface="+mn-ea"/>
              <a:cs typeface="+mn-cs"/>
            </a:rPr>
            <a:t>28</a:t>
          </a:r>
          <a:r>
            <a:rPr kumimoji="1" lang="ja-JP" altLang="ja-JP" sz="1300">
              <a:solidFill>
                <a:schemeClr val="dk1"/>
              </a:solidFill>
              <a:effectLst/>
              <a:latin typeface="+mn-lt"/>
              <a:ea typeface="+mn-ea"/>
              <a:cs typeface="+mn-cs"/>
            </a:rPr>
            <a:t>年度は、</a:t>
          </a:r>
          <a:r>
            <a:rPr kumimoji="1" lang="ja-JP" altLang="en-US" sz="1300">
              <a:solidFill>
                <a:schemeClr val="dk1"/>
              </a:solidFill>
              <a:effectLst/>
              <a:latin typeface="+mn-lt"/>
              <a:ea typeface="+mn-ea"/>
              <a:cs typeface="+mn-cs"/>
            </a:rPr>
            <a:t>職員数の増員による職員給与費</a:t>
          </a:r>
          <a:r>
            <a:rPr kumimoji="1" lang="ja-JP" altLang="ja-JP" sz="1300">
              <a:solidFill>
                <a:schemeClr val="dk1"/>
              </a:solidFill>
              <a:effectLst/>
              <a:latin typeface="+mn-lt"/>
              <a:ea typeface="+mn-ea"/>
              <a:cs typeface="+mn-cs"/>
            </a:rPr>
            <a:t>の</a:t>
          </a:r>
          <a:r>
            <a:rPr kumimoji="1" lang="ja-JP" altLang="en-US" sz="1300">
              <a:solidFill>
                <a:schemeClr val="dk1"/>
              </a:solidFill>
              <a:effectLst/>
              <a:latin typeface="+mn-lt"/>
              <a:ea typeface="+mn-ea"/>
              <a:cs typeface="+mn-cs"/>
            </a:rPr>
            <a:t>増</a:t>
          </a:r>
          <a:r>
            <a:rPr kumimoji="1" lang="ja-JP" altLang="ja-JP" sz="1300">
              <a:solidFill>
                <a:schemeClr val="dk1"/>
              </a:solidFill>
              <a:effectLst/>
              <a:latin typeface="+mn-lt"/>
              <a:ea typeface="+mn-ea"/>
              <a:cs typeface="+mn-cs"/>
            </a:rPr>
            <a:t>により前年度比</a:t>
          </a:r>
          <a:r>
            <a:rPr kumimoji="1" lang="en-US" altLang="ja-JP" sz="1300">
              <a:solidFill>
                <a:schemeClr val="dk1"/>
              </a:solidFill>
              <a:effectLst/>
              <a:latin typeface="+mn-lt"/>
              <a:ea typeface="+mn-ea"/>
              <a:cs typeface="+mn-cs"/>
            </a:rPr>
            <a:t>0.6</a:t>
          </a:r>
          <a:r>
            <a:rPr kumimoji="1" lang="ja-JP" altLang="ja-JP" sz="1300">
              <a:solidFill>
                <a:schemeClr val="dk1"/>
              </a:solidFill>
              <a:effectLst/>
              <a:latin typeface="+mn-lt"/>
              <a:ea typeface="+mn-ea"/>
              <a:cs typeface="+mn-cs"/>
            </a:rPr>
            <a:t>ポイント増加した。</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今後も定員管理の適正化に努め、人件費抑制を図る必要がある。</a:t>
          </a:r>
          <a:endParaRPr lang="ja-JP" altLang="ja-JP" sz="13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73660</xdr:rowOff>
    </xdr:from>
    <xdr:to>
      <xdr:col>7</xdr:col>
      <xdr:colOff>15875</xdr:colOff>
      <xdr:row>41</xdr:row>
      <xdr:rowOff>8890</xdr:rowOff>
    </xdr:to>
    <xdr:cxnSp macro="">
      <xdr:nvCxnSpPr>
        <xdr:cNvPr id="61" name="直線コネクタ 60"/>
        <xdr:cNvCxnSpPr/>
      </xdr:nvCxnSpPr>
      <xdr:spPr>
        <a:xfrm flipV="1">
          <a:off x="4826000" y="556006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152417</xdr:rowOff>
    </xdr:from>
    <xdr:ext cx="762000" cy="259045"/>
    <xdr:sp macro="" textlink="">
      <xdr:nvSpPr>
        <xdr:cNvPr id="62" name="人件費最小値テキスト"/>
        <xdr:cNvSpPr txBox="1"/>
      </xdr:nvSpPr>
      <xdr:spPr>
        <a:xfrm>
          <a:off x="4914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33.2</a:t>
          </a:r>
          <a:endParaRPr kumimoji="1" lang="ja-JP" altLang="en-US" sz="1000" b="1">
            <a:latin typeface="ＭＳ Ｐゴシック"/>
          </a:endParaRPr>
        </a:p>
      </xdr:txBody>
    </xdr:sp>
    <xdr:clientData/>
  </xdr:oneCellAnchor>
  <xdr:twoCellAnchor>
    <xdr:from>
      <xdr:col>6</xdr:col>
      <xdr:colOff>612775</xdr:colOff>
      <xdr:row>41</xdr:row>
      <xdr:rowOff>8890</xdr:rowOff>
    </xdr:from>
    <xdr:to>
      <xdr:col>7</xdr:col>
      <xdr:colOff>104775</xdr:colOff>
      <xdr:row>41</xdr:row>
      <xdr:rowOff>8890</xdr:rowOff>
    </xdr:to>
    <xdr:cxnSp macro="">
      <xdr:nvCxnSpPr>
        <xdr:cNvPr id="63" name="直線コネクタ 62"/>
        <xdr:cNvCxnSpPr/>
      </xdr:nvCxnSpPr>
      <xdr:spPr>
        <a:xfrm>
          <a:off x="4737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30</xdr:row>
      <xdr:rowOff>160037</xdr:rowOff>
    </xdr:from>
    <xdr:ext cx="762000" cy="259045"/>
    <xdr:sp macro="" textlink="">
      <xdr:nvSpPr>
        <xdr:cNvPr id="64" name="人件費最大値テキスト"/>
        <xdr:cNvSpPr txBox="1"/>
      </xdr:nvSpPr>
      <xdr:spPr>
        <a:xfrm>
          <a:off x="4914900" y="530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13.8</a:t>
          </a:r>
          <a:endParaRPr kumimoji="1" lang="ja-JP" altLang="en-US" sz="1000" b="1">
            <a:latin typeface="ＭＳ Ｐゴシック"/>
          </a:endParaRPr>
        </a:p>
      </xdr:txBody>
    </xdr:sp>
    <xdr:clientData/>
  </xdr:oneCellAnchor>
  <xdr:twoCellAnchor>
    <xdr:from>
      <xdr:col>6</xdr:col>
      <xdr:colOff>612775</xdr:colOff>
      <xdr:row>32</xdr:row>
      <xdr:rowOff>73660</xdr:rowOff>
    </xdr:from>
    <xdr:to>
      <xdr:col>7</xdr:col>
      <xdr:colOff>104775</xdr:colOff>
      <xdr:row>32</xdr:row>
      <xdr:rowOff>73660</xdr:rowOff>
    </xdr:to>
    <xdr:cxnSp macro="">
      <xdr:nvCxnSpPr>
        <xdr:cNvPr id="65" name="直線コネクタ 64"/>
        <xdr:cNvCxnSpPr/>
      </xdr:nvCxnSpPr>
      <xdr:spPr>
        <a:xfrm>
          <a:off x="4737100" y="5560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39</xdr:row>
      <xdr:rowOff>46990</xdr:rowOff>
    </xdr:from>
    <xdr:to>
      <xdr:col>7</xdr:col>
      <xdr:colOff>15875</xdr:colOff>
      <xdr:row>39</xdr:row>
      <xdr:rowOff>92710</xdr:rowOff>
    </xdr:to>
    <xdr:cxnSp macro="">
      <xdr:nvCxnSpPr>
        <xdr:cNvPr id="66" name="直線コネクタ 65"/>
        <xdr:cNvCxnSpPr/>
      </xdr:nvCxnSpPr>
      <xdr:spPr>
        <a:xfrm>
          <a:off x="3987800" y="67335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138447</xdr:rowOff>
    </xdr:from>
    <xdr:ext cx="762000" cy="259045"/>
    <xdr:sp macro="" textlink="">
      <xdr:nvSpPr>
        <xdr:cNvPr id="67" name="人件費平均値テキスト"/>
        <xdr:cNvSpPr txBox="1"/>
      </xdr:nvSpPr>
      <xdr:spPr>
        <a:xfrm>
          <a:off x="4914900" y="6139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121920</xdr:rowOff>
    </xdr:from>
    <xdr:to>
      <xdr:col>7</xdr:col>
      <xdr:colOff>66675</xdr:colOff>
      <xdr:row>37</xdr:row>
      <xdr:rowOff>52070</xdr:rowOff>
    </xdr:to>
    <xdr:sp macro="" textlink="">
      <xdr:nvSpPr>
        <xdr:cNvPr id="68" name="フローチャート : 判断 67"/>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39</xdr:row>
      <xdr:rowOff>16510</xdr:rowOff>
    </xdr:from>
    <xdr:to>
      <xdr:col>5</xdr:col>
      <xdr:colOff>549275</xdr:colOff>
      <xdr:row>39</xdr:row>
      <xdr:rowOff>46990</xdr:rowOff>
    </xdr:to>
    <xdr:cxnSp macro="">
      <xdr:nvCxnSpPr>
        <xdr:cNvPr id="69" name="直線コネクタ 68"/>
        <xdr:cNvCxnSpPr/>
      </xdr:nvCxnSpPr>
      <xdr:spPr>
        <a:xfrm>
          <a:off x="3098800" y="67030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91440</xdr:rowOff>
    </xdr:from>
    <xdr:to>
      <xdr:col>5</xdr:col>
      <xdr:colOff>600075</xdr:colOff>
      <xdr:row>37</xdr:row>
      <xdr:rowOff>21590</xdr:rowOff>
    </xdr:to>
    <xdr:sp macro="" textlink="">
      <xdr:nvSpPr>
        <xdr:cNvPr id="70" name="フローチャート : 判断 69"/>
        <xdr:cNvSpPr/>
      </xdr:nvSpPr>
      <xdr:spPr>
        <a:xfrm>
          <a:off x="3937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31767</xdr:rowOff>
    </xdr:from>
    <xdr:ext cx="736600" cy="259045"/>
    <xdr:sp macro="" textlink="">
      <xdr:nvSpPr>
        <xdr:cNvPr id="71" name="テキスト ボックス 70"/>
        <xdr:cNvSpPr txBox="1"/>
      </xdr:nvSpPr>
      <xdr:spPr>
        <a:xfrm>
          <a:off x="3606800" y="6032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73660</xdr:rowOff>
    </xdr:from>
    <xdr:to>
      <xdr:col>4</xdr:col>
      <xdr:colOff>346075</xdr:colOff>
      <xdr:row>39</xdr:row>
      <xdr:rowOff>16510</xdr:rowOff>
    </xdr:to>
    <xdr:cxnSp macro="">
      <xdr:nvCxnSpPr>
        <xdr:cNvPr id="72" name="直線コネクタ 71"/>
        <xdr:cNvCxnSpPr/>
      </xdr:nvCxnSpPr>
      <xdr:spPr>
        <a:xfrm>
          <a:off x="2209800" y="658876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99060</xdr:rowOff>
    </xdr:from>
    <xdr:to>
      <xdr:col>4</xdr:col>
      <xdr:colOff>396875</xdr:colOff>
      <xdr:row>37</xdr:row>
      <xdr:rowOff>29210</xdr:rowOff>
    </xdr:to>
    <xdr:sp macro="" textlink="">
      <xdr:nvSpPr>
        <xdr:cNvPr id="73" name="フローチャート : 判断 72"/>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39387</xdr:rowOff>
    </xdr:from>
    <xdr:ext cx="762000" cy="259045"/>
    <xdr:sp macro="" textlink="">
      <xdr:nvSpPr>
        <xdr:cNvPr id="74" name="テキスト ボックス 73"/>
        <xdr:cNvSpPr txBox="1"/>
      </xdr:nvSpPr>
      <xdr:spPr>
        <a:xfrm>
          <a:off x="2717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73660</xdr:rowOff>
    </xdr:from>
    <xdr:to>
      <xdr:col>3</xdr:col>
      <xdr:colOff>142875</xdr:colOff>
      <xdr:row>39</xdr:row>
      <xdr:rowOff>8890</xdr:rowOff>
    </xdr:to>
    <xdr:cxnSp macro="">
      <xdr:nvCxnSpPr>
        <xdr:cNvPr id="75" name="直線コネクタ 74"/>
        <xdr:cNvCxnSpPr/>
      </xdr:nvCxnSpPr>
      <xdr:spPr>
        <a:xfrm flipV="1">
          <a:off x="1320800" y="658876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83820</xdr:rowOff>
    </xdr:from>
    <xdr:to>
      <xdr:col>3</xdr:col>
      <xdr:colOff>193675</xdr:colOff>
      <xdr:row>37</xdr:row>
      <xdr:rowOff>13970</xdr:rowOff>
    </xdr:to>
    <xdr:sp macro="" textlink="">
      <xdr:nvSpPr>
        <xdr:cNvPr id="76" name="フローチャート : 判断 75"/>
        <xdr:cNvSpPr/>
      </xdr:nvSpPr>
      <xdr:spPr>
        <a:xfrm>
          <a:off x="2159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24147</xdr:rowOff>
    </xdr:from>
    <xdr:ext cx="762000" cy="259045"/>
    <xdr:sp macro="" textlink="">
      <xdr:nvSpPr>
        <xdr:cNvPr id="77" name="テキスト ボックス 76"/>
        <xdr:cNvSpPr txBox="1"/>
      </xdr:nvSpPr>
      <xdr:spPr>
        <a:xfrm>
          <a:off x="1828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152400</xdr:rowOff>
    </xdr:from>
    <xdr:to>
      <xdr:col>1</xdr:col>
      <xdr:colOff>676275</xdr:colOff>
      <xdr:row>37</xdr:row>
      <xdr:rowOff>82550</xdr:rowOff>
    </xdr:to>
    <xdr:sp macro="" textlink="">
      <xdr:nvSpPr>
        <xdr:cNvPr id="78" name="フローチャート : 判断 77"/>
        <xdr:cNvSpPr/>
      </xdr:nvSpPr>
      <xdr:spPr>
        <a:xfrm>
          <a:off x="1270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92727</xdr:rowOff>
    </xdr:from>
    <xdr:ext cx="762000" cy="259045"/>
    <xdr:sp macro="" textlink="">
      <xdr:nvSpPr>
        <xdr:cNvPr id="79" name="テキスト ボックス 78"/>
        <xdr:cNvSpPr txBox="1"/>
      </xdr:nvSpPr>
      <xdr:spPr>
        <a:xfrm>
          <a:off x="9398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39</xdr:row>
      <xdr:rowOff>41910</xdr:rowOff>
    </xdr:from>
    <xdr:to>
      <xdr:col>7</xdr:col>
      <xdr:colOff>66675</xdr:colOff>
      <xdr:row>39</xdr:row>
      <xdr:rowOff>143510</xdr:rowOff>
    </xdr:to>
    <xdr:sp macro="" textlink="">
      <xdr:nvSpPr>
        <xdr:cNvPr id="85" name="円/楕円 84"/>
        <xdr:cNvSpPr/>
      </xdr:nvSpPr>
      <xdr:spPr>
        <a:xfrm>
          <a:off x="4775200" y="672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39</xdr:row>
      <xdr:rowOff>13987</xdr:rowOff>
    </xdr:from>
    <xdr:ext cx="762000" cy="259045"/>
    <xdr:sp macro="" textlink="">
      <xdr:nvSpPr>
        <xdr:cNvPr id="86" name="人件費該当値テキスト"/>
        <xdr:cNvSpPr txBox="1"/>
      </xdr:nvSpPr>
      <xdr:spPr>
        <a:xfrm>
          <a:off x="4914900" y="670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29.8</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167640</xdr:rowOff>
    </xdr:from>
    <xdr:to>
      <xdr:col>5</xdr:col>
      <xdr:colOff>600075</xdr:colOff>
      <xdr:row>39</xdr:row>
      <xdr:rowOff>97790</xdr:rowOff>
    </xdr:to>
    <xdr:sp macro="" textlink="">
      <xdr:nvSpPr>
        <xdr:cNvPr id="87" name="円/楕円 86"/>
        <xdr:cNvSpPr/>
      </xdr:nvSpPr>
      <xdr:spPr>
        <a:xfrm>
          <a:off x="3937000" y="66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82567</xdr:rowOff>
    </xdr:from>
    <xdr:ext cx="736600" cy="259045"/>
    <xdr:sp macro="" textlink="">
      <xdr:nvSpPr>
        <xdr:cNvPr id="88" name="テキスト ボックス 87"/>
        <xdr:cNvSpPr txBox="1"/>
      </xdr:nvSpPr>
      <xdr:spPr>
        <a:xfrm>
          <a:off x="3606800" y="6769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29.2</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137160</xdr:rowOff>
    </xdr:from>
    <xdr:to>
      <xdr:col>4</xdr:col>
      <xdr:colOff>396875</xdr:colOff>
      <xdr:row>39</xdr:row>
      <xdr:rowOff>67310</xdr:rowOff>
    </xdr:to>
    <xdr:sp macro="" textlink="">
      <xdr:nvSpPr>
        <xdr:cNvPr id="89" name="円/楕円 88"/>
        <xdr:cNvSpPr/>
      </xdr:nvSpPr>
      <xdr:spPr>
        <a:xfrm>
          <a:off x="3048000" y="665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52087</xdr:rowOff>
    </xdr:from>
    <xdr:ext cx="762000" cy="259045"/>
    <xdr:sp macro="" textlink="">
      <xdr:nvSpPr>
        <xdr:cNvPr id="90" name="テキスト ボックス 89"/>
        <xdr:cNvSpPr txBox="1"/>
      </xdr:nvSpPr>
      <xdr:spPr>
        <a:xfrm>
          <a:off x="2717800" y="673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28.8</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22860</xdr:rowOff>
    </xdr:from>
    <xdr:to>
      <xdr:col>3</xdr:col>
      <xdr:colOff>193675</xdr:colOff>
      <xdr:row>38</xdr:row>
      <xdr:rowOff>124460</xdr:rowOff>
    </xdr:to>
    <xdr:sp macro="" textlink="">
      <xdr:nvSpPr>
        <xdr:cNvPr id="91" name="円/楕円 90"/>
        <xdr:cNvSpPr/>
      </xdr:nvSpPr>
      <xdr:spPr>
        <a:xfrm>
          <a:off x="2159000" y="653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109237</xdr:rowOff>
    </xdr:from>
    <xdr:ext cx="762000" cy="259045"/>
    <xdr:sp macro="" textlink="">
      <xdr:nvSpPr>
        <xdr:cNvPr id="92" name="テキスト ボックス 91"/>
        <xdr:cNvSpPr txBox="1"/>
      </xdr:nvSpPr>
      <xdr:spPr>
        <a:xfrm>
          <a:off x="1828800" y="662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27.3</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129540</xdr:rowOff>
    </xdr:from>
    <xdr:to>
      <xdr:col>1</xdr:col>
      <xdr:colOff>676275</xdr:colOff>
      <xdr:row>39</xdr:row>
      <xdr:rowOff>59690</xdr:rowOff>
    </xdr:to>
    <xdr:sp macro="" textlink="">
      <xdr:nvSpPr>
        <xdr:cNvPr id="93" name="円/楕円 92"/>
        <xdr:cNvSpPr/>
      </xdr:nvSpPr>
      <xdr:spPr>
        <a:xfrm>
          <a:off x="1270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44467</xdr:rowOff>
    </xdr:from>
    <xdr:ext cx="762000" cy="259045"/>
    <xdr:sp macro="" textlink="">
      <xdr:nvSpPr>
        <xdr:cNvPr id="94" name="テキスト ボックス 93"/>
        <xdr:cNvSpPr txBox="1"/>
      </xdr:nvSpPr>
      <xdr:spPr>
        <a:xfrm>
          <a:off x="939800" y="673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60/128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mn-lt"/>
              <a:ea typeface="+mn-ea"/>
              <a:cs typeface="+mn-cs"/>
            </a:rPr>
            <a:t>　物件費は、類似団体平均並みで推移している。</a:t>
          </a:r>
          <a:endParaRPr lang="ja-JP" altLang="ja-JP" sz="1300">
            <a:solidFill>
              <a:sysClr val="windowText" lastClr="000000"/>
            </a:solidFill>
            <a:effectLst/>
          </a:endParaRPr>
        </a:p>
        <a:p>
          <a:r>
            <a:rPr kumimoji="1" lang="ja-JP" altLang="ja-JP" sz="1300">
              <a:solidFill>
                <a:sysClr val="windowText" lastClr="000000"/>
              </a:solidFill>
              <a:effectLst/>
              <a:latin typeface="+mn-lt"/>
              <a:ea typeface="+mn-ea"/>
              <a:cs typeface="+mn-cs"/>
            </a:rPr>
            <a:t>　平成</a:t>
          </a:r>
          <a:r>
            <a:rPr kumimoji="1" lang="en-US" altLang="ja-JP" sz="1300">
              <a:solidFill>
                <a:sysClr val="windowText" lastClr="000000"/>
              </a:solidFill>
              <a:effectLst/>
              <a:latin typeface="+mn-lt"/>
              <a:ea typeface="+mn-ea"/>
              <a:cs typeface="+mn-cs"/>
            </a:rPr>
            <a:t>28</a:t>
          </a:r>
          <a:r>
            <a:rPr kumimoji="1" lang="ja-JP" altLang="ja-JP" sz="1300">
              <a:solidFill>
                <a:sysClr val="windowText" lastClr="000000"/>
              </a:solidFill>
              <a:effectLst/>
              <a:latin typeface="+mn-lt"/>
              <a:ea typeface="+mn-ea"/>
              <a:cs typeface="+mn-cs"/>
            </a:rPr>
            <a:t>年度は、ごみ収集経費の</a:t>
          </a:r>
          <a:r>
            <a:rPr kumimoji="1" lang="ja-JP" altLang="en-US" sz="1300">
              <a:solidFill>
                <a:sysClr val="windowText" lastClr="000000"/>
              </a:solidFill>
              <a:effectLst/>
              <a:latin typeface="+mn-lt"/>
              <a:ea typeface="+mn-ea"/>
              <a:cs typeface="+mn-cs"/>
            </a:rPr>
            <a:t>増</a:t>
          </a:r>
          <a:r>
            <a:rPr kumimoji="1" lang="ja-JP" altLang="ja-JP" sz="1300">
              <a:solidFill>
                <a:sysClr val="windowText" lastClr="000000"/>
              </a:solidFill>
              <a:effectLst/>
              <a:latin typeface="+mn-lt"/>
              <a:ea typeface="+mn-ea"/>
              <a:cs typeface="+mn-cs"/>
            </a:rPr>
            <a:t>等により前年度比</a:t>
          </a:r>
          <a:r>
            <a:rPr kumimoji="1" lang="en-US" altLang="ja-JP" sz="1300">
              <a:solidFill>
                <a:sysClr val="windowText" lastClr="000000"/>
              </a:solidFill>
              <a:effectLst/>
              <a:latin typeface="+mn-lt"/>
              <a:ea typeface="+mn-ea"/>
              <a:cs typeface="+mn-cs"/>
            </a:rPr>
            <a:t>0.5</a:t>
          </a:r>
          <a:r>
            <a:rPr kumimoji="1" lang="ja-JP" altLang="ja-JP" sz="1300">
              <a:solidFill>
                <a:sysClr val="windowText" lastClr="000000"/>
              </a:solidFill>
              <a:effectLst/>
              <a:latin typeface="+mn-lt"/>
              <a:ea typeface="+mn-ea"/>
              <a:cs typeface="+mn-cs"/>
            </a:rPr>
            <a:t>ポイント</a:t>
          </a:r>
          <a:r>
            <a:rPr kumimoji="1" lang="ja-JP" altLang="en-US" sz="1300">
              <a:solidFill>
                <a:sysClr val="windowText" lastClr="000000"/>
              </a:solidFill>
              <a:effectLst/>
              <a:latin typeface="+mn-lt"/>
              <a:ea typeface="+mn-ea"/>
              <a:cs typeface="+mn-cs"/>
            </a:rPr>
            <a:t>増加</a:t>
          </a:r>
          <a:r>
            <a:rPr kumimoji="1" lang="ja-JP" altLang="ja-JP" sz="1300">
              <a:solidFill>
                <a:sysClr val="windowText" lastClr="000000"/>
              </a:solidFill>
              <a:effectLst/>
              <a:latin typeface="+mn-lt"/>
              <a:ea typeface="+mn-ea"/>
              <a:cs typeface="+mn-cs"/>
            </a:rPr>
            <a:t>した。</a:t>
          </a:r>
          <a:endParaRPr kumimoji="1" lang="en-US" altLang="ja-JP" sz="1300">
            <a:solidFill>
              <a:sysClr val="windowText" lastClr="000000"/>
            </a:solidFill>
            <a:effectLst/>
            <a:latin typeface="+mn-lt"/>
            <a:ea typeface="+mn-ea"/>
            <a:cs typeface="+mn-cs"/>
          </a:endParaRPr>
        </a:p>
        <a:p>
          <a:r>
            <a:rPr kumimoji="1" lang="ja-JP" altLang="en-US" sz="1300">
              <a:solidFill>
                <a:sysClr val="windowText" lastClr="000000"/>
              </a:solidFill>
              <a:effectLst/>
              <a:latin typeface="+mn-lt"/>
              <a:ea typeface="+mn-ea"/>
              <a:cs typeface="+mn-cs"/>
            </a:rPr>
            <a:t>　物件費についても、</a:t>
          </a:r>
          <a:r>
            <a:rPr kumimoji="1" lang="ja-JP" altLang="ja-JP" sz="1300">
              <a:solidFill>
                <a:schemeClr val="dk1"/>
              </a:solidFill>
              <a:effectLst/>
              <a:latin typeface="+mn-lt"/>
              <a:ea typeface="+mn-ea"/>
              <a:cs typeface="+mn-cs"/>
            </a:rPr>
            <a:t>行財政健全化</a:t>
          </a:r>
          <a:r>
            <a:rPr kumimoji="1" lang="ja-JP" altLang="en-US" sz="1300">
              <a:solidFill>
                <a:schemeClr val="dk1"/>
              </a:solidFill>
              <a:effectLst/>
              <a:latin typeface="+mn-lt"/>
              <a:ea typeface="+mn-ea"/>
              <a:cs typeface="+mn-cs"/>
            </a:rPr>
            <a:t>に基づき、引き続き徹底した経費削減に取り組んでいく。</a:t>
          </a:r>
          <a:endParaRPr lang="ja-JP" altLang="ja-JP" sz="1300">
            <a:solidFill>
              <a:sysClr val="windowText" lastClr="000000"/>
            </a:solidFill>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34471</xdr:rowOff>
    </xdr:from>
    <xdr:to>
      <xdr:col>24</xdr:col>
      <xdr:colOff>31750</xdr:colOff>
      <xdr:row>21</xdr:row>
      <xdr:rowOff>80736</xdr:rowOff>
    </xdr:to>
    <xdr:cxnSp macro="">
      <xdr:nvCxnSpPr>
        <xdr:cNvPr id="124" name="直線コネクタ 123"/>
        <xdr:cNvCxnSpPr/>
      </xdr:nvCxnSpPr>
      <xdr:spPr>
        <a:xfrm flipV="1">
          <a:off x="16510000" y="2091871"/>
          <a:ext cx="0" cy="1589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52813</xdr:rowOff>
    </xdr:from>
    <xdr:ext cx="762000" cy="259045"/>
    <xdr:sp macro="" textlink="">
      <xdr:nvSpPr>
        <xdr:cNvPr id="125" name="物件費最小値テキスト"/>
        <xdr:cNvSpPr txBox="1"/>
      </xdr:nvSpPr>
      <xdr:spPr>
        <a:xfrm>
          <a:off x="16598900" y="3653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19.9</a:t>
          </a:r>
          <a:endParaRPr kumimoji="1" lang="ja-JP" altLang="en-US" sz="1000" b="1">
            <a:latin typeface="ＭＳ Ｐゴシック"/>
          </a:endParaRPr>
        </a:p>
      </xdr:txBody>
    </xdr:sp>
    <xdr:clientData/>
  </xdr:oneCellAnchor>
  <xdr:twoCellAnchor>
    <xdr:from>
      <xdr:col>23</xdr:col>
      <xdr:colOff>628650</xdr:colOff>
      <xdr:row>21</xdr:row>
      <xdr:rowOff>80736</xdr:rowOff>
    </xdr:from>
    <xdr:to>
      <xdr:col>24</xdr:col>
      <xdr:colOff>120650</xdr:colOff>
      <xdr:row>21</xdr:row>
      <xdr:rowOff>80736</xdr:rowOff>
    </xdr:to>
    <xdr:cxnSp macro="">
      <xdr:nvCxnSpPr>
        <xdr:cNvPr id="126" name="直線コネクタ 125"/>
        <xdr:cNvCxnSpPr/>
      </xdr:nvCxnSpPr>
      <xdr:spPr>
        <a:xfrm>
          <a:off x="16421100" y="368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120848</xdr:rowOff>
    </xdr:from>
    <xdr:ext cx="762000" cy="259045"/>
    <xdr:sp macro="" textlink="">
      <xdr:nvSpPr>
        <xdr:cNvPr id="127" name="物件費最大値テキスト"/>
        <xdr:cNvSpPr txBox="1"/>
      </xdr:nvSpPr>
      <xdr:spPr>
        <a:xfrm>
          <a:off x="165989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23</xdr:col>
      <xdr:colOff>628650</xdr:colOff>
      <xdr:row>12</xdr:row>
      <xdr:rowOff>34471</xdr:rowOff>
    </xdr:from>
    <xdr:to>
      <xdr:col>24</xdr:col>
      <xdr:colOff>120650</xdr:colOff>
      <xdr:row>12</xdr:row>
      <xdr:rowOff>34471</xdr:rowOff>
    </xdr:to>
    <xdr:cxnSp macro="">
      <xdr:nvCxnSpPr>
        <xdr:cNvPr id="128" name="直線コネクタ 127"/>
        <xdr:cNvCxnSpPr/>
      </xdr:nvCxnSpPr>
      <xdr:spPr>
        <a:xfrm>
          <a:off x="16421100" y="2091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121557</xdr:rowOff>
    </xdr:from>
    <xdr:to>
      <xdr:col>24</xdr:col>
      <xdr:colOff>31750</xdr:colOff>
      <xdr:row>17</xdr:row>
      <xdr:rowOff>4536</xdr:rowOff>
    </xdr:to>
    <xdr:cxnSp macro="">
      <xdr:nvCxnSpPr>
        <xdr:cNvPr id="129" name="直線コネクタ 128"/>
        <xdr:cNvCxnSpPr/>
      </xdr:nvCxnSpPr>
      <xdr:spPr>
        <a:xfrm>
          <a:off x="15671800" y="2864757"/>
          <a:ext cx="8382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108148</xdr:rowOff>
    </xdr:from>
    <xdr:ext cx="762000" cy="259045"/>
    <xdr:sp macro="" textlink="">
      <xdr:nvSpPr>
        <xdr:cNvPr id="130" name="物件費平均値テキスト"/>
        <xdr:cNvSpPr txBox="1"/>
      </xdr:nvSpPr>
      <xdr:spPr>
        <a:xfrm>
          <a:off x="16598900" y="28513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136071</xdr:rowOff>
    </xdr:from>
    <xdr:to>
      <xdr:col>24</xdr:col>
      <xdr:colOff>82550</xdr:colOff>
      <xdr:row>17</xdr:row>
      <xdr:rowOff>66221</xdr:rowOff>
    </xdr:to>
    <xdr:sp macro="" textlink="">
      <xdr:nvSpPr>
        <xdr:cNvPr id="131" name="フローチャート : 判断 130"/>
        <xdr:cNvSpPr/>
      </xdr:nvSpPr>
      <xdr:spPr>
        <a:xfrm>
          <a:off x="164592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121557</xdr:rowOff>
    </xdr:from>
    <xdr:to>
      <xdr:col>22</xdr:col>
      <xdr:colOff>565150</xdr:colOff>
      <xdr:row>17</xdr:row>
      <xdr:rowOff>26307</xdr:rowOff>
    </xdr:to>
    <xdr:cxnSp macro="">
      <xdr:nvCxnSpPr>
        <xdr:cNvPr id="132" name="直線コネクタ 131"/>
        <xdr:cNvCxnSpPr/>
      </xdr:nvCxnSpPr>
      <xdr:spPr>
        <a:xfrm flipV="1">
          <a:off x="14782800" y="2864757"/>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70757</xdr:rowOff>
    </xdr:from>
    <xdr:to>
      <xdr:col>22</xdr:col>
      <xdr:colOff>615950</xdr:colOff>
      <xdr:row>17</xdr:row>
      <xdr:rowOff>907</xdr:rowOff>
    </xdr:to>
    <xdr:sp macro="" textlink="">
      <xdr:nvSpPr>
        <xdr:cNvPr id="133" name="フローチャート : 判断 132"/>
        <xdr:cNvSpPr/>
      </xdr:nvSpPr>
      <xdr:spPr>
        <a:xfrm>
          <a:off x="15621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11084</xdr:rowOff>
    </xdr:from>
    <xdr:ext cx="736600" cy="259045"/>
    <xdr:sp macro="" textlink="">
      <xdr:nvSpPr>
        <xdr:cNvPr id="134" name="テキスト ボックス 133"/>
        <xdr:cNvSpPr txBox="1"/>
      </xdr:nvSpPr>
      <xdr:spPr>
        <a:xfrm>
          <a:off x="15290800" y="2582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4536</xdr:rowOff>
    </xdr:from>
    <xdr:to>
      <xdr:col>21</xdr:col>
      <xdr:colOff>361950</xdr:colOff>
      <xdr:row>17</xdr:row>
      <xdr:rowOff>26307</xdr:rowOff>
    </xdr:to>
    <xdr:cxnSp macro="">
      <xdr:nvCxnSpPr>
        <xdr:cNvPr id="135" name="直線コネクタ 134"/>
        <xdr:cNvCxnSpPr/>
      </xdr:nvCxnSpPr>
      <xdr:spPr>
        <a:xfrm>
          <a:off x="13893800" y="2919186"/>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103414</xdr:rowOff>
    </xdr:from>
    <xdr:to>
      <xdr:col>21</xdr:col>
      <xdr:colOff>412750</xdr:colOff>
      <xdr:row>17</xdr:row>
      <xdr:rowOff>33564</xdr:rowOff>
    </xdr:to>
    <xdr:sp macro="" textlink="">
      <xdr:nvSpPr>
        <xdr:cNvPr id="136" name="フローチャート : 判断 135"/>
        <xdr:cNvSpPr/>
      </xdr:nvSpPr>
      <xdr:spPr>
        <a:xfrm>
          <a:off x="14732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43741</xdr:rowOff>
    </xdr:from>
    <xdr:ext cx="762000" cy="259045"/>
    <xdr:sp macro="" textlink="">
      <xdr:nvSpPr>
        <xdr:cNvPr id="137" name="テキスト ボックス 136"/>
        <xdr:cNvSpPr txBox="1"/>
      </xdr:nvSpPr>
      <xdr:spPr>
        <a:xfrm>
          <a:off x="14401800" y="2615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154214</xdr:rowOff>
    </xdr:from>
    <xdr:to>
      <xdr:col>20</xdr:col>
      <xdr:colOff>158750</xdr:colOff>
      <xdr:row>17</xdr:row>
      <xdr:rowOff>4536</xdr:rowOff>
    </xdr:to>
    <xdr:cxnSp macro="">
      <xdr:nvCxnSpPr>
        <xdr:cNvPr id="138" name="直線コネクタ 137"/>
        <xdr:cNvCxnSpPr/>
      </xdr:nvCxnSpPr>
      <xdr:spPr>
        <a:xfrm>
          <a:off x="13004800" y="2897414"/>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48986</xdr:rowOff>
    </xdr:from>
    <xdr:to>
      <xdr:col>20</xdr:col>
      <xdr:colOff>209550</xdr:colOff>
      <xdr:row>16</xdr:row>
      <xdr:rowOff>150586</xdr:rowOff>
    </xdr:to>
    <xdr:sp macro="" textlink="">
      <xdr:nvSpPr>
        <xdr:cNvPr id="139" name="フローチャート : 判断 138"/>
        <xdr:cNvSpPr/>
      </xdr:nvSpPr>
      <xdr:spPr>
        <a:xfrm>
          <a:off x="13843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160763</xdr:rowOff>
    </xdr:from>
    <xdr:ext cx="762000" cy="259045"/>
    <xdr:sp macro="" textlink="">
      <xdr:nvSpPr>
        <xdr:cNvPr id="140" name="テキスト ボックス 139"/>
        <xdr:cNvSpPr txBox="1"/>
      </xdr:nvSpPr>
      <xdr:spPr>
        <a:xfrm>
          <a:off x="13512800" y="256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5443</xdr:rowOff>
    </xdr:from>
    <xdr:to>
      <xdr:col>19</xdr:col>
      <xdr:colOff>6350</xdr:colOff>
      <xdr:row>16</xdr:row>
      <xdr:rowOff>107043</xdr:rowOff>
    </xdr:to>
    <xdr:sp macro="" textlink="">
      <xdr:nvSpPr>
        <xdr:cNvPr id="141" name="フローチャート : 判断 140"/>
        <xdr:cNvSpPr/>
      </xdr:nvSpPr>
      <xdr:spPr>
        <a:xfrm>
          <a:off x="12954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117220</xdr:rowOff>
    </xdr:from>
    <xdr:ext cx="762000" cy="259045"/>
    <xdr:sp macro="" textlink="">
      <xdr:nvSpPr>
        <xdr:cNvPr id="142" name="テキスト ボックス 141"/>
        <xdr:cNvSpPr txBox="1"/>
      </xdr:nvSpPr>
      <xdr:spPr>
        <a:xfrm>
          <a:off x="12623800" y="251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16</xdr:row>
      <xdr:rowOff>125186</xdr:rowOff>
    </xdr:from>
    <xdr:to>
      <xdr:col>24</xdr:col>
      <xdr:colOff>82550</xdr:colOff>
      <xdr:row>17</xdr:row>
      <xdr:rowOff>55336</xdr:rowOff>
    </xdr:to>
    <xdr:sp macro="" textlink="">
      <xdr:nvSpPr>
        <xdr:cNvPr id="148" name="円/楕円 147"/>
        <xdr:cNvSpPr/>
      </xdr:nvSpPr>
      <xdr:spPr>
        <a:xfrm>
          <a:off x="16459200" y="2868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141713</xdr:rowOff>
    </xdr:from>
    <xdr:ext cx="762000" cy="259045"/>
    <xdr:sp macro="" textlink="">
      <xdr:nvSpPr>
        <xdr:cNvPr id="149" name="物件費該当値テキスト"/>
        <xdr:cNvSpPr txBox="1"/>
      </xdr:nvSpPr>
      <xdr:spPr>
        <a:xfrm>
          <a:off x="16598900" y="2713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70757</xdr:rowOff>
    </xdr:from>
    <xdr:to>
      <xdr:col>22</xdr:col>
      <xdr:colOff>615950</xdr:colOff>
      <xdr:row>17</xdr:row>
      <xdr:rowOff>907</xdr:rowOff>
    </xdr:to>
    <xdr:sp macro="" textlink="">
      <xdr:nvSpPr>
        <xdr:cNvPr id="150" name="円/楕円 149"/>
        <xdr:cNvSpPr/>
      </xdr:nvSpPr>
      <xdr:spPr>
        <a:xfrm>
          <a:off x="15621000" y="281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157134</xdr:rowOff>
    </xdr:from>
    <xdr:ext cx="736600" cy="259045"/>
    <xdr:sp macro="" textlink="">
      <xdr:nvSpPr>
        <xdr:cNvPr id="151" name="テキスト ボックス 150"/>
        <xdr:cNvSpPr txBox="1"/>
      </xdr:nvSpPr>
      <xdr:spPr>
        <a:xfrm>
          <a:off x="15290800" y="2900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146957</xdr:rowOff>
    </xdr:from>
    <xdr:to>
      <xdr:col>21</xdr:col>
      <xdr:colOff>412750</xdr:colOff>
      <xdr:row>17</xdr:row>
      <xdr:rowOff>77107</xdr:rowOff>
    </xdr:to>
    <xdr:sp macro="" textlink="">
      <xdr:nvSpPr>
        <xdr:cNvPr id="152" name="円/楕円 151"/>
        <xdr:cNvSpPr/>
      </xdr:nvSpPr>
      <xdr:spPr>
        <a:xfrm>
          <a:off x="14732000" y="289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61884</xdr:rowOff>
    </xdr:from>
    <xdr:ext cx="762000" cy="259045"/>
    <xdr:sp macro="" textlink="">
      <xdr:nvSpPr>
        <xdr:cNvPr id="153" name="テキスト ボックス 152"/>
        <xdr:cNvSpPr txBox="1"/>
      </xdr:nvSpPr>
      <xdr:spPr>
        <a:xfrm>
          <a:off x="14401800" y="2976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125186</xdr:rowOff>
    </xdr:from>
    <xdr:to>
      <xdr:col>20</xdr:col>
      <xdr:colOff>209550</xdr:colOff>
      <xdr:row>17</xdr:row>
      <xdr:rowOff>55336</xdr:rowOff>
    </xdr:to>
    <xdr:sp macro="" textlink="">
      <xdr:nvSpPr>
        <xdr:cNvPr id="154" name="円/楕円 153"/>
        <xdr:cNvSpPr/>
      </xdr:nvSpPr>
      <xdr:spPr>
        <a:xfrm>
          <a:off x="13843000" y="2868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40113</xdr:rowOff>
    </xdr:from>
    <xdr:ext cx="762000" cy="259045"/>
    <xdr:sp macro="" textlink="">
      <xdr:nvSpPr>
        <xdr:cNvPr id="155" name="テキスト ボックス 154"/>
        <xdr:cNvSpPr txBox="1"/>
      </xdr:nvSpPr>
      <xdr:spPr>
        <a:xfrm>
          <a:off x="13512800" y="2954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103414</xdr:rowOff>
    </xdr:from>
    <xdr:to>
      <xdr:col>19</xdr:col>
      <xdr:colOff>6350</xdr:colOff>
      <xdr:row>17</xdr:row>
      <xdr:rowOff>33564</xdr:rowOff>
    </xdr:to>
    <xdr:sp macro="" textlink="">
      <xdr:nvSpPr>
        <xdr:cNvPr id="156" name="円/楕円 155"/>
        <xdr:cNvSpPr/>
      </xdr:nvSpPr>
      <xdr:spPr>
        <a:xfrm>
          <a:off x="12954000" y="2846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18341</xdr:rowOff>
    </xdr:from>
    <xdr:ext cx="762000" cy="259045"/>
    <xdr:sp macro="" textlink="">
      <xdr:nvSpPr>
        <xdr:cNvPr id="157" name="テキスト ボックス 156"/>
        <xdr:cNvSpPr txBox="1"/>
      </xdr:nvSpPr>
      <xdr:spPr>
        <a:xfrm>
          <a:off x="12623800" y="2932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84/128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mn-lt"/>
              <a:ea typeface="+mn-ea"/>
              <a:cs typeface="+mn-cs"/>
            </a:rPr>
            <a:t>　扶助費は類似団体平均を上回っているが、平成</a:t>
          </a:r>
          <a:r>
            <a:rPr kumimoji="1" lang="en-US" altLang="ja-JP" sz="1300">
              <a:solidFill>
                <a:sysClr val="windowText" lastClr="000000"/>
              </a:solidFill>
              <a:effectLst/>
              <a:latin typeface="+mn-lt"/>
              <a:ea typeface="+mn-ea"/>
              <a:cs typeface="+mn-cs"/>
            </a:rPr>
            <a:t>28</a:t>
          </a:r>
          <a:r>
            <a:rPr kumimoji="1" lang="ja-JP" altLang="ja-JP" sz="1300">
              <a:solidFill>
                <a:sysClr val="windowText" lastClr="000000"/>
              </a:solidFill>
              <a:effectLst/>
              <a:latin typeface="+mn-lt"/>
              <a:ea typeface="+mn-ea"/>
              <a:cs typeface="+mn-cs"/>
            </a:rPr>
            <a:t>年度は、</a:t>
          </a:r>
          <a:r>
            <a:rPr kumimoji="1" lang="ja-JP" altLang="en-US" sz="1300">
              <a:solidFill>
                <a:sysClr val="windowText" lastClr="000000"/>
              </a:solidFill>
              <a:effectLst/>
              <a:latin typeface="+mn-lt"/>
              <a:ea typeface="+mn-ea"/>
              <a:cs typeface="+mn-cs"/>
            </a:rPr>
            <a:t>児童手当、生活保護費の減等</a:t>
          </a:r>
          <a:r>
            <a:rPr kumimoji="1" lang="ja-JP" altLang="ja-JP" sz="1300">
              <a:solidFill>
                <a:sysClr val="windowText" lastClr="000000"/>
              </a:solidFill>
              <a:effectLst/>
              <a:latin typeface="+mn-lt"/>
              <a:ea typeface="+mn-ea"/>
              <a:cs typeface="+mn-cs"/>
            </a:rPr>
            <a:t>により、前年度比</a:t>
          </a:r>
          <a:r>
            <a:rPr kumimoji="1" lang="en-US" altLang="ja-JP" sz="1300">
              <a:solidFill>
                <a:sysClr val="windowText" lastClr="000000"/>
              </a:solidFill>
              <a:effectLst/>
              <a:latin typeface="+mn-lt"/>
              <a:ea typeface="+mn-ea"/>
              <a:cs typeface="+mn-cs"/>
            </a:rPr>
            <a:t>0.1</a:t>
          </a:r>
          <a:r>
            <a:rPr kumimoji="1" lang="ja-JP" altLang="ja-JP" sz="1300">
              <a:solidFill>
                <a:sysClr val="windowText" lastClr="000000"/>
              </a:solidFill>
              <a:effectLst/>
              <a:latin typeface="+mn-lt"/>
              <a:ea typeface="+mn-ea"/>
              <a:cs typeface="+mn-cs"/>
            </a:rPr>
            <a:t>ポイント改善した。</a:t>
          </a:r>
          <a:endParaRPr kumimoji="1" lang="en-US" altLang="ja-JP" sz="1300">
            <a:solidFill>
              <a:sysClr val="windowText" lastClr="000000"/>
            </a:solidFill>
            <a:effectLst/>
            <a:latin typeface="+mn-lt"/>
            <a:ea typeface="+mn-ea"/>
            <a:cs typeface="+mn-cs"/>
          </a:endParaRPr>
        </a:p>
        <a:p>
          <a:r>
            <a:rPr kumimoji="1" lang="ja-JP" altLang="en-US" sz="1300">
              <a:solidFill>
                <a:sysClr val="windowText" lastClr="000000"/>
              </a:solidFill>
              <a:effectLst/>
              <a:latin typeface="+mn-lt"/>
              <a:ea typeface="+mn-ea"/>
              <a:cs typeface="+mn-cs"/>
            </a:rPr>
            <a:t>　引き続き、社会保障経費全体の中で動向を注視しつつ、新規の単独施策の実施について、慎重に検討していく必要がある。</a:t>
          </a:r>
          <a:endParaRPr lang="ja-JP" altLang="ja-JP" sz="1300">
            <a:solidFill>
              <a:sysClr val="windowText" lastClr="000000"/>
            </a:solidFill>
            <a:effectLst/>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26307</xdr:rowOff>
    </xdr:from>
    <xdr:to>
      <xdr:col>7</xdr:col>
      <xdr:colOff>15875</xdr:colOff>
      <xdr:row>60</xdr:row>
      <xdr:rowOff>165100</xdr:rowOff>
    </xdr:to>
    <xdr:cxnSp macro="">
      <xdr:nvCxnSpPr>
        <xdr:cNvPr id="187" name="直線コネクタ 186"/>
        <xdr:cNvCxnSpPr/>
      </xdr:nvCxnSpPr>
      <xdr:spPr>
        <a:xfrm flipV="1">
          <a:off x="4826000" y="9113157"/>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137177</xdr:rowOff>
    </xdr:from>
    <xdr:ext cx="762000" cy="259045"/>
    <xdr:sp macro="" textlink="">
      <xdr:nvSpPr>
        <xdr:cNvPr id="188" name="扶助費最小値テキスト"/>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6</xdr:col>
      <xdr:colOff>612775</xdr:colOff>
      <xdr:row>60</xdr:row>
      <xdr:rowOff>165100</xdr:rowOff>
    </xdr:from>
    <xdr:to>
      <xdr:col>7</xdr:col>
      <xdr:colOff>104775</xdr:colOff>
      <xdr:row>60</xdr:row>
      <xdr:rowOff>165100</xdr:rowOff>
    </xdr:to>
    <xdr:cxnSp macro="">
      <xdr:nvCxnSpPr>
        <xdr:cNvPr id="189" name="直線コネクタ 188"/>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112684</xdr:rowOff>
    </xdr:from>
    <xdr:ext cx="762000" cy="259045"/>
    <xdr:sp macro="" textlink="">
      <xdr:nvSpPr>
        <xdr:cNvPr id="190" name="扶助費最大値テキスト"/>
        <xdr:cNvSpPr txBox="1"/>
      </xdr:nvSpPr>
      <xdr:spPr>
        <a:xfrm>
          <a:off x="4914900" y="885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6</xdr:col>
      <xdr:colOff>612775</xdr:colOff>
      <xdr:row>53</xdr:row>
      <xdr:rowOff>26307</xdr:rowOff>
    </xdr:from>
    <xdr:to>
      <xdr:col>7</xdr:col>
      <xdr:colOff>104775</xdr:colOff>
      <xdr:row>53</xdr:row>
      <xdr:rowOff>26307</xdr:rowOff>
    </xdr:to>
    <xdr:cxnSp macro="">
      <xdr:nvCxnSpPr>
        <xdr:cNvPr id="191" name="直線コネクタ 190"/>
        <xdr:cNvCxnSpPr/>
      </xdr:nvCxnSpPr>
      <xdr:spPr>
        <a:xfrm>
          <a:off x="4737100" y="9113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132443</xdr:rowOff>
    </xdr:from>
    <xdr:to>
      <xdr:col>7</xdr:col>
      <xdr:colOff>15875</xdr:colOff>
      <xdr:row>56</xdr:row>
      <xdr:rowOff>143328</xdr:rowOff>
    </xdr:to>
    <xdr:cxnSp macro="">
      <xdr:nvCxnSpPr>
        <xdr:cNvPr id="192" name="直線コネクタ 191"/>
        <xdr:cNvCxnSpPr/>
      </xdr:nvCxnSpPr>
      <xdr:spPr>
        <a:xfrm flipV="1">
          <a:off x="3987800" y="9733643"/>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160762</xdr:rowOff>
    </xdr:from>
    <xdr:ext cx="762000" cy="259045"/>
    <xdr:sp macro="" textlink="">
      <xdr:nvSpPr>
        <xdr:cNvPr id="193" name="扶助費平均値テキスト"/>
        <xdr:cNvSpPr txBox="1"/>
      </xdr:nvSpPr>
      <xdr:spPr>
        <a:xfrm>
          <a:off x="4914900" y="9419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144235</xdr:rowOff>
    </xdr:from>
    <xdr:to>
      <xdr:col>7</xdr:col>
      <xdr:colOff>66675</xdr:colOff>
      <xdr:row>56</xdr:row>
      <xdr:rowOff>74385</xdr:rowOff>
    </xdr:to>
    <xdr:sp macro="" textlink="">
      <xdr:nvSpPr>
        <xdr:cNvPr id="194" name="フローチャート : 判断 193"/>
        <xdr:cNvSpPr/>
      </xdr:nvSpPr>
      <xdr:spPr>
        <a:xfrm>
          <a:off x="47752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143328</xdr:rowOff>
    </xdr:from>
    <xdr:to>
      <xdr:col>5</xdr:col>
      <xdr:colOff>549275</xdr:colOff>
      <xdr:row>56</xdr:row>
      <xdr:rowOff>154215</xdr:rowOff>
    </xdr:to>
    <xdr:cxnSp macro="">
      <xdr:nvCxnSpPr>
        <xdr:cNvPr id="195" name="直線コネクタ 194"/>
        <xdr:cNvCxnSpPr/>
      </xdr:nvCxnSpPr>
      <xdr:spPr>
        <a:xfrm flipV="1">
          <a:off x="3098800" y="9744528"/>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111578</xdr:rowOff>
    </xdr:from>
    <xdr:to>
      <xdr:col>5</xdr:col>
      <xdr:colOff>600075</xdr:colOff>
      <xdr:row>56</xdr:row>
      <xdr:rowOff>41728</xdr:rowOff>
    </xdr:to>
    <xdr:sp macro="" textlink="">
      <xdr:nvSpPr>
        <xdr:cNvPr id="196" name="フローチャート : 判断 195"/>
        <xdr:cNvSpPr/>
      </xdr:nvSpPr>
      <xdr:spPr>
        <a:xfrm>
          <a:off x="3937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51905</xdr:rowOff>
    </xdr:from>
    <xdr:ext cx="736600" cy="259045"/>
    <xdr:sp macro="" textlink="">
      <xdr:nvSpPr>
        <xdr:cNvPr id="197" name="テキスト ボックス 196"/>
        <xdr:cNvSpPr txBox="1"/>
      </xdr:nvSpPr>
      <xdr:spPr>
        <a:xfrm>
          <a:off x="3606800" y="9310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67128</xdr:rowOff>
    </xdr:from>
    <xdr:to>
      <xdr:col>4</xdr:col>
      <xdr:colOff>346075</xdr:colOff>
      <xdr:row>56</xdr:row>
      <xdr:rowOff>154215</xdr:rowOff>
    </xdr:to>
    <xdr:cxnSp macro="">
      <xdr:nvCxnSpPr>
        <xdr:cNvPr id="198" name="直線コネクタ 197"/>
        <xdr:cNvCxnSpPr/>
      </xdr:nvCxnSpPr>
      <xdr:spPr>
        <a:xfrm>
          <a:off x="2209800" y="9668328"/>
          <a:ext cx="889000" cy="8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89807</xdr:rowOff>
    </xdr:from>
    <xdr:to>
      <xdr:col>4</xdr:col>
      <xdr:colOff>396875</xdr:colOff>
      <xdr:row>56</xdr:row>
      <xdr:rowOff>19957</xdr:rowOff>
    </xdr:to>
    <xdr:sp macro="" textlink="">
      <xdr:nvSpPr>
        <xdr:cNvPr id="199" name="フローチャート : 判断 198"/>
        <xdr:cNvSpPr/>
      </xdr:nvSpPr>
      <xdr:spPr>
        <a:xfrm>
          <a:off x="3048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30134</xdr:rowOff>
    </xdr:from>
    <xdr:ext cx="762000" cy="259045"/>
    <xdr:sp macro="" textlink="">
      <xdr:nvSpPr>
        <xdr:cNvPr id="200" name="テキスト ボックス 199"/>
        <xdr:cNvSpPr txBox="1"/>
      </xdr:nvSpPr>
      <xdr:spPr>
        <a:xfrm>
          <a:off x="2717800" y="928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67128</xdr:rowOff>
    </xdr:from>
    <xdr:to>
      <xdr:col>3</xdr:col>
      <xdr:colOff>142875</xdr:colOff>
      <xdr:row>56</xdr:row>
      <xdr:rowOff>121557</xdr:rowOff>
    </xdr:to>
    <xdr:cxnSp macro="">
      <xdr:nvCxnSpPr>
        <xdr:cNvPr id="201" name="直線コネクタ 200"/>
        <xdr:cNvCxnSpPr/>
      </xdr:nvCxnSpPr>
      <xdr:spPr>
        <a:xfrm flipV="1">
          <a:off x="1320800" y="9668328"/>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68035</xdr:rowOff>
    </xdr:from>
    <xdr:to>
      <xdr:col>3</xdr:col>
      <xdr:colOff>193675</xdr:colOff>
      <xdr:row>55</xdr:row>
      <xdr:rowOff>169635</xdr:rowOff>
    </xdr:to>
    <xdr:sp macro="" textlink="">
      <xdr:nvSpPr>
        <xdr:cNvPr id="202" name="フローチャート : 判断 201"/>
        <xdr:cNvSpPr/>
      </xdr:nvSpPr>
      <xdr:spPr>
        <a:xfrm>
          <a:off x="2159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8362</xdr:rowOff>
    </xdr:from>
    <xdr:ext cx="762000" cy="259045"/>
    <xdr:sp macro="" textlink="">
      <xdr:nvSpPr>
        <xdr:cNvPr id="203" name="テキスト ボックス 202"/>
        <xdr:cNvSpPr txBox="1"/>
      </xdr:nvSpPr>
      <xdr:spPr>
        <a:xfrm>
          <a:off x="1828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68035</xdr:rowOff>
    </xdr:from>
    <xdr:to>
      <xdr:col>1</xdr:col>
      <xdr:colOff>676275</xdr:colOff>
      <xdr:row>55</xdr:row>
      <xdr:rowOff>169635</xdr:rowOff>
    </xdr:to>
    <xdr:sp macro="" textlink="">
      <xdr:nvSpPr>
        <xdr:cNvPr id="204" name="フローチャート : 判断 203"/>
        <xdr:cNvSpPr/>
      </xdr:nvSpPr>
      <xdr:spPr>
        <a:xfrm>
          <a:off x="1270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8362</xdr:rowOff>
    </xdr:from>
    <xdr:ext cx="762000" cy="259045"/>
    <xdr:sp macro="" textlink="">
      <xdr:nvSpPr>
        <xdr:cNvPr id="205" name="テキスト ボックス 204"/>
        <xdr:cNvSpPr txBox="1"/>
      </xdr:nvSpPr>
      <xdr:spPr>
        <a:xfrm>
          <a:off x="939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56</xdr:row>
      <xdr:rowOff>81643</xdr:rowOff>
    </xdr:from>
    <xdr:to>
      <xdr:col>7</xdr:col>
      <xdr:colOff>66675</xdr:colOff>
      <xdr:row>57</xdr:row>
      <xdr:rowOff>11793</xdr:rowOff>
    </xdr:to>
    <xdr:sp macro="" textlink="">
      <xdr:nvSpPr>
        <xdr:cNvPr id="211" name="円/楕円 210"/>
        <xdr:cNvSpPr/>
      </xdr:nvSpPr>
      <xdr:spPr>
        <a:xfrm>
          <a:off x="4775200" y="968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53720</xdr:rowOff>
    </xdr:from>
    <xdr:ext cx="762000" cy="259045"/>
    <xdr:sp macro="" textlink="">
      <xdr:nvSpPr>
        <xdr:cNvPr id="212" name="扶助費該当値テキスト"/>
        <xdr:cNvSpPr txBox="1"/>
      </xdr:nvSpPr>
      <xdr:spPr>
        <a:xfrm>
          <a:off x="4914900" y="9654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92528</xdr:rowOff>
    </xdr:from>
    <xdr:to>
      <xdr:col>5</xdr:col>
      <xdr:colOff>600075</xdr:colOff>
      <xdr:row>57</xdr:row>
      <xdr:rowOff>22678</xdr:rowOff>
    </xdr:to>
    <xdr:sp macro="" textlink="">
      <xdr:nvSpPr>
        <xdr:cNvPr id="213" name="円/楕円 212"/>
        <xdr:cNvSpPr/>
      </xdr:nvSpPr>
      <xdr:spPr>
        <a:xfrm>
          <a:off x="39370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7455</xdr:rowOff>
    </xdr:from>
    <xdr:ext cx="736600" cy="259045"/>
    <xdr:sp macro="" textlink="">
      <xdr:nvSpPr>
        <xdr:cNvPr id="214" name="テキスト ボックス 213"/>
        <xdr:cNvSpPr txBox="1"/>
      </xdr:nvSpPr>
      <xdr:spPr>
        <a:xfrm>
          <a:off x="3606800" y="9780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103415</xdr:rowOff>
    </xdr:from>
    <xdr:to>
      <xdr:col>4</xdr:col>
      <xdr:colOff>396875</xdr:colOff>
      <xdr:row>57</xdr:row>
      <xdr:rowOff>33565</xdr:rowOff>
    </xdr:to>
    <xdr:sp macro="" textlink="">
      <xdr:nvSpPr>
        <xdr:cNvPr id="215" name="円/楕円 214"/>
        <xdr:cNvSpPr/>
      </xdr:nvSpPr>
      <xdr:spPr>
        <a:xfrm>
          <a:off x="3048000" y="9704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18342</xdr:rowOff>
    </xdr:from>
    <xdr:ext cx="762000" cy="259045"/>
    <xdr:sp macro="" textlink="">
      <xdr:nvSpPr>
        <xdr:cNvPr id="216" name="テキスト ボックス 215"/>
        <xdr:cNvSpPr txBox="1"/>
      </xdr:nvSpPr>
      <xdr:spPr>
        <a:xfrm>
          <a:off x="27178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16328</xdr:rowOff>
    </xdr:from>
    <xdr:to>
      <xdr:col>3</xdr:col>
      <xdr:colOff>193675</xdr:colOff>
      <xdr:row>56</xdr:row>
      <xdr:rowOff>117928</xdr:rowOff>
    </xdr:to>
    <xdr:sp macro="" textlink="">
      <xdr:nvSpPr>
        <xdr:cNvPr id="217" name="円/楕円 216"/>
        <xdr:cNvSpPr/>
      </xdr:nvSpPr>
      <xdr:spPr>
        <a:xfrm>
          <a:off x="2159000" y="961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102705</xdr:rowOff>
    </xdr:from>
    <xdr:ext cx="762000" cy="259045"/>
    <xdr:sp macro="" textlink="">
      <xdr:nvSpPr>
        <xdr:cNvPr id="218" name="テキスト ボックス 217"/>
        <xdr:cNvSpPr txBox="1"/>
      </xdr:nvSpPr>
      <xdr:spPr>
        <a:xfrm>
          <a:off x="1828800" y="9703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70757</xdr:rowOff>
    </xdr:from>
    <xdr:to>
      <xdr:col>1</xdr:col>
      <xdr:colOff>676275</xdr:colOff>
      <xdr:row>57</xdr:row>
      <xdr:rowOff>907</xdr:rowOff>
    </xdr:to>
    <xdr:sp macro="" textlink="">
      <xdr:nvSpPr>
        <xdr:cNvPr id="219" name="円/楕円 218"/>
        <xdr:cNvSpPr/>
      </xdr:nvSpPr>
      <xdr:spPr>
        <a:xfrm>
          <a:off x="1270000" y="967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157134</xdr:rowOff>
    </xdr:from>
    <xdr:ext cx="762000" cy="259045"/>
    <xdr:sp macro="" textlink="">
      <xdr:nvSpPr>
        <xdr:cNvPr id="220" name="テキスト ボックス 219"/>
        <xdr:cNvSpPr txBox="1"/>
      </xdr:nvSpPr>
      <xdr:spPr>
        <a:xfrm>
          <a:off x="939800" y="975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90/128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mn-lt"/>
              <a:ea typeface="+mn-ea"/>
              <a:cs typeface="+mn-cs"/>
            </a:rPr>
            <a:t>　その他は、類似団体平均を上回っている。</a:t>
          </a:r>
          <a:endParaRPr lang="ja-JP" altLang="ja-JP" sz="1300">
            <a:solidFill>
              <a:sysClr val="windowText" lastClr="000000"/>
            </a:solidFill>
            <a:effectLst/>
          </a:endParaRPr>
        </a:p>
        <a:p>
          <a:r>
            <a:rPr kumimoji="1" lang="ja-JP" altLang="ja-JP" sz="1300">
              <a:solidFill>
                <a:sysClr val="windowText" lastClr="000000"/>
              </a:solidFill>
              <a:effectLst/>
              <a:latin typeface="+mn-lt"/>
              <a:ea typeface="+mn-ea"/>
              <a:cs typeface="+mn-cs"/>
            </a:rPr>
            <a:t>　平成</a:t>
          </a:r>
          <a:r>
            <a:rPr kumimoji="1" lang="en-US" altLang="ja-JP" sz="1300">
              <a:solidFill>
                <a:sysClr val="windowText" lastClr="000000"/>
              </a:solidFill>
              <a:effectLst/>
              <a:latin typeface="+mn-lt"/>
              <a:ea typeface="+mn-ea"/>
              <a:cs typeface="+mn-cs"/>
            </a:rPr>
            <a:t>28</a:t>
          </a:r>
          <a:r>
            <a:rPr kumimoji="1" lang="ja-JP" altLang="ja-JP" sz="1300">
              <a:solidFill>
                <a:sysClr val="windowText" lastClr="000000"/>
              </a:solidFill>
              <a:effectLst/>
              <a:latin typeface="+mn-lt"/>
              <a:ea typeface="+mn-ea"/>
              <a:cs typeface="+mn-cs"/>
            </a:rPr>
            <a:t>年度は、</a:t>
          </a:r>
          <a:r>
            <a:rPr kumimoji="1" lang="ja-JP" altLang="en-US" sz="1300">
              <a:solidFill>
                <a:sysClr val="windowText" lastClr="000000"/>
              </a:solidFill>
              <a:effectLst/>
              <a:latin typeface="+mn-lt"/>
              <a:ea typeface="+mn-ea"/>
              <a:cs typeface="+mn-cs"/>
            </a:rPr>
            <a:t>簡易水道事業</a:t>
          </a:r>
          <a:r>
            <a:rPr kumimoji="1" lang="ja-JP" altLang="ja-JP" sz="1300">
              <a:solidFill>
                <a:sysClr val="windowText" lastClr="000000"/>
              </a:solidFill>
              <a:effectLst/>
              <a:latin typeface="+mn-lt"/>
              <a:ea typeface="+mn-ea"/>
              <a:cs typeface="+mn-cs"/>
            </a:rPr>
            <a:t>特別会計への繰出金の増</a:t>
          </a:r>
          <a:r>
            <a:rPr kumimoji="1" lang="ja-JP" altLang="en-US" sz="1300">
              <a:solidFill>
                <a:sysClr val="windowText" lastClr="000000"/>
              </a:solidFill>
              <a:effectLst/>
              <a:latin typeface="+mn-lt"/>
              <a:ea typeface="+mn-ea"/>
              <a:cs typeface="+mn-cs"/>
            </a:rPr>
            <a:t>等により</a:t>
          </a:r>
          <a:r>
            <a:rPr kumimoji="1" lang="ja-JP" altLang="ja-JP" sz="1300">
              <a:solidFill>
                <a:sysClr val="windowText" lastClr="000000"/>
              </a:solidFill>
              <a:effectLst/>
              <a:latin typeface="+mn-lt"/>
              <a:ea typeface="+mn-ea"/>
              <a:cs typeface="+mn-cs"/>
            </a:rPr>
            <a:t>、前年度比</a:t>
          </a:r>
          <a:r>
            <a:rPr kumimoji="1" lang="en-US" altLang="ja-JP" sz="1300">
              <a:solidFill>
                <a:sysClr val="windowText" lastClr="000000"/>
              </a:solidFill>
              <a:effectLst/>
              <a:latin typeface="+mn-lt"/>
              <a:ea typeface="+mn-ea"/>
              <a:cs typeface="+mn-cs"/>
            </a:rPr>
            <a:t>0.2</a:t>
          </a:r>
          <a:r>
            <a:rPr kumimoji="1" lang="ja-JP" altLang="ja-JP" sz="1300">
              <a:solidFill>
                <a:sysClr val="windowText" lastClr="000000"/>
              </a:solidFill>
              <a:effectLst/>
              <a:latin typeface="+mn-lt"/>
              <a:ea typeface="+mn-ea"/>
              <a:cs typeface="+mn-cs"/>
            </a:rPr>
            <a:t>ポイント増加した。</a:t>
          </a:r>
          <a:endParaRPr kumimoji="1" lang="en-US" altLang="ja-JP" sz="1300">
            <a:solidFill>
              <a:sysClr val="windowText" lastClr="000000"/>
            </a:solidFill>
            <a:effectLst/>
            <a:latin typeface="+mn-lt"/>
            <a:ea typeface="+mn-ea"/>
            <a:cs typeface="+mn-cs"/>
          </a:endParaRPr>
        </a:p>
        <a:p>
          <a:r>
            <a:rPr kumimoji="1" lang="ja-JP" altLang="en-US" sz="1300">
              <a:solidFill>
                <a:sysClr val="windowText" lastClr="000000"/>
              </a:solidFill>
              <a:effectLst/>
              <a:latin typeface="+mn-lt"/>
              <a:ea typeface="+mn-ea"/>
              <a:cs typeface="+mn-cs"/>
            </a:rPr>
            <a:t>　依然として高い水準に推移している。主な要因は、特別会計への繰出金が増加傾向にあることが考えられる。</a:t>
          </a:r>
          <a:endParaRPr kumimoji="1" lang="en-US" altLang="ja-JP" sz="1300">
            <a:solidFill>
              <a:sysClr val="windowText" lastClr="000000"/>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ysClr val="windowText" lastClr="000000"/>
              </a:solidFill>
              <a:effectLst/>
              <a:latin typeface="+mn-lt"/>
              <a:ea typeface="+mn-ea"/>
              <a:cs typeface="+mn-cs"/>
            </a:rPr>
            <a:t>　その他経費</a:t>
          </a:r>
          <a:r>
            <a:rPr kumimoji="1" lang="ja-JP" altLang="ja-JP" sz="1300">
              <a:solidFill>
                <a:schemeClr val="dk1"/>
              </a:solidFill>
              <a:effectLst/>
              <a:latin typeface="+mn-lt"/>
              <a:ea typeface="+mn-ea"/>
              <a:cs typeface="+mn-cs"/>
            </a:rPr>
            <a:t>についても、行財政健全化に基づき、引き続き徹底した経費削減に取</a:t>
          </a:r>
          <a:r>
            <a:rPr kumimoji="1" lang="ja-JP" altLang="en-US" sz="1300">
              <a:solidFill>
                <a:schemeClr val="dk1"/>
              </a:solidFill>
              <a:effectLst/>
              <a:latin typeface="+mn-lt"/>
              <a:ea typeface="+mn-ea"/>
              <a:cs typeface="+mn-cs"/>
            </a:rPr>
            <a:t>り</a:t>
          </a:r>
          <a:r>
            <a:rPr kumimoji="1" lang="ja-JP" altLang="ja-JP" sz="1300">
              <a:solidFill>
                <a:schemeClr val="dk1"/>
              </a:solidFill>
              <a:effectLst/>
              <a:latin typeface="+mn-lt"/>
              <a:ea typeface="+mn-ea"/>
              <a:cs typeface="+mn-cs"/>
            </a:rPr>
            <a:t>組んでいく。</a:t>
          </a:r>
          <a:endParaRPr lang="ja-JP" altLang="ja-JP" sz="1300">
            <a:effectLst/>
          </a:endParaRPr>
        </a:p>
        <a:p>
          <a:endParaRPr lang="ja-JP" altLang="ja-JP" sz="1300">
            <a:solidFill>
              <a:sysClr val="windowText" lastClr="000000"/>
            </a:solidFill>
            <a:effectLst/>
          </a:endParaRPr>
        </a:p>
      </xdr:txBody>
    </xdr:sp>
    <xdr:clientData/>
  </xdr:twoCellAnchor>
  <xdr:oneCellAnchor>
    <xdr:from>
      <xdr:col>18</xdr:col>
      <xdr:colOff>44450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50800</xdr:rowOff>
    </xdr:from>
    <xdr:to>
      <xdr:col>24</xdr:col>
      <xdr:colOff>31750</xdr:colOff>
      <xdr:row>60</xdr:row>
      <xdr:rowOff>35560</xdr:rowOff>
    </xdr:to>
    <xdr:cxnSp macro="">
      <xdr:nvCxnSpPr>
        <xdr:cNvPr id="248" name="直線コネクタ 247"/>
        <xdr:cNvCxnSpPr/>
      </xdr:nvCxnSpPr>
      <xdr:spPr>
        <a:xfrm flipV="1">
          <a:off x="16510000" y="896620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7637</xdr:rowOff>
    </xdr:from>
    <xdr:ext cx="762000" cy="259045"/>
    <xdr:sp macro="" textlink="">
      <xdr:nvSpPr>
        <xdr:cNvPr id="249" name="その他最小値テキスト"/>
        <xdr:cNvSpPr txBox="1"/>
      </xdr:nvSpPr>
      <xdr:spPr>
        <a:xfrm>
          <a:off x="16598900" y="10294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26.3</a:t>
          </a:r>
          <a:endParaRPr kumimoji="1" lang="ja-JP" altLang="en-US" sz="1000" b="1">
            <a:latin typeface="ＭＳ Ｐゴシック"/>
          </a:endParaRPr>
        </a:p>
      </xdr:txBody>
    </xdr:sp>
    <xdr:clientData/>
  </xdr:oneCellAnchor>
  <xdr:twoCellAnchor>
    <xdr:from>
      <xdr:col>23</xdr:col>
      <xdr:colOff>628650</xdr:colOff>
      <xdr:row>60</xdr:row>
      <xdr:rowOff>35560</xdr:rowOff>
    </xdr:from>
    <xdr:to>
      <xdr:col>24</xdr:col>
      <xdr:colOff>120650</xdr:colOff>
      <xdr:row>60</xdr:row>
      <xdr:rowOff>35560</xdr:rowOff>
    </xdr:to>
    <xdr:cxnSp macro="">
      <xdr:nvCxnSpPr>
        <xdr:cNvPr id="250" name="直線コネクタ 249"/>
        <xdr:cNvCxnSpPr/>
      </xdr:nvCxnSpPr>
      <xdr:spPr>
        <a:xfrm>
          <a:off x="16421100" y="10322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50</xdr:row>
      <xdr:rowOff>137177</xdr:rowOff>
    </xdr:from>
    <xdr:ext cx="762000" cy="259045"/>
    <xdr:sp macro="" textlink="">
      <xdr:nvSpPr>
        <xdr:cNvPr id="251" name="その他最大値テキスト"/>
        <xdr:cNvSpPr txBox="1"/>
      </xdr:nvSpPr>
      <xdr:spPr>
        <a:xfrm>
          <a:off x="16598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a:t>
          </a:r>
          <a:endParaRPr kumimoji="1" lang="ja-JP" altLang="en-US" sz="1000" b="1">
            <a:latin typeface="ＭＳ Ｐゴシック"/>
          </a:endParaRPr>
        </a:p>
      </xdr:txBody>
    </xdr:sp>
    <xdr:clientData/>
  </xdr:oneCellAnchor>
  <xdr:twoCellAnchor>
    <xdr:from>
      <xdr:col>23</xdr:col>
      <xdr:colOff>628650</xdr:colOff>
      <xdr:row>52</xdr:row>
      <xdr:rowOff>50800</xdr:rowOff>
    </xdr:from>
    <xdr:to>
      <xdr:col>24</xdr:col>
      <xdr:colOff>120650</xdr:colOff>
      <xdr:row>52</xdr:row>
      <xdr:rowOff>50800</xdr:rowOff>
    </xdr:to>
    <xdr:cxnSp macro="">
      <xdr:nvCxnSpPr>
        <xdr:cNvPr id="252" name="直線コネクタ 251"/>
        <xdr:cNvCxnSpPr/>
      </xdr:nvCxnSpPr>
      <xdr:spPr>
        <a:xfrm>
          <a:off x="16421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153670</xdr:rowOff>
    </xdr:from>
    <xdr:to>
      <xdr:col>24</xdr:col>
      <xdr:colOff>31750</xdr:colOff>
      <xdr:row>55</xdr:row>
      <xdr:rowOff>168910</xdr:rowOff>
    </xdr:to>
    <xdr:cxnSp macro="">
      <xdr:nvCxnSpPr>
        <xdr:cNvPr id="253" name="直線コネクタ 252"/>
        <xdr:cNvCxnSpPr/>
      </xdr:nvCxnSpPr>
      <xdr:spPr>
        <a:xfrm>
          <a:off x="15671800" y="958342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54</xdr:row>
      <xdr:rowOff>20337</xdr:rowOff>
    </xdr:from>
    <xdr:ext cx="762000" cy="259045"/>
    <xdr:sp macro="" textlink="">
      <xdr:nvSpPr>
        <xdr:cNvPr id="254" name="その他平均値テキスト"/>
        <xdr:cNvSpPr txBox="1"/>
      </xdr:nvSpPr>
      <xdr:spPr>
        <a:xfrm>
          <a:off x="16598900" y="92786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3810</xdr:rowOff>
    </xdr:from>
    <xdr:to>
      <xdr:col>24</xdr:col>
      <xdr:colOff>82550</xdr:colOff>
      <xdr:row>55</xdr:row>
      <xdr:rowOff>105410</xdr:rowOff>
    </xdr:to>
    <xdr:sp macro="" textlink="">
      <xdr:nvSpPr>
        <xdr:cNvPr id="255" name="フローチャート : 判断 254"/>
        <xdr:cNvSpPr/>
      </xdr:nvSpPr>
      <xdr:spPr>
        <a:xfrm>
          <a:off x="16459200" y="9433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146050</xdr:rowOff>
    </xdr:from>
    <xdr:to>
      <xdr:col>22</xdr:col>
      <xdr:colOff>565150</xdr:colOff>
      <xdr:row>55</xdr:row>
      <xdr:rowOff>153670</xdr:rowOff>
    </xdr:to>
    <xdr:cxnSp macro="">
      <xdr:nvCxnSpPr>
        <xdr:cNvPr id="256" name="直線コネクタ 255"/>
        <xdr:cNvCxnSpPr/>
      </xdr:nvCxnSpPr>
      <xdr:spPr>
        <a:xfrm>
          <a:off x="14782800" y="95758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54</xdr:row>
      <xdr:rowOff>129540</xdr:rowOff>
    </xdr:from>
    <xdr:to>
      <xdr:col>22</xdr:col>
      <xdr:colOff>615950</xdr:colOff>
      <xdr:row>55</xdr:row>
      <xdr:rowOff>59690</xdr:rowOff>
    </xdr:to>
    <xdr:sp macro="" textlink="">
      <xdr:nvSpPr>
        <xdr:cNvPr id="257" name="フローチャート : 判断 256"/>
        <xdr:cNvSpPr/>
      </xdr:nvSpPr>
      <xdr:spPr>
        <a:xfrm>
          <a:off x="15621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69867</xdr:rowOff>
    </xdr:from>
    <xdr:ext cx="736600" cy="259045"/>
    <xdr:sp macro="" textlink="">
      <xdr:nvSpPr>
        <xdr:cNvPr id="258" name="テキスト ボックス 257"/>
        <xdr:cNvSpPr txBox="1"/>
      </xdr:nvSpPr>
      <xdr:spPr>
        <a:xfrm>
          <a:off x="15290800" y="9156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123190</xdr:rowOff>
    </xdr:from>
    <xdr:to>
      <xdr:col>21</xdr:col>
      <xdr:colOff>361950</xdr:colOff>
      <xdr:row>55</xdr:row>
      <xdr:rowOff>146050</xdr:rowOff>
    </xdr:to>
    <xdr:cxnSp macro="">
      <xdr:nvCxnSpPr>
        <xdr:cNvPr id="259" name="直線コネクタ 258"/>
        <xdr:cNvCxnSpPr/>
      </xdr:nvCxnSpPr>
      <xdr:spPr>
        <a:xfrm>
          <a:off x="13893800" y="95529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54</xdr:row>
      <xdr:rowOff>129540</xdr:rowOff>
    </xdr:from>
    <xdr:to>
      <xdr:col>21</xdr:col>
      <xdr:colOff>412750</xdr:colOff>
      <xdr:row>55</xdr:row>
      <xdr:rowOff>59690</xdr:rowOff>
    </xdr:to>
    <xdr:sp macro="" textlink="">
      <xdr:nvSpPr>
        <xdr:cNvPr id="260" name="フローチャート : 判断 259"/>
        <xdr:cNvSpPr/>
      </xdr:nvSpPr>
      <xdr:spPr>
        <a:xfrm>
          <a:off x="14732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69867</xdr:rowOff>
    </xdr:from>
    <xdr:ext cx="762000" cy="259045"/>
    <xdr:sp macro="" textlink="">
      <xdr:nvSpPr>
        <xdr:cNvPr id="261" name="テキスト ボックス 260"/>
        <xdr:cNvSpPr txBox="1"/>
      </xdr:nvSpPr>
      <xdr:spPr>
        <a:xfrm>
          <a:off x="14401800" y="915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123190</xdr:rowOff>
    </xdr:from>
    <xdr:to>
      <xdr:col>20</xdr:col>
      <xdr:colOff>158750</xdr:colOff>
      <xdr:row>55</xdr:row>
      <xdr:rowOff>130810</xdr:rowOff>
    </xdr:to>
    <xdr:cxnSp macro="">
      <xdr:nvCxnSpPr>
        <xdr:cNvPr id="262" name="直線コネクタ 261"/>
        <xdr:cNvCxnSpPr/>
      </xdr:nvCxnSpPr>
      <xdr:spPr>
        <a:xfrm flipV="1">
          <a:off x="13004800" y="95529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54</xdr:row>
      <xdr:rowOff>114300</xdr:rowOff>
    </xdr:from>
    <xdr:to>
      <xdr:col>20</xdr:col>
      <xdr:colOff>209550</xdr:colOff>
      <xdr:row>55</xdr:row>
      <xdr:rowOff>44450</xdr:rowOff>
    </xdr:to>
    <xdr:sp macro="" textlink="">
      <xdr:nvSpPr>
        <xdr:cNvPr id="263" name="フローチャート : 判断 262"/>
        <xdr:cNvSpPr/>
      </xdr:nvSpPr>
      <xdr:spPr>
        <a:xfrm>
          <a:off x="13843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54627</xdr:rowOff>
    </xdr:from>
    <xdr:ext cx="762000" cy="259045"/>
    <xdr:sp macro="" textlink="">
      <xdr:nvSpPr>
        <xdr:cNvPr id="264" name="テキスト ボックス 263"/>
        <xdr:cNvSpPr txBox="1"/>
      </xdr:nvSpPr>
      <xdr:spPr>
        <a:xfrm>
          <a:off x="13512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590550</xdr:colOff>
      <xdr:row>54</xdr:row>
      <xdr:rowOff>106680</xdr:rowOff>
    </xdr:from>
    <xdr:to>
      <xdr:col>19</xdr:col>
      <xdr:colOff>6350</xdr:colOff>
      <xdr:row>55</xdr:row>
      <xdr:rowOff>36830</xdr:rowOff>
    </xdr:to>
    <xdr:sp macro="" textlink="">
      <xdr:nvSpPr>
        <xdr:cNvPr id="265" name="フローチャート : 判断 264"/>
        <xdr:cNvSpPr/>
      </xdr:nvSpPr>
      <xdr:spPr>
        <a:xfrm>
          <a:off x="12954000" y="936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47007</xdr:rowOff>
    </xdr:from>
    <xdr:ext cx="762000" cy="259045"/>
    <xdr:sp macro="" textlink="">
      <xdr:nvSpPr>
        <xdr:cNvPr id="266" name="テキスト ボックス 265"/>
        <xdr:cNvSpPr txBox="1"/>
      </xdr:nvSpPr>
      <xdr:spPr>
        <a:xfrm>
          <a:off x="12623800" y="913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55</xdr:row>
      <xdr:rowOff>118110</xdr:rowOff>
    </xdr:from>
    <xdr:to>
      <xdr:col>24</xdr:col>
      <xdr:colOff>82550</xdr:colOff>
      <xdr:row>56</xdr:row>
      <xdr:rowOff>48260</xdr:rowOff>
    </xdr:to>
    <xdr:sp macro="" textlink="">
      <xdr:nvSpPr>
        <xdr:cNvPr id="272" name="円/楕円 271"/>
        <xdr:cNvSpPr/>
      </xdr:nvSpPr>
      <xdr:spPr>
        <a:xfrm>
          <a:off x="16459200" y="954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90187</xdr:rowOff>
    </xdr:from>
    <xdr:ext cx="762000" cy="259045"/>
    <xdr:sp macro="" textlink="">
      <xdr:nvSpPr>
        <xdr:cNvPr id="273" name="その他該当値テキスト"/>
        <xdr:cNvSpPr txBox="1"/>
      </xdr:nvSpPr>
      <xdr:spPr>
        <a:xfrm>
          <a:off x="16598900" y="951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102870</xdr:rowOff>
    </xdr:from>
    <xdr:to>
      <xdr:col>22</xdr:col>
      <xdr:colOff>615950</xdr:colOff>
      <xdr:row>56</xdr:row>
      <xdr:rowOff>33020</xdr:rowOff>
    </xdr:to>
    <xdr:sp macro="" textlink="">
      <xdr:nvSpPr>
        <xdr:cNvPr id="274" name="円/楕円 273"/>
        <xdr:cNvSpPr/>
      </xdr:nvSpPr>
      <xdr:spPr>
        <a:xfrm>
          <a:off x="156210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17797</xdr:rowOff>
    </xdr:from>
    <xdr:ext cx="736600" cy="259045"/>
    <xdr:sp macro="" textlink="">
      <xdr:nvSpPr>
        <xdr:cNvPr id="275" name="テキスト ボックス 274"/>
        <xdr:cNvSpPr txBox="1"/>
      </xdr:nvSpPr>
      <xdr:spPr>
        <a:xfrm>
          <a:off x="15290800" y="9618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95250</xdr:rowOff>
    </xdr:from>
    <xdr:to>
      <xdr:col>21</xdr:col>
      <xdr:colOff>412750</xdr:colOff>
      <xdr:row>56</xdr:row>
      <xdr:rowOff>25400</xdr:rowOff>
    </xdr:to>
    <xdr:sp macro="" textlink="">
      <xdr:nvSpPr>
        <xdr:cNvPr id="276" name="円/楕円 275"/>
        <xdr:cNvSpPr/>
      </xdr:nvSpPr>
      <xdr:spPr>
        <a:xfrm>
          <a:off x="14732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10177</xdr:rowOff>
    </xdr:from>
    <xdr:ext cx="762000" cy="259045"/>
    <xdr:sp macro="" textlink="">
      <xdr:nvSpPr>
        <xdr:cNvPr id="277" name="テキスト ボックス 276"/>
        <xdr:cNvSpPr txBox="1"/>
      </xdr:nvSpPr>
      <xdr:spPr>
        <a:xfrm>
          <a:off x="14401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72390</xdr:rowOff>
    </xdr:from>
    <xdr:to>
      <xdr:col>20</xdr:col>
      <xdr:colOff>209550</xdr:colOff>
      <xdr:row>56</xdr:row>
      <xdr:rowOff>2540</xdr:rowOff>
    </xdr:to>
    <xdr:sp macro="" textlink="">
      <xdr:nvSpPr>
        <xdr:cNvPr id="278" name="円/楕円 277"/>
        <xdr:cNvSpPr/>
      </xdr:nvSpPr>
      <xdr:spPr>
        <a:xfrm>
          <a:off x="13843000" y="950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158767</xdr:rowOff>
    </xdr:from>
    <xdr:ext cx="762000" cy="259045"/>
    <xdr:sp macro="" textlink="">
      <xdr:nvSpPr>
        <xdr:cNvPr id="279" name="テキスト ボックス 278"/>
        <xdr:cNvSpPr txBox="1"/>
      </xdr:nvSpPr>
      <xdr:spPr>
        <a:xfrm>
          <a:off x="13512800" y="9588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80010</xdr:rowOff>
    </xdr:from>
    <xdr:to>
      <xdr:col>19</xdr:col>
      <xdr:colOff>6350</xdr:colOff>
      <xdr:row>56</xdr:row>
      <xdr:rowOff>10160</xdr:rowOff>
    </xdr:to>
    <xdr:sp macro="" textlink="">
      <xdr:nvSpPr>
        <xdr:cNvPr id="280" name="円/楕円 279"/>
        <xdr:cNvSpPr/>
      </xdr:nvSpPr>
      <xdr:spPr>
        <a:xfrm>
          <a:off x="12954000" y="950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166387</xdr:rowOff>
    </xdr:from>
    <xdr:ext cx="762000" cy="259045"/>
    <xdr:sp macro="" textlink="">
      <xdr:nvSpPr>
        <xdr:cNvPr id="281" name="テキスト ボックス 280"/>
        <xdr:cNvSpPr txBox="1"/>
      </xdr:nvSpPr>
      <xdr:spPr>
        <a:xfrm>
          <a:off x="12623800" y="9596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8/128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mn-lt"/>
              <a:ea typeface="+mn-ea"/>
              <a:cs typeface="+mn-cs"/>
            </a:rPr>
            <a:t>　補助費等は、類似団体平均を大きく下回って推移している。</a:t>
          </a:r>
          <a:endParaRPr lang="ja-JP" altLang="ja-JP" sz="1300">
            <a:solidFill>
              <a:sysClr val="windowText" lastClr="000000"/>
            </a:solidFill>
            <a:effectLst/>
          </a:endParaRPr>
        </a:p>
        <a:p>
          <a:r>
            <a:rPr kumimoji="1" lang="ja-JP" altLang="ja-JP" sz="1300">
              <a:solidFill>
                <a:sysClr val="windowText" lastClr="000000"/>
              </a:solidFill>
              <a:effectLst/>
              <a:latin typeface="+mn-lt"/>
              <a:ea typeface="+mn-ea"/>
              <a:cs typeface="+mn-cs"/>
            </a:rPr>
            <a:t>　平成</a:t>
          </a:r>
          <a:r>
            <a:rPr kumimoji="1" lang="en-US" altLang="ja-JP" sz="1300">
              <a:solidFill>
                <a:sysClr val="windowText" lastClr="000000"/>
              </a:solidFill>
              <a:effectLst/>
              <a:latin typeface="+mn-lt"/>
              <a:ea typeface="+mn-ea"/>
              <a:cs typeface="+mn-cs"/>
            </a:rPr>
            <a:t>28</a:t>
          </a:r>
          <a:r>
            <a:rPr kumimoji="1" lang="ja-JP" altLang="ja-JP" sz="1300">
              <a:solidFill>
                <a:sysClr val="windowText" lastClr="000000"/>
              </a:solidFill>
              <a:effectLst/>
              <a:latin typeface="+mn-lt"/>
              <a:ea typeface="+mn-ea"/>
              <a:cs typeface="+mn-cs"/>
            </a:rPr>
            <a:t>年度は、</a:t>
          </a:r>
          <a:r>
            <a:rPr kumimoji="1" lang="ja-JP" altLang="en-US" sz="1300">
              <a:solidFill>
                <a:sysClr val="windowText" lastClr="000000"/>
              </a:solidFill>
              <a:effectLst/>
              <a:latin typeface="+mn-lt"/>
              <a:ea typeface="+mn-ea"/>
              <a:cs typeface="+mn-cs"/>
            </a:rPr>
            <a:t>有害鳥獣駆除対策奨励金の増</a:t>
          </a:r>
          <a:r>
            <a:rPr kumimoji="1" lang="ja-JP" altLang="ja-JP" sz="1300">
              <a:solidFill>
                <a:sysClr val="windowText" lastClr="000000"/>
              </a:solidFill>
              <a:effectLst/>
              <a:latin typeface="+mn-lt"/>
              <a:ea typeface="+mn-ea"/>
              <a:cs typeface="+mn-cs"/>
            </a:rPr>
            <a:t>等により、前年度比</a:t>
          </a:r>
          <a:r>
            <a:rPr kumimoji="1" lang="en-US" altLang="ja-JP" sz="1300">
              <a:solidFill>
                <a:sysClr val="windowText" lastClr="000000"/>
              </a:solidFill>
              <a:effectLst/>
              <a:latin typeface="+mn-lt"/>
              <a:ea typeface="+mn-ea"/>
              <a:cs typeface="+mn-cs"/>
            </a:rPr>
            <a:t>0.4</a:t>
          </a:r>
          <a:r>
            <a:rPr kumimoji="1" lang="ja-JP" altLang="ja-JP" sz="1300">
              <a:solidFill>
                <a:sysClr val="windowText" lastClr="000000"/>
              </a:solidFill>
              <a:effectLst/>
              <a:latin typeface="+mn-lt"/>
              <a:ea typeface="+mn-ea"/>
              <a:cs typeface="+mn-cs"/>
            </a:rPr>
            <a:t>ポイント</a:t>
          </a:r>
          <a:r>
            <a:rPr kumimoji="1" lang="ja-JP" altLang="en-US" sz="1300">
              <a:solidFill>
                <a:sysClr val="windowText" lastClr="000000"/>
              </a:solidFill>
              <a:effectLst/>
              <a:latin typeface="+mn-lt"/>
              <a:ea typeface="+mn-ea"/>
              <a:cs typeface="+mn-cs"/>
            </a:rPr>
            <a:t>増加</a:t>
          </a:r>
          <a:r>
            <a:rPr kumimoji="1" lang="ja-JP" altLang="ja-JP" sz="1300">
              <a:solidFill>
                <a:sysClr val="windowText" lastClr="000000"/>
              </a:solidFill>
              <a:effectLst/>
              <a:latin typeface="+mn-lt"/>
              <a:ea typeface="+mn-ea"/>
              <a:cs typeface="+mn-cs"/>
            </a:rPr>
            <a:t>した。</a:t>
          </a:r>
          <a:endParaRPr kumimoji="1" lang="en-US" altLang="ja-JP" sz="1300">
            <a:solidFill>
              <a:sysClr val="windowText" lastClr="000000"/>
            </a:solidFill>
            <a:effectLst/>
            <a:latin typeface="+mn-lt"/>
            <a:ea typeface="+mn-ea"/>
            <a:cs typeface="+mn-cs"/>
          </a:endParaRPr>
        </a:p>
        <a:p>
          <a:r>
            <a:rPr kumimoji="1" lang="ja-JP" altLang="en-US" sz="1300">
              <a:solidFill>
                <a:sysClr val="windowText" lastClr="000000"/>
              </a:solidFill>
              <a:effectLst/>
              <a:latin typeface="+mn-lt"/>
              <a:ea typeface="+mn-ea"/>
              <a:cs typeface="+mn-cs"/>
            </a:rPr>
            <a:t>　引き続き、補助金の削減や見直し等により、抑制に努める。</a:t>
          </a:r>
          <a:endParaRPr lang="ja-JP" altLang="ja-JP" sz="1300">
            <a:solidFill>
              <a:sysClr val="windowText" lastClr="000000"/>
            </a:solidFill>
            <a:effectLst/>
          </a:endParaRP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120142</xdr:rowOff>
    </xdr:from>
    <xdr:to>
      <xdr:col>24</xdr:col>
      <xdr:colOff>31750</xdr:colOff>
      <xdr:row>39</xdr:row>
      <xdr:rowOff>92710</xdr:rowOff>
    </xdr:to>
    <xdr:cxnSp macro="">
      <xdr:nvCxnSpPr>
        <xdr:cNvPr id="306" name="直線コネクタ 305"/>
        <xdr:cNvCxnSpPr/>
      </xdr:nvCxnSpPr>
      <xdr:spPr>
        <a:xfrm flipV="1">
          <a:off x="16510000" y="5777992"/>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64787</xdr:rowOff>
    </xdr:from>
    <xdr:ext cx="762000" cy="259045"/>
    <xdr:sp macro="" textlink="">
      <xdr:nvSpPr>
        <xdr:cNvPr id="307" name="補助費等最小値テキスト"/>
        <xdr:cNvSpPr txBox="1"/>
      </xdr:nvSpPr>
      <xdr:spPr>
        <a:xfrm>
          <a:off x="165989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23</xdr:col>
      <xdr:colOff>628650</xdr:colOff>
      <xdr:row>39</xdr:row>
      <xdr:rowOff>92710</xdr:rowOff>
    </xdr:from>
    <xdr:to>
      <xdr:col>24</xdr:col>
      <xdr:colOff>120650</xdr:colOff>
      <xdr:row>39</xdr:row>
      <xdr:rowOff>92710</xdr:rowOff>
    </xdr:to>
    <xdr:cxnSp macro="">
      <xdr:nvCxnSpPr>
        <xdr:cNvPr id="308" name="直線コネクタ 307"/>
        <xdr:cNvCxnSpPr/>
      </xdr:nvCxnSpPr>
      <xdr:spPr>
        <a:xfrm>
          <a:off x="16421100" y="677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35069</xdr:rowOff>
    </xdr:from>
    <xdr:ext cx="762000" cy="259045"/>
    <xdr:sp macro="" textlink="">
      <xdr:nvSpPr>
        <xdr:cNvPr id="309" name="補助費等最大値テキスト"/>
        <xdr:cNvSpPr txBox="1"/>
      </xdr:nvSpPr>
      <xdr:spPr>
        <a:xfrm>
          <a:off x="16598900" y="5521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23</xdr:col>
      <xdr:colOff>628650</xdr:colOff>
      <xdr:row>33</xdr:row>
      <xdr:rowOff>120142</xdr:rowOff>
    </xdr:from>
    <xdr:to>
      <xdr:col>24</xdr:col>
      <xdr:colOff>120650</xdr:colOff>
      <xdr:row>33</xdr:row>
      <xdr:rowOff>120142</xdr:rowOff>
    </xdr:to>
    <xdr:cxnSp macro="">
      <xdr:nvCxnSpPr>
        <xdr:cNvPr id="310" name="直線コネクタ 309"/>
        <xdr:cNvCxnSpPr/>
      </xdr:nvCxnSpPr>
      <xdr:spPr>
        <a:xfrm>
          <a:off x="16421100" y="5777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99568</xdr:rowOff>
    </xdr:from>
    <xdr:to>
      <xdr:col>24</xdr:col>
      <xdr:colOff>31750</xdr:colOff>
      <xdr:row>34</xdr:row>
      <xdr:rowOff>117856</xdr:rowOff>
    </xdr:to>
    <xdr:cxnSp macro="">
      <xdr:nvCxnSpPr>
        <xdr:cNvPr id="311" name="直線コネクタ 310"/>
        <xdr:cNvCxnSpPr/>
      </xdr:nvCxnSpPr>
      <xdr:spPr>
        <a:xfrm>
          <a:off x="15671800" y="5928868"/>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132859</xdr:rowOff>
    </xdr:from>
    <xdr:ext cx="762000" cy="259045"/>
    <xdr:sp macro="" textlink="">
      <xdr:nvSpPr>
        <xdr:cNvPr id="312" name="補助費等平均値テキスト"/>
        <xdr:cNvSpPr txBox="1"/>
      </xdr:nvSpPr>
      <xdr:spPr>
        <a:xfrm>
          <a:off x="16598900" y="61336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160782</xdr:rowOff>
    </xdr:from>
    <xdr:to>
      <xdr:col>24</xdr:col>
      <xdr:colOff>82550</xdr:colOff>
      <xdr:row>36</xdr:row>
      <xdr:rowOff>90932</xdr:rowOff>
    </xdr:to>
    <xdr:sp macro="" textlink="">
      <xdr:nvSpPr>
        <xdr:cNvPr id="313" name="フローチャート : 判断 312"/>
        <xdr:cNvSpPr/>
      </xdr:nvSpPr>
      <xdr:spPr>
        <a:xfrm>
          <a:off x="164592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99568</xdr:rowOff>
    </xdr:from>
    <xdr:to>
      <xdr:col>22</xdr:col>
      <xdr:colOff>565150</xdr:colOff>
      <xdr:row>34</xdr:row>
      <xdr:rowOff>113284</xdr:rowOff>
    </xdr:to>
    <xdr:cxnSp macro="">
      <xdr:nvCxnSpPr>
        <xdr:cNvPr id="314" name="直線コネクタ 313"/>
        <xdr:cNvCxnSpPr/>
      </xdr:nvCxnSpPr>
      <xdr:spPr>
        <a:xfrm flipV="1">
          <a:off x="14782800" y="592886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151638</xdr:rowOff>
    </xdr:from>
    <xdr:to>
      <xdr:col>22</xdr:col>
      <xdr:colOff>615950</xdr:colOff>
      <xdr:row>36</xdr:row>
      <xdr:rowOff>81788</xdr:rowOff>
    </xdr:to>
    <xdr:sp macro="" textlink="">
      <xdr:nvSpPr>
        <xdr:cNvPr id="315" name="フローチャート : 判断 314"/>
        <xdr:cNvSpPr/>
      </xdr:nvSpPr>
      <xdr:spPr>
        <a:xfrm>
          <a:off x="15621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66565</xdr:rowOff>
    </xdr:from>
    <xdr:ext cx="736600" cy="259045"/>
    <xdr:sp macro="" textlink="">
      <xdr:nvSpPr>
        <xdr:cNvPr id="316" name="テキスト ボックス 315"/>
        <xdr:cNvSpPr txBox="1"/>
      </xdr:nvSpPr>
      <xdr:spPr>
        <a:xfrm>
          <a:off x="15290800" y="6238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113284</xdr:rowOff>
    </xdr:from>
    <xdr:to>
      <xdr:col>21</xdr:col>
      <xdr:colOff>361950</xdr:colOff>
      <xdr:row>34</xdr:row>
      <xdr:rowOff>113284</xdr:rowOff>
    </xdr:to>
    <xdr:cxnSp macro="">
      <xdr:nvCxnSpPr>
        <xdr:cNvPr id="317" name="直線コネクタ 316"/>
        <xdr:cNvCxnSpPr/>
      </xdr:nvCxnSpPr>
      <xdr:spPr>
        <a:xfrm>
          <a:off x="13893800" y="594258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16764</xdr:rowOff>
    </xdr:from>
    <xdr:to>
      <xdr:col>21</xdr:col>
      <xdr:colOff>412750</xdr:colOff>
      <xdr:row>36</xdr:row>
      <xdr:rowOff>118364</xdr:rowOff>
    </xdr:to>
    <xdr:sp macro="" textlink="">
      <xdr:nvSpPr>
        <xdr:cNvPr id="318" name="フローチャート : 判断 317"/>
        <xdr:cNvSpPr/>
      </xdr:nvSpPr>
      <xdr:spPr>
        <a:xfrm>
          <a:off x="14732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103141</xdr:rowOff>
    </xdr:from>
    <xdr:ext cx="762000" cy="259045"/>
    <xdr:sp macro="" textlink="">
      <xdr:nvSpPr>
        <xdr:cNvPr id="319" name="テキスト ボックス 318"/>
        <xdr:cNvSpPr txBox="1"/>
      </xdr:nvSpPr>
      <xdr:spPr>
        <a:xfrm>
          <a:off x="14401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113284</xdr:rowOff>
    </xdr:from>
    <xdr:to>
      <xdr:col>20</xdr:col>
      <xdr:colOff>158750</xdr:colOff>
      <xdr:row>34</xdr:row>
      <xdr:rowOff>117856</xdr:rowOff>
    </xdr:to>
    <xdr:cxnSp macro="">
      <xdr:nvCxnSpPr>
        <xdr:cNvPr id="320" name="直線コネクタ 319"/>
        <xdr:cNvCxnSpPr/>
      </xdr:nvCxnSpPr>
      <xdr:spPr>
        <a:xfrm flipV="1">
          <a:off x="13004800" y="594258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169926</xdr:rowOff>
    </xdr:from>
    <xdr:to>
      <xdr:col>20</xdr:col>
      <xdr:colOff>209550</xdr:colOff>
      <xdr:row>36</xdr:row>
      <xdr:rowOff>100076</xdr:rowOff>
    </xdr:to>
    <xdr:sp macro="" textlink="">
      <xdr:nvSpPr>
        <xdr:cNvPr id="321" name="フローチャート : 判断 320"/>
        <xdr:cNvSpPr/>
      </xdr:nvSpPr>
      <xdr:spPr>
        <a:xfrm>
          <a:off x="13843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84853</xdr:rowOff>
    </xdr:from>
    <xdr:ext cx="762000" cy="259045"/>
    <xdr:sp macro="" textlink="">
      <xdr:nvSpPr>
        <xdr:cNvPr id="322" name="テキスト ボックス 321"/>
        <xdr:cNvSpPr txBox="1"/>
      </xdr:nvSpPr>
      <xdr:spPr>
        <a:xfrm>
          <a:off x="13512800" y="625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xdr:rowOff>
    </xdr:from>
    <xdr:to>
      <xdr:col>19</xdr:col>
      <xdr:colOff>6350</xdr:colOff>
      <xdr:row>36</xdr:row>
      <xdr:rowOff>104648</xdr:rowOff>
    </xdr:to>
    <xdr:sp macro="" textlink="">
      <xdr:nvSpPr>
        <xdr:cNvPr id="323" name="フローチャート : 判断 322"/>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89425</xdr:rowOff>
    </xdr:from>
    <xdr:ext cx="762000" cy="259045"/>
    <xdr:sp macro="" textlink="">
      <xdr:nvSpPr>
        <xdr:cNvPr id="324" name="テキスト ボックス 323"/>
        <xdr:cNvSpPr txBox="1"/>
      </xdr:nvSpPr>
      <xdr:spPr>
        <a:xfrm>
          <a:off x="12623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34</xdr:row>
      <xdr:rowOff>67056</xdr:rowOff>
    </xdr:from>
    <xdr:to>
      <xdr:col>24</xdr:col>
      <xdr:colOff>82550</xdr:colOff>
      <xdr:row>34</xdr:row>
      <xdr:rowOff>168656</xdr:rowOff>
    </xdr:to>
    <xdr:sp macro="" textlink="">
      <xdr:nvSpPr>
        <xdr:cNvPr id="330" name="円/楕円 329"/>
        <xdr:cNvSpPr/>
      </xdr:nvSpPr>
      <xdr:spPr>
        <a:xfrm>
          <a:off x="16459200" y="5896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83583</xdr:rowOff>
    </xdr:from>
    <xdr:ext cx="762000" cy="259045"/>
    <xdr:sp macro="" textlink="">
      <xdr:nvSpPr>
        <xdr:cNvPr id="331" name="補助費等該当値テキスト"/>
        <xdr:cNvSpPr txBox="1"/>
      </xdr:nvSpPr>
      <xdr:spPr>
        <a:xfrm>
          <a:off x="16598900" y="5741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48768</xdr:rowOff>
    </xdr:from>
    <xdr:to>
      <xdr:col>22</xdr:col>
      <xdr:colOff>615950</xdr:colOff>
      <xdr:row>34</xdr:row>
      <xdr:rowOff>150368</xdr:rowOff>
    </xdr:to>
    <xdr:sp macro="" textlink="">
      <xdr:nvSpPr>
        <xdr:cNvPr id="332" name="円/楕円 331"/>
        <xdr:cNvSpPr/>
      </xdr:nvSpPr>
      <xdr:spPr>
        <a:xfrm>
          <a:off x="15621000" y="5878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32</xdr:row>
      <xdr:rowOff>160545</xdr:rowOff>
    </xdr:from>
    <xdr:ext cx="736600" cy="259045"/>
    <xdr:sp macro="" textlink="">
      <xdr:nvSpPr>
        <xdr:cNvPr id="333" name="テキスト ボックス 332"/>
        <xdr:cNvSpPr txBox="1"/>
      </xdr:nvSpPr>
      <xdr:spPr>
        <a:xfrm>
          <a:off x="15290800" y="5646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62484</xdr:rowOff>
    </xdr:from>
    <xdr:to>
      <xdr:col>21</xdr:col>
      <xdr:colOff>412750</xdr:colOff>
      <xdr:row>34</xdr:row>
      <xdr:rowOff>164084</xdr:rowOff>
    </xdr:to>
    <xdr:sp macro="" textlink="">
      <xdr:nvSpPr>
        <xdr:cNvPr id="334" name="円/楕円 333"/>
        <xdr:cNvSpPr/>
      </xdr:nvSpPr>
      <xdr:spPr>
        <a:xfrm>
          <a:off x="14732000" y="5891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2811</xdr:rowOff>
    </xdr:from>
    <xdr:ext cx="762000" cy="259045"/>
    <xdr:sp macro="" textlink="">
      <xdr:nvSpPr>
        <xdr:cNvPr id="335" name="テキスト ボックス 334"/>
        <xdr:cNvSpPr txBox="1"/>
      </xdr:nvSpPr>
      <xdr:spPr>
        <a:xfrm>
          <a:off x="14401800" y="5660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62484</xdr:rowOff>
    </xdr:from>
    <xdr:to>
      <xdr:col>20</xdr:col>
      <xdr:colOff>209550</xdr:colOff>
      <xdr:row>34</xdr:row>
      <xdr:rowOff>164084</xdr:rowOff>
    </xdr:to>
    <xdr:sp macro="" textlink="">
      <xdr:nvSpPr>
        <xdr:cNvPr id="336" name="円/楕円 335"/>
        <xdr:cNvSpPr/>
      </xdr:nvSpPr>
      <xdr:spPr>
        <a:xfrm>
          <a:off x="13843000" y="5891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2811</xdr:rowOff>
    </xdr:from>
    <xdr:ext cx="762000" cy="259045"/>
    <xdr:sp macro="" textlink="">
      <xdr:nvSpPr>
        <xdr:cNvPr id="337" name="テキスト ボックス 336"/>
        <xdr:cNvSpPr txBox="1"/>
      </xdr:nvSpPr>
      <xdr:spPr>
        <a:xfrm>
          <a:off x="13512800" y="5660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67056</xdr:rowOff>
    </xdr:from>
    <xdr:to>
      <xdr:col>19</xdr:col>
      <xdr:colOff>6350</xdr:colOff>
      <xdr:row>34</xdr:row>
      <xdr:rowOff>168656</xdr:rowOff>
    </xdr:to>
    <xdr:sp macro="" textlink="">
      <xdr:nvSpPr>
        <xdr:cNvPr id="338" name="円/楕円 337"/>
        <xdr:cNvSpPr/>
      </xdr:nvSpPr>
      <xdr:spPr>
        <a:xfrm>
          <a:off x="12954000" y="5896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7383</xdr:rowOff>
    </xdr:from>
    <xdr:ext cx="762000" cy="259045"/>
    <xdr:sp macro="" textlink="">
      <xdr:nvSpPr>
        <xdr:cNvPr id="339" name="テキスト ボックス 338"/>
        <xdr:cNvSpPr txBox="1"/>
      </xdr:nvSpPr>
      <xdr:spPr>
        <a:xfrm>
          <a:off x="12623800" y="5665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16/128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mn-lt"/>
              <a:ea typeface="+mn-ea"/>
              <a:cs typeface="+mn-cs"/>
            </a:rPr>
            <a:t>　公債費は類似団体平均を下回っている。</a:t>
          </a:r>
          <a:endParaRPr lang="ja-JP" altLang="ja-JP" sz="1300">
            <a:solidFill>
              <a:sysClr val="windowText" lastClr="000000"/>
            </a:solidFill>
            <a:effectLst/>
          </a:endParaRPr>
        </a:p>
        <a:p>
          <a:r>
            <a:rPr kumimoji="1" lang="ja-JP" altLang="ja-JP" sz="1300">
              <a:solidFill>
                <a:sysClr val="windowText" lastClr="000000"/>
              </a:solidFill>
              <a:effectLst/>
              <a:latin typeface="+mn-lt"/>
              <a:ea typeface="+mn-ea"/>
              <a:cs typeface="+mn-cs"/>
            </a:rPr>
            <a:t>　平成</a:t>
          </a:r>
          <a:r>
            <a:rPr kumimoji="1" lang="en-US" altLang="ja-JP" sz="1300">
              <a:solidFill>
                <a:sysClr val="windowText" lastClr="000000"/>
              </a:solidFill>
              <a:effectLst/>
              <a:latin typeface="+mn-lt"/>
              <a:ea typeface="+mn-ea"/>
              <a:cs typeface="+mn-cs"/>
            </a:rPr>
            <a:t>28</a:t>
          </a:r>
          <a:r>
            <a:rPr kumimoji="1" lang="ja-JP" altLang="ja-JP" sz="1300">
              <a:solidFill>
                <a:sysClr val="windowText" lastClr="000000"/>
              </a:solidFill>
              <a:effectLst/>
              <a:latin typeface="+mn-lt"/>
              <a:ea typeface="+mn-ea"/>
              <a:cs typeface="+mn-cs"/>
            </a:rPr>
            <a:t>年度は、過去に発行した地方債の償還が終了したこと等により、前年度比</a:t>
          </a:r>
          <a:r>
            <a:rPr kumimoji="1" lang="en-US" altLang="ja-JP" sz="1300">
              <a:solidFill>
                <a:sysClr val="windowText" lastClr="000000"/>
              </a:solidFill>
              <a:effectLst/>
              <a:latin typeface="+mn-lt"/>
              <a:ea typeface="+mn-ea"/>
              <a:cs typeface="+mn-cs"/>
            </a:rPr>
            <a:t>0.8</a:t>
          </a:r>
          <a:r>
            <a:rPr kumimoji="1" lang="ja-JP" altLang="ja-JP" sz="1300">
              <a:solidFill>
                <a:sysClr val="windowText" lastClr="000000"/>
              </a:solidFill>
              <a:effectLst/>
              <a:latin typeface="+mn-lt"/>
              <a:ea typeface="+mn-ea"/>
              <a:cs typeface="+mn-cs"/>
            </a:rPr>
            <a:t>ポイント改善した。</a:t>
          </a:r>
          <a:endParaRPr kumimoji="1" lang="en-US" altLang="ja-JP" sz="1300">
            <a:solidFill>
              <a:sysClr val="windowText" lastClr="000000"/>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ysClr val="windowText" lastClr="000000"/>
              </a:solidFill>
              <a:effectLst/>
              <a:latin typeface="+mn-lt"/>
              <a:ea typeface="+mn-ea"/>
              <a:cs typeface="+mn-cs"/>
            </a:rPr>
            <a:t>　</a:t>
          </a:r>
          <a:r>
            <a:rPr kumimoji="1" lang="ja-JP" altLang="ja-JP" sz="1300">
              <a:solidFill>
                <a:schemeClr val="dk1"/>
              </a:solidFill>
              <a:effectLst/>
              <a:latin typeface="+mn-lt"/>
              <a:ea typeface="+mn-ea"/>
              <a:cs typeface="+mn-cs"/>
            </a:rPr>
            <a:t>　引き続き、</a:t>
          </a:r>
          <a:r>
            <a:rPr lang="ja-JP" altLang="ja-JP" sz="1300">
              <a:solidFill>
                <a:schemeClr val="dk1"/>
              </a:solidFill>
              <a:effectLst/>
              <a:latin typeface="+mn-lt"/>
              <a:ea typeface="+mn-ea"/>
              <a:cs typeface="+mn-cs"/>
            </a:rPr>
            <a:t>中長期的な見通しのもと計画的に事業を行い起債発行の抑制に努める。</a:t>
          </a:r>
          <a:endParaRPr lang="ja-JP" altLang="ja-JP" sz="1300">
            <a:effectLst/>
          </a:endParaRPr>
        </a:p>
        <a:p>
          <a:endParaRPr lang="ja-JP" altLang="ja-JP" sz="1300">
            <a:solidFill>
              <a:sysClr val="windowText" lastClr="000000"/>
            </a:solidFill>
            <a:effectLst/>
          </a:endParaRP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20320</xdr:rowOff>
    </xdr:from>
    <xdr:to>
      <xdr:col>7</xdr:col>
      <xdr:colOff>15875</xdr:colOff>
      <xdr:row>81</xdr:row>
      <xdr:rowOff>12700</xdr:rowOff>
    </xdr:to>
    <xdr:cxnSp macro="">
      <xdr:nvCxnSpPr>
        <xdr:cNvPr id="366" name="直線コネクタ 365"/>
        <xdr:cNvCxnSpPr/>
      </xdr:nvCxnSpPr>
      <xdr:spPr>
        <a:xfrm flipV="1">
          <a:off x="4826000" y="12707620"/>
          <a:ext cx="0" cy="1192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156227</xdr:rowOff>
    </xdr:from>
    <xdr:ext cx="762000" cy="259045"/>
    <xdr:sp macro="" textlink="">
      <xdr:nvSpPr>
        <xdr:cNvPr id="367" name="公債費最小値テキスト"/>
        <xdr:cNvSpPr txBox="1"/>
      </xdr:nvSpPr>
      <xdr:spPr>
        <a:xfrm>
          <a:off x="4914900" y="1387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73.0</a:t>
          </a:r>
          <a:endParaRPr kumimoji="1" lang="ja-JP" altLang="en-US" sz="1000" b="1">
            <a:latin typeface="ＭＳ Ｐゴシック"/>
          </a:endParaRPr>
        </a:p>
      </xdr:txBody>
    </xdr:sp>
    <xdr:clientData/>
  </xdr:oneCellAnchor>
  <xdr:twoCellAnchor>
    <xdr:from>
      <xdr:col>6</xdr:col>
      <xdr:colOff>612775</xdr:colOff>
      <xdr:row>81</xdr:row>
      <xdr:rowOff>12700</xdr:rowOff>
    </xdr:from>
    <xdr:to>
      <xdr:col>7</xdr:col>
      <xdr:colOff>104775</xdr:colOff>
      <xdr:row>81</xdr:row>
      <xdr:rowOff>12700</xdr:rowOff>
    </xdr:to>
    <xdr:cxnSp macro="">
      <xdr:nvCxnSpPr>
        <xdr:cNvPr id="368" name="直線コネクタ 367"/>
        <xdr:cNvCxnSpPr/>
      </xdr:nvCxnSpPr>
      <xdr:spPr>
        <a:xfrm>
          <a:off x="4737100" y="13900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106697</xdr:rowOff>
    </xdr:from>
    <xdr:ext cx="762000" cy="259045"/>
    <xdr:sp macro="" textlink="">
      <xdr:nvSpPr>
        <xdr:cNvPr id="369" name="公債費最大値テキスト"/>
        <xdr:cNvSpPr txBox="1"/>
      </xdr:nvSpPr>
      <xdr:spPr>
        <a:xfrm>
          <a:off x="4914900" y="1245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a:t>
          </a:r>
          <a:endParaRPr kumimoji="1" lang="ja-JP" altLang="en-US" sz="1000" b="1">
            <a:latin typeface="ＭＳ Ｐゴシック"/>
          </a:endParaRPr>
        </a:p>
      </xdr:txBody>
    </xdr:sp>
    <xdr:clientData/>
  </xdr:oneCellAnchor>
  <xdr:twoCellAnchor>
    <xdr:from>
      <xdr:col>6</xdr:col>
      <xdr:colOff>612775</xdr:colOff>
      <xdr:row>74</xdr:row>
      <xdr:rowOff>20320</xdr:rowOff>
    </xdr:from>
    <xdr:to>
      <xdr:col>7</xdr:col>
      <xdr:colOff>104775</xdr:colOff>
      <xdr:row>74</xdr:row>
      <xdr:rowOff>20320</xdr:rowOff>
    </xdr:to>
    <xdr:cxnSp macro="">
      <xdr:nvCxnSpPr>
        <xdr:cNvPr id="370" name="直線コネクタ 369"/>
        <xdr:cNvCxnSpPr/>
      </xdr:nvCxnSpPr>
      <xdr:spPr>
        <a:xfrm>
          <a:off x="4737100" y="1270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102235</xdr:rowOff>
    </xdr:from>
    <xdr:to>
      <xdr:col>7</xdr:col>
      <xdr:colOff>15875</xdr:colOff>
      <xdr:row>74</xdr:row>
      <xdr:rowOff>117475</xdr:rowOff>
    </xdr:to>
    <xdr:cxnSp macro="">
      <xdr:nvCxnSpPr>
        <xdr:cNvPr id="371" name="直線コネクタ 370"/>
        <xdr:cNvCxnSpPr/>
      </xdr:nvCxnSpPr>
      <xdr:spPr>
        <a:xfrm flipV="1">
          <a:off x="3987800" y="12789535"/>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74</xdr:row>
      <xdr:rowOff>114952</xdr:rowOff>
    </xdr:from>
    <xdr:ext cx="762000" cy="259045"/>
    <xdr:sp macro="" textlink="">
      <xdr:nvSpPr>
        <xdr:cNvPr id="372" name="公債費平均値テキスト"/>
        <xdr:cNvSpPr txBox="1"/>
      </xdr:nvSpPr>
      <xdr:spPr>
        <a:xfrm>
          <a:off x="4914900" y="12802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6</xdr:col>
      <xdr:colOff>650875</xdr:colOff>
      <xdr:row>74</xdr:row>
      <xdr:rowOff>142875</xdr:rowOff>
    </xdr:from>
    <xdr:to>
      <xdr:col>7</xdr:col>
      <xdr:colOff>66675</xdr:colOff>
      <xdr:row>75</xdr:row>
      <xdr:rowOff>73025</xdr:rowOff>
    </xdr:to>
    <xdr:sp macro="" textlink="">
      <xdr:nvSpPr>
        <xdr:cNvPr id="373" name="フローチャート : 判断 372"/>
        <xdr:cNvSpPr/>
      </xdr:nvSpPr>
      <xdr:spPr>
        <a:xfrm>
          <a:off x="47752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74</xdr:row>
      <xdr:rowOff>117475</xdr:rowOff>
    </xdr:from>
    <xdr:to>
      <xdr:col>5</xdr:col>
      <xdr:colOff>549275</xdr:colOff>
      <xdr:row>74</xdr:row>
      <xdr:rowOff>153670</xdr:rowOff>
    </xdr:to>
    <xdr:cxnSp macro="">
      <xdr:nvCxnSpPr>
        <xdr:cNvPr id="374" name="直線コネクタ 373"/>
        <xdr:cNvCxnSpPr/>
      </xdr:nvCxnSpPr>
      <xdr:spPr>
        <a:xfrm flipV="1">
          <a:off x="3098800" y="1280477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74</xdr:row>
      <xdr:rowOff>142875</xdr:rowOff>
    </xdr:from>
    <xdr:to>
      <xdr:col>5</xdr:col>
      <xdr:colOff>600075</xdr:colOff>
      <xdr:row>75</xdr:row>
      <xdr:rowOff>73025</xdr:rowOff>
    </xdr:to>
    <xdr:sp macro="" textlink="">
      <xdr:nvSpPr>
        <xdr:cNvPr id="375" name="フローチャート : 判断 374"/>
        <xdr:cNvSpPr/>
      </xdr:nvSpPr>
      <xdr:spPr>
        <a:xfrm>
          <a:off x="3937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57802</xdr:rowOff>
    </xdr:from>
    <xdr:ext cx="736600" cy="259045"/>
    <xdr:sp macro="" textlink="">
      <xdr:nvSpPr>
        <xdr:cNvPr id="376" name="テキスト ボックス 375"/>
        <xdr:cNvSpPr txBox="1"/>
      </xdr:nvSpPr>
      <xdr:spPr>
        <a:xfrm>
          <a:off x="3606800" y="12916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3</xdr:col>
      <xdr:colOff>142875</xdr:colOff>
      <xdr:row>74</xdr:row>
      <xdr:rowOff>153670</xdr:rowOff>
    </xdr:from>
    <xdr:to>
      <xdr:col>4</xdr:col>
      <xdr:colOff>346075</xdr:colOff>
      <xdr:row>74</xdr:row>
      <xdr:rowOff>168910</xdr:rowOff>
    </xdr:to>
    <xdr:cxnSp macro="">
      <xdr:nvCxnSpPr>
        <xdr:cNvPr id="377" name="直線コネクタ 376"/>
        <xdr:cNvCxnSpPr/>
      </xdr:nvCxnSpPr>
      <xdr:spPr>
        <a:xfrm flipV="1">
          <a:off x="2209800" y="1284097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74</xdr:row>
      <xdr:rowOff>146685</xdr:rowOff>
    </xdr:from>
    <xdr:to>
      <xdr:col>4</xdr:col>
      <xdr:colOff>396875</xdr:colOff>
      <xdr:row>75</xdr:row>
      <xdr:rowOff>76835</xdr:rowOff>
    </xdr:to>
    <xdr:sp macro="" textlink="">
      <xdr:nvSpPr>
        <xdr:cNvPr id="378" name="フローチャート : 判断 377"/>
        <xdr:cNvSpPr/>
      </xdr:nvSpPr>
      <xdr:spPr>
        <a:xfrm>
          <a:off x="30480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61612</xdr:rowOff>
    </xdr:from>
    <xdr:ext cx="762000" cy="259045"/>
    <xdr:sp macro="" textlink="">
      <xdr:nvSpPr>
        <xdr:cNvPr id="379" name="テキスト ボックス 378"/>
        <xdr:cNvSpPr txBox="1"/>
      </xdr:nvSpPr>
      <xdr:spPr>
        <a:xfrm>
          <a:off x="2717800" y="1292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1</xdr:col>
      <xdr:colOff>625475</xdr:colOff>
      <xdr:row>74</xdr:row>
      <xdr:rowOff>168910</xdr:rowOff>
    </xdr:from>
    <xdr:to>
      <xdr:col>3</xdr:col>
      <xdr:colOff>142875</xdr:colOff>
      <xdr:row>75</xdr:row>
      <xdr:rowOff>41275</xdr:rowOff>
    </xdr:to>
    <xdr:cxnSp macro="">
      <xdr:nvCxnSpPr>
        <xdr:cNvPr id="380" name="直線コネクタ 379"/>
        <xdr:cNvCxnSpPr/>
      </xdr:nvCxnSpPr>
      <xdr:spPr>
        <a:xfrm flipV="1">
          <a:off x="1320800" y="1285621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74</xdr:row>
      <xdr:rowOff>148590</xdr:rowOff>
    </xdr:from>
    <xdr:to>
      <xdr:col>3</xdr:col>
      <xdr:colOff>193675</xdr:colOff>
      <xdr:row>75</xdr:row>
      <xdr:rowOff>78740</xdr:rowOff>
    </xdr:to>
    <xdr:sp macro="" textlink="">
      <xdr:nvSpPr>
        <xdr:cNvPr id="381" name="フローチャート : 判断 380"/>
        <xdr:cNvSpPr/>
      </xdr:nvSpPr>
      <xdr:spPr>
        <a:xfrm>
          <a:off x="21590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63517</xdr:rowOff>
    </xdr:from>
    <xdr:ext cx="762000" cy="259045"/>
    <xdr:sp macro="" textlink="">
      <xdr:nvSpPr>
        <xdr:cNvPr id="382" name="テキスト ボックス 381"/>
        <xdr:cNvSpPr txBox="1"/>
      </xdr:nvSpPr>
      <xdr:spPr>
        <a:xfrm>
          <a:off x="1828800" y="12922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1</xdr:col>
      <xdr:colOff>574675</xdr:colOff>
      <xdr:row>74</xdr:row>
      <xdr:rowOff>156210</xdr:rowOff>
    </xdr:from>
    <xdr:to>
      <xdr:col>1</xdr:col>
      <xdr:colOff>676275</xdr:colOff>
      <xdr:row>75</xdr:row>
      <xdr:rowOff>86360</xdr:rowOff>
    </xdr:to>
    <xdr:sp macro="" textlink="">
      <xdr:nvSpPr>
        <xdr:cNvPr id="383" name="フローチャート : 判断 382"/>
        <xdr:cNvSpPr/>
      </xdr:nvSpPr>
      <xdr:spPr>
        <a:xfrm>
          <a:off x="1270000" y="1284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96537</xdr:rowOff>
    </xdr:from>
    <xdr:ext cx="762000" cy="259045"/>
    <xdr:sp macro="" textlink="">
      <xdr:nvSpPr>
        <xdr:cNvPr id="384" name="テキスト ボックス 383"/>
        <xdr:cNvSpPr txBox="1"/>
      </xdr:nvSpPr>
      <xdr:spPr>
        <a:xfrm>
          <a:off x="939800" y="12612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74</xdr:row>
      <xdr:rowOff>51435</xdr:rowOff>
    </xdr:from>
    <xdr:to>
      <xdr:col>7</xdr:col>
      <xdr:colOff>66675</xdr:colOff>
      <xdr:row>74</xdr:row>
      <xdr:rowOff>153035</xdr:rowOff>
    </xdr:to>
    <xdr:sp macro="" textlink="">
      <xdr:nvSpPr>
        <xdr:cNvPr id="390" name="円/楕円 389"/>
        <xdr:cNvSpPr/>
      </xdr:nvSpPr>
      <xdr:spPr>
        <a:xfrm>
          <a:off x="4775200" y="12738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131462</xdr:rowOff>
    </xdr:from>
    <xdr:ext cx="762000" cy="259045"/>
    <xdr:sp macro="" textlink="">
      <xdr:nvSpPr>
        <xdr:cNvPr id="391" name="公債費該当値テキスト"/>
        <xdr:cNvSpPr txBox="1"/>
      </xdr:nvSpPr>
      <xdr:spPr>
        <a:xfrm>
          <a:off x="4914900" y="12647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66675</xdr:rowOff>
    </xdr:from>
    <xdr:to>
      <xdr:col>5</xdr:col>
      <xdr:colOff>600075</xdr:colOff>
      <xdr:row>74</xdr:row>
      <xdr:rowOff>168275</xdr:rowOff>
    </xdr:to>
    <xdr:sp macro="" textlink="">
      <xdr:nvSpPr>
        <xdr:cNvPr id="392" name="円/楕円 391"/>
        <xdr:cNvSpPr/>
      </xdr:nvSpPr>
      <xdr:spPr>
        <a:xfrm>
          <a:off x="3937000" y="12753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7002</xdr:rowOff>
    </xdr:from>
    <xdr:ext cx="736600" cy="259045"/>
    <xdr:sp macro="" textlink="">
      <xdr:nvSpPr>
        <xdr:cNvPr id="393" name="テキスト ボックス 392"/>
        <xdr:cNvSpPr txBox="1"/>
      </xdr:nvSpPr>
      <xdr:spPr>
        <a:xfrm>
          <a:off x="3606800" y="12522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102870</xdr:rowOff>
    </xdr:from>
    <xdr:to>
      <xdr:col>4</xdr:col>
      <xdr:colOff>396875</xdr:colOff>
      <xdr:row>75</xdr:row>
      <xdr:rowOff>33020</xdr:rowOff>
    </xdr:to>
    <xdr:sp macro="" textlink="">
      <xdr:nvSpPr>
        <xdr:cNvPr id="394" name="円/楕円 393"/>
        <xdr:cNvSpPr/>
      </xdr:nvSpPr>
      <xdr:spPr>
        <a:xfrm>
          <a:off x="3048000" y="1279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43197</xdr:rowOff>
    </xdr:from>
    <xdr:ext cx="762000" cy="259045"/>
    <xdr:sp macro="" textlink="">
      <xdr:nvSpPr>
        <xdr:cNvPr id="395" name="テキスト ボックス 394"/>
        <xdr:cNvSpPr txBox="1"/>
      </xdr:nvSpPr>
      <xdr:spPr>
        <a:xfrm>
          <a:off x="2717800" y="1255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118110</xdr:rowOff>
    </xdr:from>
    <xdr:to>
      <xdr:col>3</xdr:col>
      <xdr:colOff>193675</xdr:colOff>
      <xdr:row>75</xdr:row>
      <xdr:rowOff>48260</xdr:rowOff>
    </xdr:to>
    <xdr:sp macro="" textlink="">
      <xdr:nvSpPr>
        <xdr:cNvPr id="396" name="円/楕円 395"/>
        <xdr:cNvSpPr/>
      </xdr:nvSpPr>
      <xdr:spPr>
        <a:xfrm>
          <a:off x="2159000" y="1280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58437</xdr:rowOff>
    </xdr:from>
    <xdr:ext cx="762000" cy="259045"/>
    <xdr:sp macro="" textlink="">
      <xdr:nvSpPr>
        <xdr:cNvPr id="397" name="テキスト ボックス 396"/>
        <xdr:cNvSpPr txBox="1"/>
      </xdr:nvSpPr>
      <xdr:spPr>
        <a:xfrm>
          <a:off x="1828800" y="12574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161925</xdr:rowOff>
    </xdr:from>
    <xdr:to>
      <xdr:col>1</xdr:col>
      <xdr:colOff>676275</xdr:colOff>
      <xdr:row>75</xdr:row>
      <xdr:rowOff>92075</xdr:rowOff>
    </xdr:to>
    <xdr:sp macro="" textlink="">
      <xdr:nvSpPr>
        <xdr:cNvPr id="398" name="円/楕円 397"/>
        <xdr:cNvSpPr/>
      </xdr:nvSpPr>
      <xdr:spPr>
        <a:xfrm>
          <a:off x="1270000" y="12849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76852</xdr:rowOff>
    </xdr:from>
    <xdr:ext cx="762000" cy="259045"/>
    <xdr:sp macro="" textlink="">
      <xdr:nvSpPr>
        <xdr:cNvPr id="399" name="テキスト ボックス 398"/>
        <xdr:cNvSpPr txBox="1"/>
      </xdr:nvSpPr>
      <xdr:spPr>
        <a:xfrm>
          <a:off x="939800" y="12935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77/128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78.7</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mn-ea"/>
              <a:ea typeface="+mn-ea"/>
              <a:cs typeface="+mn-cs"/>
            </a:rPr>
            <a:t>　公債費以外は、類似団体平均を上回っている。</a:t>
          </a:r>
          <a:endParaRPr kumimoji="1" lang="en-US" altLang="ja-JP" sz="1300">
            <a:solidFill>
              <a:sysClr val="windowText" lastClr="000000"/>
            </a:solidFill>
            <a:effectLst/>
            <a:latin typeface="+mn-ea"/>
            <a:ea typeface="+mn-ea"/>
            <a:cs typeface="+mn-cs"/>
          </a:endParaRPr>
        </a:p>
        <a:p>
          <a:r>
            <a:rPr kumimoji="1" lang="ja-JP" altLang="en-US" sz="1300">
              <a:solidFill>
                <a:sysClr val="windowText" lastClr="000000"/>
              </a:solidFill>
              <a:effectLst/>
              <a:latin typeface="+mn-ea"/>
              <a:ea typeface="+mn-ea"/>
              <a:cs typeface="+mn-cs"/>
            </a:rPr>
            <a:t>　</a:t>
          </a:r>
          <a:r>
            <a:rPr kumimoji="1" lang="ja-JP" altLang="ja-JP" sz="1300">
              <a:solidFill>
                <a:sysClr val="windowText" lastClr="000000"/>
              </a:solidFill>
              <a:effectLst/>
              <a:latin typeface="+mn-ea"/>
              <a:ea typeface="+mn-ea"/>
              <a:cs typeface="+mn-cs"/>
            </a:rPr>
            <a:t>人件費や繰出金等の増により、前年度比</a:t>
          </a:r>
          <a:r>
            <a:rPr kumimoji="1" lang="en-US" altLang="ja-JP" sz="1300">
              <a:solidFill>
                <a:sysClr val="windowText" lastClr="000000"/>
              </a:solidFill>
              <a:effectLst/>
              <a:latin typeface="+mn-ea"/>
              <a:ea typeface="+mn-ea"/>
              <a:cs typeface="+mn-cs"/>
            </a:rPr>
            <a:t>1.6</a:t>
          </a:r>
          <a:r>
            <a:rPr kumimoji="1" lang="ja-JP" altLang="ja-JP" sz="1300">
              <a:solidFill>
                <a:sysClr val="windowText" lastClr="000000"/>
              </a:solidFill>
              <a:effectLst/>
              <a:latin typeface="+mn-ea"/>
              <a:ea typeface="+mn-ea"/>
              <a:cs typeface="+mn-cs"/>
            </a:rPr>
            <a:t>ポイント</a:t>
          </a:r>
          <a:r>
            <a:rPr kumimoji="1" lang="ja-JP" altLang="en-US" sz="1300">
              <a:solidFill>
                <a:sysClr val="windowText" lastClr="000000"/>
              </a:solidFill>
              <a:effectLst/>
              <a:latin typeface="+mn-ea"/>
              <a:ea typeface="+mn-ea"/>
              <a:cs typeface="+mn-cs"/>
            </a:rPr>
            <a:t>増加</a:t>
          </a:r>
          <a:r>
            <a:rPr kumimoji="1" lang="ja-JP" altLang="ja-JP" sz="1300">
              <a:solidFill>
                <a:sysClr val="windowText" lastClr="000000"/>
              </a:solidFill>
              <a:effectLst/>
              <a:latin typeface="+mn-ea"/>
              <a:ea typeface="+mn-ea"/>
              <a:cs typeface="+mn-cs"/>
            </a:rPr>
            <a:t>した。</a:t>
          </a:r>
          <a:endParaRPr kumimoji="1" lang="en-US" altLang="ja-JP" sz="1300">
            <a:solidFill>
              <a:sysClr val="windowText" lastClr="000000"/>
            </a:solidFill>
            <a:effectLst/>
            <a:latin typeface="+mn-ea"/>
            <a:ea typeface="+mn-ea"/>
            <a:cs typeface="+mn-cs"/>
          </a:endParaRPr>
        </a:p>
        <a:p>
          <a:r>
            <a:rPr kumimoji="1" lang="ja-JP" altLang="en-US" sz="1300">
              <a:solidFill>
                <a:sysClr val="windowText" lastClr="000000"/>
              </a:solidFill>
              <a:effectLst/>
              <a:latin typeface="+mn-ea"/>
              <a:ea typeface="+mn-ea"/>
              <a:cs typeface="+mn-cs"/>
            </a:rPr>
            <a:t>　公債費や補助費等は類似団体平均に比べ低いのに対して、人件費、繰出金等が類似団体平均に比べ高いことが要因と考えられる。</a:t>
          </a:r>
          <a:endParaRPr kumimoji="1" lang="en-US" altLang="ja-JP" sz="1300">
            <a:solidFill>
              <a:sysClr val="windowText" lastClr="000000"/>
            </a:solidFill>
            <a:effectLst/>
            <a:latin typeface="+mn-ea"/>
            <a:ea typeface="+mn-ea"/>
            <a:cs typeface="+mn-cs"/>
          </a:endParaRPr>
        </a:p>
        <a:p>
          <a:r>
            <a:rPr kumimoji="1" lang="ja-JP" altLang="en-US" sz="1300">
              <a:solidFill>
                <a:sysClr val="windowText" lastClr="000000"/>
              </a:solidFill>
              <a:effectLst/>
              <a:latin typeface="+mn-ea"/>
              <a:ea typeface="+mn-ea"/>
              <a:cs typeface="+mn-cs"/>
            </a:rPr>
            <a:t>　今後も事務事業の見直しを図り、経常経費充当一般財源の削減に努める。</a:t>
          </a:r>
          <a:endParaRPr lang="ja-JP" altLang="ja-JP" sz="1300">
            <a:solidFill>
              <a:sysClr val="windowText" lastClr="000000"/>
            </a:solidFill>
            <a:effectLst/>
            <a:latin typeface="+mn-ea"/>
            <a:ea typeface="+mn-ea"/>
          </a:endParaRP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27940</xdr:rowOff>
    </xdr:from>
    <xdr:to>
      <xdr:col>24</xdr:col>
      <xdr:colOff>31750</xdr:colOff>
      <xdr:row>80</xdr:row>
      <xdr:rowOff>146050</xdr:rowOff>
    </xdr:to>
    <xdr:cxnSp macro="">
      <xdr:nvCxnSpPr>
        <xdr:cNvPr id="427" name="直線コネクタ 426"/>
        <xdr:cNvCxnSpPr/>
      </xdr:nvCxnSpPr>
      <xdr:spPr>
        <a:xfrm flipV="1">
          <a:off x="16510000" y="12715240"/>
          <a:ext cx="0" cy="1146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118127</xdr:rowOff>
    </xdr:from>
    <xdr:ext cx="762000" cy="259045"/>
    <xdr:sp macro="" textlink="">
      <xdr:nvSpPr>
        <xdr:cNvPr id="428" name="公債費以外最小値テキスト"/>
        <xdr:cNvSpPr txBox="1"/>
      </xdr:nvSpPr>
      <xdr:spPr>
        <a:xfrm>
          <a:off x="16598900" y="13834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85.5</a:t>
          </a:r>
          <a:endParaRPr kumimoji="1" lang="ja-JP" altLang="en-US" sz="1000" b="1">
            <a:latin typeface="ＭＳ Ｐゴシック"/>
          </a:endParaRPr>
        </a:p>
      </xdr:txBody>
    </xdr:sp>
    <xdr:clientData/>
  </xdr:oneCellAnchor>
  <xdr:twoCellAnchor>
    <xdr:from>
      <xdr:col>23</xdr:col>
      <xdr:colOff>628650</xdr:colOff>
      <xdr:row>80</xdr:row>
      <xdr:rowOff>146050</xdr:rowOff>
    </xdr:from>
    <xdr:to>
      <xdr:col>24</xdr:col>
      <xdr:colOff>120650</xdr:colOff>
      <xdr:row>80</xdr:row>
      <xdr:rowOff>146050</xdr:rowOff>
    </xdr:to>
    <xdr:cxnSp macro="">
      <xdr:nvCxnSpPr>
        <xdr:cNvPr id="429" name="直線コネクタ 428"/>
        <xdr:cNvCxnSpPr/>
      </xdr:nvCxnSpPr>
      <xdr:spPr>
        <a:xfrm>
          <a:off x="16421100" y="13862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114317</xdr:rowOff>
    </xdr:from>
    <xdr:ext cx="762000" cy="259045"/>
    <xdr:sp macro="" textlink="">
      <xdr:nvSpPr>
        <xdr:cNvPr id="430" name="公債費以外最大値テキスト"/>
        <xdr:cNvSpPr txBox="1"/>
      </xdr:nvSpPr>
      <xdr:spPr>
        <a:xfrm>
          <a:off x="16598900" y="1245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55.4</a:t>
          </a:r>
          <a:endParaRPr kumimoji="1" lang="ja-JP" altLang="en-US" sz="1000" b="1">
            <a:latin typeface="ＭＳ Ｐゴシック"/>
          </a:endParaRPr>
        </a:p>
      </xdr:txBody>
    </xdr:sp>
    <xdr:clientData/>
  </xdr:oneCellAnchor>
  <xdr:twoCellAnchor>
    <xdr:from>
      <xdr:col>23</xdr:col>
      <xdr:colOff>628650</xdr:colOff>
      <xdr:row>74</xdr:row>
      <xdr:rowOff>27940</xdr:rowOff>
    </xdr:from>
    <xdr:to>
      <xdr:col>24</xdr:col>
      <xdr:colOff>120650</xdr:colOff>
      <xdr:row>74</xdr:row>
      <xdr:rowOff>27940</xdr:rowOff>
    </xdr:to>
    <xdr:cxnSp macro="">
      <xdr:nvCxnSpPr>
        <xdr:cNvPr id="431" name="直線コネクタ 430"/>
        <xdr:cNvCxnSpPr/>
      </xdr:nvCxnSpPr>
      <xdr:spPr>
        <a:xfrm>
          <a:off x="16421100" y="1271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153670</xdr:rowOff>
    </xdr:from>
    <xdr:to>
      <xdr:col>24</xdr:col>
      <xdr:colOff>31750</xdr:colOff>
      <xdr:row>78</xdr:row>
      <xdr:rowOff>43180</xdr:rowOff>
    </xdr:to>
    <xdr:cxnSp macro="">
      <xdr:nvCxnSpPr>
        <xdr:cNvPr id="432" name="直線コネクタ 431"/>
        <xdr:cNvCxnSpPr/>
      </xdr:nvCxnSpPr>
      <xdr:spPr>
        <a:xfrm>
          <a:off x="15671800" y="1335532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92727</xdr:rowOff>
    </xdr:from>
    <xdr:ext cx="762000" cy="259045"/>
    <xdr:sp macro="" textlink="">
      <xdr:nvSpPr>
        <xdr:cNvPr id="433" name="公債費以外平均値テキスト"/>
        <xdr:cNvSpPr txBox="1"/>
      </xdr:nvSpPr>
      <xdr:spPr>
        <a:xfrm>
          <a:off x="16598900" y="13122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76200</xdr:rowOff>
    </xdr:from>
    <xdr:to>
      <xdr:col>24</xdr:col>
      <xdr:colOff>82550</xdr:colOff>
      <xdr:row>78</xdr:row>
      <xdr:rowOff>6350</xdr:rowOff>
    </xdr:to>
    <xdr:sp macro="" textlink="">
      <xdr:nvSpPr>
        <xdr:cNvPr id="434" name="フローチャート : 判断 433"/>
        <xdr:cNvSpPr/>
      </xdr:nvSpPr>
      <xdr:spPr>
        <a:xfrm>
          <a:off x="164592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153670</xdr:rowOff>
    </xdr:from>
    <xdr:to>
      <xdr:col>22</xdr:col>
      <xdr:colOff>565150</xdr:colOff>
      <xdr:row>78</xdr:row>
      <xdr:rowOff>5080</xdr:rowOff>
    </xdr:to>
    <xdr:cxnSp macro="">
      <xdr:nvCxnSpPr>
        <xdr:cNvPr id="435" name="直線コネクタ 434"/>
        <xdr:cNvCxnSpPr/>
      </xdr:nvCxnSpPr>
      <xdr:spPr>
        <a:xfrm flipV="1">
          <a:off x="14782800" y="133553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167639</xdr:rowOff>
    </xdr:from>
    <xdr:to>
      <xdr:col>22</xdr:col>
      <xdr:colOff>615950</xdr:colOff>
      <xdr:row>77</xdr:row>
      <xdr:rowOff>97789</xdr:rowOff>
    </xdr:to>
    <xdr:sp macro="" textlink="">
      <xdr:nvSpPr>
        <xdr:cNvPr id="436" name="フローチャート : 判断 435"/>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107966</xdr:rowOff>
    </xdr:from>
    <xdr:ext cx="736600" cy="259045"/>
    <xdr:sp macro="" textlink="">
      <xdr:nvSpPr>
        <xdr:cNvPr id="437" name="テキスト ボックス 436"/>
        <xdr:cNvSpPr txBox="1"/>
      </xdr:nvSpPr>
      <xdr:spPr>
        <a:xfrm>
          <a:off x="15290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69850</xdr:rowOff>
    </xdr:from>
    <xdr:to>
      <xdr:col>21</xdr:col>
      <xdr:colOff>361950</xdr:colOff>
      <xdr:row>78</xdr:row>
      <xdr:rowOff>5080</xdr:rowOff>
    </xdr:to>
    <xdr:cxnSp macro="">
      <xdr:nvCxnSpPr>
        <xdr:cNvPr id="438" name="直線コネクタ 437"/>
        <xdr:cNvCxnSpPr/>
      </xdr:nvCxnSpPr>
      <xdr:spPr>
        <a:xfrm>
          <a:off x="13893800" y="1327150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34289</xdr:rowOff>
    </xdr:from>
    <xdr:to>
      <xdr:col>21</xdr:col>
      <xdr:colOff>412750</xdr:colOff>
      <xdr:row>77</xdr:row>
      <xdr:rowOff>135889</xdr:rowOff>
    </xdr:to>
    <xdr:sp macro="" textlink="">
      <xdr:nvSpPr>
        <xdr:cNvPr id="439" name="フローチャート : 判断 438"/>
        <xdr:cNvSpPr/>
      </xdr:nvSpPr>
      <xdr:spPr>
        <a:xfrm>
          <a:off x="14732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146066</xdr:rowOff>
    </xdr:from>
    <xdr:ext cx="762000" cy="259045"/>
    <xdr:sp macro="" textlink="">
      <xdr:nvSpPr>
        <xdr:cNvPr id="440" name="テキスト ボックス 439"/>
        <xdr:cNvSpPr txBox="1"/>
      </xdr:nvSpPr>
      <xdr:spPr>
        <a:xfrm>
          <a:off x="14401800" y="1300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69850</xdr:rowOff>
    </xdr:from>
    <xdr:to>
      <xdr:col>20</xdr:col>
      <xdr:colOff>158750</xdr:colOff>
      <xdr:row>77</xdr:row>
      <xdr:rowOff>142239</xdr:rowOff>
    </xdr:to>
    <xdr:cxnSp macro="">
      <xdr:nvCxnSpPr>
        <xdr:cNvPr id="441" name="直線コネクタ 440"/>
        <xdr:cNvCxnSpPr/>
      </xdr:nvCxnSpPr>
      <xdr:spPr>
        <a:xfrm flipV="1">
          <a:off x="13004800" y="13271500"/>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148589</xdr:rowOff>
    </xdr:from>
    <xdr:to>
      <xdr:col>20</xdr:col>
      <xdr:colOff>209550</xdr:colOff>
      <xdr:row>77</xdr:row>
      <xdr:rowOff>78739</xdr:rowOff>
    </xdr:to>
    <xdr:sp macro="" textlink="">
      <xdr:nvSpPr>
        <xdr:cNvPr id="442" name="フローチャート : 判断 441"/>
        <xdr:cNvSpPr/>
      </xdr:nvSpPr>
      <xdr:spPr>
        <a:xfrm>
          <a:off x="13843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88916</xdr:rowOff>
    </xdr:from>
    <xdr:ext cx="762000" cy="259045"/>
    <xdr:sp macro="" textlink="">
      <xdr:nvSpPr>
        <xdr:cNvPr id="443" name="テキスト ボックス 442"/>
        <xdr:cNvSpPr txBox="1"/>
      </xdr:nvSpPr>
      <xdr:spPr>
        <a:xfrm>
          <a:off x="13512800" y="129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167639</xdr:rowOff>
    </xdr:from>
    <xdr:to>
      <xdr:col>19</xdr:col>
      <xdr:colOff>6350</xdr:colOff>
      <xdr:row>77</xdr:row>
      <xdr:rowOff>97789</xdr:rowOff>
    </xdr:to>
    <xdr:sp macro="" textlink="">
      <xdr:nvSpPr>
        <xdr:cNvPr id="444" name="フローチャート : 判断 443"/>
        <xdr:cNvSpPr/>
      </xdr:nvSpPr>
      <xdr:spPr>
        <a:xfrm>
          <a:off x="12954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107966</xdr:rowOff>
    </xdr:from>
    <xdr:ext cx="762000" cy="259045"/>
    <xdr:sp macro="" textlink="">
      <xdr:nvSpPr>
        <xdr:cNvPr id="445" name="テキスト ボックス 444"/>
        <xdr:cNvSpPr txBox="1"/>
      </xdr:nvSpPr>
      <xdr:spPr>
        <a:xfrm>
          <a:off x="12623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77</xdr:row>
      <xdr:rowOff>163830</xdr:rowOff>
    </xdr:from>
    <xdr:to>
      <xdr:col>24</xdr:col>
      <xdr:colOff>82550</xdr:colOff>
      <xdr:row>78</xdr:row>
      <xdr:rowOff>93980</xdr:rowOff>
    </xdr:to>
    <xdr:sp macro="" textlink="">
      <xdr:nvSpPr>
        <xdr:cNvPr id="451" name="円/楕円 450"/>
        <xdr:cNvSpPr/>
      </xdr:nvSpPr>
      <xdr:spPr>
        <a:xfrm>
          <a:off x="16459200" y="1336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135907</xdr:rowOff>
    </xdr:from>
    <xdr:ext cx="762000" cy="259045"/>
    <xdr:sp macro="" textlink="">
      <xdr:nvSpPr>
        <xdr:cNvPr id="452" name="公債費以外該当値テキスト"/>
        <xdr:cNvSpPr txBox="1"/>
      </xdr:nvSpPr>
      <xdr:spPr>
        <a:xfrm>
          <a:off x="165989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73.8</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102870</xdr:rowOff>
    </xdr:from>
    <xdr:to>
      <xdr:col>22</xdr:col>
      <xdr:colOff>615950</xdr:colOff>
      <xdr:row>78</xdr:row>
      <xdr:rowOff>33020</xdr:rowOff>
    </xdr:to>
    <xdr:sp macro="" textlink="">
      <xdr:nvSpPr>
        <xdr:cNvPr id="453" name="円/楕円 452"/>
        <xdr:cNvSpPr/>
      </xdr:nvSpPr>
      <xdr:spPr>
        <a:xfrm>
          <a:off x="15621000" y="133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17797</xdr:rowOff>
    </xdr:from>
    <xdr:ext cx="736600" cy="259045"/>
    <xdr:sp macro="" textlink="">
      <xdr:nvSpPr>
        <xdr:cNvPr id="454" name="テキスト ボックス 453"/>
        <xdr:cNvSpPr txBox="1"/>
      </xdr:nvSpPr>
      <xdr:spPr>
        <a:xfrm>
          <a:off x="15290800" y="1339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72.2</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125730</xdr:rowOff>
    </xdr:from>
    <xdr:to>
      <xdr:col>21</xdr:col>
      <xdr:colOff>412750</xdr:colOff>
      <xdr:row>78</xdr:row>
      <xdr:rowOff>55880</xdr:rowOff>
    </xdr:to>
    <xdr:sp macro="" textlink="">
      <xdr:nvSpPr>
        <xdr:cNvPr id="455" name="円/楕円 454"/>
        <xdr:cNvSpPr/>
      </xdr:nvSpPr>
      <xdr:spPr>
        <a:xfrm>
          <a:off x="14732000" y="1332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40657</xdr:rowOff>
    </xdr:from>
    <xdr:ext cx="762000" cy="259045"/>
    <xdr:sp macro="" textlink="">
      <xdr:nvSpPr>
        <xdr:cNvPr id="456" name="テキスト ボックス 455"/>
        <xdr:cNvSpPr txBox="1"/>
      </xdr:nvSpPr>
      <xdr:spPr>
        <a:xfrm>
          <a:off x="14401800" y="1341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72.8</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19050</xdr:rowOff>
    </xdr:from>
    <xdr:to>
      <xdr:col>20</xdr:col>
      <xdr:colOff>209550</xdr:colOff>
      <xdr:row>77</xdr:row>
      <xdr:rowOff>120650</xdr:rowOff>
    </xdr:to>
    <xdr:sp macro="" textlink="">
      <xdr:nvSpPr>
        <xdr:cNvPr id="457" name="円/楕円 456"/>
        <xdr:cNvSpPr/>
      </xdr:nvSpPr>
      <xdr:spPr>
        <a:xfrm>
          <a:off x="13843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105427</xdr:rowOff>
    </xdr:from>
    <xdr:ext cx="762000" cy="259045"/>
    <xdr:sp macro="" textlink="">
      <xdr:nvSpPr>
        <xdr:cNvPr id="458" name="テキスト ボックス 457"/>
        <xdr:cNvSpPr txBox="1"/>
      </xdr:nvSpPr>
      <xdr:spPr>
        <a:xfrm>
          <a:off x="13512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70.0</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91439</xdr:rowOff>
    </xdr:from>
    <xdr:to>
      <xdr:col>19</xdr:col>
      <xdr:colOff>6350</xdr:colOff>
      <xdr:row>78</xdr:row>
      <xdr:rowOff>21589</xdr:rowOff>
    </xdr:to>
    <xdr:sp macro="" textlink="">
      <xdr:nvSpPr>
        <xdr:cNvPr id="459" name="円/楕円 458"/>
        <xdr:cNvSpPr/>
      </xdr:nvSpPr>
      <xdr:spPr>
        <a:xfrm>
          <a:off x="12954000" y="13293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6366</xdr:rowOff>
    </xdr:from>
    <xdr:ext cx="762000" cy="259045"/>
    <xdr:sp macro="" textlink="">
      <xdr:nvSpPr>
        <xdr:cNvPr id="460" name="テキスト ボックス 459"/>
        <xdr:cNvSpPr txBox="1"/>
      </xdr:nvSpPr>
      <xdr:spPr>
        <a:xfrm>
          <a:off x="12623800" y="13379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京都府綾部市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143827</xdr:rowOff>
    </xdr:from>
    <xdr:to>
      <xdr:col>4</xdr:col>
      <xdr:colOff>1117600</xdr:colOff>
      <xdr:row>20</xdr:row>
      <xdr:rowOff>118097</xdr:rowOff>
    </xdr:to>
    <xdr:cxnSp macro="">
      <xdr:nvCxnSpPr>
        <xdr:cNvPr id="45" name="直線コネクタ 44"/>
        <xdr:cNvCxnSpPr/>
      </xdr:nvCxnSpPr>
      <xdr:spPr bwMode="auto">
        <a:xfrm flipV="1">
          <a:off x="5651500" y="2248852"/>
          <a:ext cx="0" cy="13458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90174</xdr:rowOff>
    </xdr:from>
    <xdr:ext cx="762000" cy="259045"/>
    <xdr:sp macro="" textlink="">
      <xdr:nvSpPr>
        <xdr:cNvPr id="46" name="人口1人当たり決算額の推移最小値テキスト130"/>
        <xdr:cNvSpPr txBox="1"/>
      </xdr:nvSpPr>
      <xdr:spPr>
        <a:xfrm>
          <a:off x="5740400" y="3566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56,951</a:t>
          </a:r>
          <a:endParaRPr kumimoji="1" lang="ja-JP" altLang="en-US" sz="1000" b="1">
            <a:latin typeface="ＭＳ Ｐゴシック"/>
          </a:endParaRPr>
        </a:p>
      </xdr:txBody>
    </xdr:sp>
    <xdr:clientData/>
  </xdr:oneCellAnchor>
  <xdr:twoCellAnchor>
    <xdr:from>
      <xdr:col>4</xdr:col>
      <xdr:colOff>1028700</xdr:colOff>
      <xdr:row>20</xdr:row>
      <xdr:rowOff>118097</xdr:rowOff>
    </xdr:from>
    <xdr:to>
      <xdr:col>5</xdr:col>
      <xdr:colOff>73025</xdr:colOff>
      <xdr:row>20</xdr:row>
      <xdr:rowOff>118097</xdr:rowOff>
    </xdr:to>
    <xdr:cxnSp macro="">
      <xdr:nvCxnSpPr>
        <xdr:cNvPr id="47" name="直線コネクタ 46"/>
        <xdr:cNvCxnSpPr/>
      </xdr:nvCxnSpPr>
      <xdr:spPr bwMode="auto">
        <a:xfrm>
          <a:off x="5562600" y="35947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58754</xdr:rowOff>
    </xdr:from>
    <xdr:ext cx="762000" cy="259045"/>
    <xdr:sp macro="" textlink="">
      <xdr:nvSpPr>
        <xdr:cNvPr id="48" name="人口1人当たり決算額の推移最大値テキスト130"/>
        <xdr:cNvSpPr txBox="1"/>
      </xdr:nvSpPr>
      <xdr:spPr>
        <a:xfrm>
          <a:off x="5740400" y="1992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162,925</a:t>
          </a:r>
          <a:endParaRPr kumimoji="1" lang="ja-JP" altLang="en-US" sz="1000" b="1">
            <a:latin typeface="ＭＳ Ｐゴシック"/>
          </a:endParaRPr>
        </a:p>
      </xdr:txBody>
    </xdr:sp>
    <xdr:clientData/>
  </xdr:oneCellAnchor>
  <xdr:twoCellAnchor>
    <xdr:from>
      <xdr:col>4</xdr:col>
      <xdr:colOff>1028700</xdr:colOff>
      <xdr:row>12</xdr:row>
      <xdr:rowOff>143827</xdr:rowOff>
    </xdr:from>
    <xdr:to>
      <xdr:col>5</xdr:col>
      <xdr:colOff>73025</xdr:colOff>
      <xdr:row>12</xdr:row>
      <xdr:rowOff>143827</xdr:rowOff>
    </xdr:to>
    <xdr:cxnSp macro="">
      <xdr:nvCxnSpPr>
        <xdr:cNvPr id="49" name="直線コネクタ 48"/>
        <xdr:cNvCxnSpPr/>
      </xdr:nvCxnSpPr>
      <xdr:spPr bwMode="auto">
        <a:xfrm>
          <a:off x="5562600" y="22488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28956</xdr:rowOff>
    </xdr:from>
    <xdr:to>
      <xdr:col>4</xdr:col>
      <xdr:colOff>1117600</xdr:colOff>
      <xdr:row>18</xdr:row>
      <xdr:rowOff>50927</xdr:rowOff>
    </xdr:to>
    <xdr:cxnSp macro="">
      <xdr:nvCxnSpPr>
        <xdr:cNvPr id="50" name="直線コネクタ 49"/>
        <xdr:cNvCxnSpPr/>
      </xdr:nvCxnSpPr>
      <xdr:spPr bwMode="auto">
        <a:xfrm flipV="1">
          <a:off x="5003800" y="3162681"/>
          <a:ext cx="647700" cy="219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19067</xdr:rowOff>
    </xdr:from>
    <xdr:ext cx="762000" cy="259045"/>
    <xdr:sp macro="" textlink="">
      <xdr:nvSpPr>
        <xdr:cNvPr id="51" name="人口1人当たり決算額の推移平均値テキスト130"/>
        <xdr:cNvSpPr txBox="1"/>
      </xdr:nvSpPr>
      <xdr:spPr>
        <a:xfrm>
          <a:off x="5740400" y="2809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102,550</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2540</xdr:rowOff>
    </xdr:from>
    <xdr:to>
      <xdr:col>5</xdr:col>
      <xdr:colOff>34925</xdr:colOff>
      <xdr:row>17</xdr:row>
      <xdr:rowOff>104140</xdr:rowOff>
    </xdr:to>
    <xdr:sp macro="" textlink="">
      <xdr:nvSpPr>
        <xdr:cNvPr id="52" name="フローチャート : 判断 51"/>
        <xdr:cNvSpPr/>
      </xdr:nvSpPr>
      <xdr:spPr bwMode="auto">
        <a:xfrm>
          <a:off x="56007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50927</xdr:rowOff>
    </xdr:from>
    <xdr:to>
      <xdr:col>4</xdr:col>
      <xdr:colOff>469900</xdr:colOff>
      <xdr:row>18</xdr:row>
      <xdr:rowOff>72619</xdr:rowOff>
    </xdr:to>
    <xdr:cxnSp macro="">
      <xdr:nvCxnSpPr>
        <xdr:cNvPr id="53" name="直線コネクタ 52"/>
        <xdr:cNvCxnSpPr/>
      </xdr:nvCxnSpPr>
      <xdr:spPr bwMode="auto">
        <a:xfrm flipV="1">
          <a:off x="4305300" y="3184652"/>
          <a:ext cx="698500" cy="216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11011</xdr:rowOff>
    </xdr:from>
    <xdr:to>
      <xdr:col>4</xdr:col>
      <xdr:colOff>520700</xdr:colOff>
      <xdr:row>17</xdr:row>
      <xdr:rowOff>112611</xdr:rowOff>
    </xdr:to>
    <xdr:sp macro="" textlink="">
      <xdr:nvSpPr>
        <xdr:cNvPr id="54" name="フローチャート : 判断 53"/>
        <xdr:cNvSpPr/>
      </xdr:nvSpPr>
      <xdr:spPr bwMode="auto">
        <a:xfrm>
          <a:off x="4953000" y="29732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122788</xdr:rowOff>
    </xdr:from>
    <xdr:ext cx="736600" cy="259045"/>
    <xdr:sp macro="" textlink="">
      <xdr:nvSpPr>
        <xdr:cNvPr id="55" name="テキスト ボックス 54"/>
        <xdr:cNvSpPr txBox="1"/>
      </xdr:nvSpPr>
      <xdr:spPr>
        <a:xfrm>
          <a:off x="4622800" y="27421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101,883</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72619</xdr:rowOff>
    </xdr:from>
    <xdr:to>
      <xdr:col>3</xdr:col>
      <xdr:colOff>904875</xdr:colOff>
      <xdr:row>18</xdr:row>
      <xdr:rowOff>148133</xdr:rowOff>
    </xdr:to>
    <xdr:cxnSp macro="">
      <xdr:nvCxnSpPr>
        <xdr:cNvPr id="56" name="直線コネクタ 55"/>
        <xdr:cNvCxnSpPr/>
      </xdr:nvCxnSpPr>
      <xdr:spPr bwMode="auto">
        <a:xfrm flipV="1">
          <a:off x="3606800" y="3206344"/>
          <a:ext cx="698500" cy="755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60287</xdr:rowOff>
    </xdr:from>
    <xdr:to>
      <xdr:col>3</xdr:col>
      <xdr:colOff>955675</xdr:colOff>
      <xdr:row>17</xdr:row>
      <xdr:rowOff>161887</xdr:rowOff>
    </xdr:to>
    <xdr:sp macro="" textlink="">
      <xdr:nvSpPr>
        <xdr:cNvPr id="57" name="フローチャート : 判断 56"/>
        <xdr:cNvSpPr/>
      </xdr:nvSpPr>
      <xdr:spPr bwMode="auto">
        <a:xfrm>
          <a:off x="4254500" y="3022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614</xdr:rowOff>
    </xdr:from>
    <xdr:ext cx="762000" cy="259045"/>
    <xdr:sp macro="" textlink="">
      <xdr:nvSpPr>
        <xdr:cNvPr id="58" name="テキスト ボックス 57"/>
        <xdr:cNvSpPr txBox="1"/>
      </xdr:nvSpPr>
      <xdr:spPr>
        <a:xfrm>
          <a:off x="3924300" y="2791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98,003</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142443</xdr:rowOff>
    </xdr:from>
    <xdr:to>
      <xdr:col>3</xdr:col>
      <xdr:colOff>206375</xdr:colOff>
      <xdr:row>18</xdr:row>
      <xdr:rowOff>148133</xdr:rowOff>
    </xdr:to>
    <xdr:cxnSp macro="">
      <xdr:nvCxnSpPr>
        <xdr:cNvPr id="59" name="直線コネクタ 58"/>
        <xdr:cNvCxnSpPr/>
      </xdr:nvCxnSpPr>
      <xdr:spPr bwMode="auto">
        <a:xfrm>
          <a:off x="2908300" y="3276168"/>
          <a:ext cx="698500" cy="56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98069</xdr:rowOff>
    </xdr:from>
    <xdr:to>
      <xdr:col>3</xdr:col>
      <xdr:colOff>257175</xdr:colOff>
      <xdr:row>18</xdr:row>
      <xdr:rowOff>28219</xdr:rowOff>
    </xdr:to>
    <xdr:sp macro="" textlink="">
      <xdr:nvSpPr>
        <xdr:cNvPr id="60" name="フローチャート : 判断 59"/>
        <xdr:cNvSpPr/>
      </xdr:nvSpPr>
      <xdr:spPr bwMode="auto">
        <a:xfrm>
          <a:off x="3556000" y="3060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38396</xdr:rowOff>
    </xdr:from>
    <xdr:ext cx="762000" cy="259045"/>
    <xdr:sp macro="" textlink="">
      <xdr:nvSpPr>
        <xdr:cNvPr id="61" name="テキスト ボックス 60"/>
        <xdr:cNvSpPr txBox="1"/>
      </xdr:nvSpPr>
      <xdr:spPr>
        <a:xfrm>
          <a:off x="3225800" y="2829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79121</xdr:rowOff>
    </xdr:from>
    <xdr:to>
      <xdr:col>2</xdr:col>
      <xdr:colOff>692150</xdr:colOff>
      <xdr:row>18</xdr:row>
      <xdr:rowOff>9271</xdr:rowOff>
    </xdr:to>
    <xdr:sp macro="" textlink="">
      <xdr:nvSpPr>
        <xdr:cNvPr id="62" name="フローチャート : 判断 61"/>
        <xdr:cNvSpPr/>
      </xdr:nvSpPr>
      <xdr:spPr bwMode="auto">
        <a:xfrm>
          <a:off x="2857500" y="30413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19448</xdr:rowOff>
    </xdr:from>
    <xdr:ext cx="762000" cy="259045"/>
    <xdr:sp macro="" textlink="">
      <xdr:nvSpPr>
        <xdr:cNvPr id="63" name="テキスト ボックス 62"/>
        <xdr:cNvSpPr txBox="1"/>
      </xdr:nvSpPr>
      <xdr:spPr>
        <a:xfrm>
          <a:off x="2527300" y="2810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17</xdr:row>
      <xdr:rowOff>149606</xdr:rowOff>
    </xdr:from>
    <xdr:to>
      <xdr:col>5</xdr:col>
      <xdr:colOff>34925</xdr:colOff>
      <xdr:row>18</xdr:row>
      <xdr:rowOff>79756</xdr:rowOff>
    </xdr:to>
    <xdr:sp macro="" textlink="">
      <xdr:nvSpPr>
        <xdr:cNvPr id="69" name="円/楕円 68"/>
        <xdr:cNvSpPr/>
      </xdr:nvSpPr>
      <xdr:spPr bwMode="auto">
        <a:xfrm>
          <a:off x="5600700" y="31118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121683</xdr:rowOff>
    </xdr:from>
    <xdr:ext cx="762000" cy="259045"/>
    <xdr:sp macro="" textlink="">
      <xdr:nvSpPr>
        <xdr:cNvPr id="70" name="人口1人当たり決算額の推移該当値テキスト130"/>
        <xdr:cNvSpPr txBox="1"/>
      </xdr:nvSpPr>
      <xdr:spPr>
        <a:xfrm>
          <a:off x="5740400" y="3083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90,970</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127</xdr:rowOff>
    </xdr:from>
    <xdr:to>
      <xdr:col>4</xdr:col>
      <xdr:colOff>520700</xdr:colOff>
      <xdr:row>18</xdr:row>
      <xdr:rowOff>101727</xdr:rowOff>
    </xdr:to>
    <xdr:sp macro="" textlink="">
      <xdr:nvSpPr>
        <xdr:cNvPr id="71" name="円/楕円 70"/>
        <xdr:cNvSpPr/>
      </xdr:nvSpPr>
      <xdr:spPr bwMode="auto">
        <a:xfrm>
          <a:off x="4953000" y="31338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86504</xdr:rowOff>
    </xdr:from>
    <xdr:ext cx="736600" cy="259045"/>
    <xdr:sp macro="" textlink="">
      <xdr:nvSpPr>
        <xdr:cNvPr id="72" name="テキスト ボックス 71"/>
        <xdr:cNvSpPr txBox="1"/>
      </xdr:nvSpPr>
      <xdr:spPr>
        <a:xfrm>
          <a:off x="4622800" y="3220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89,240</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21819</xdr:rowOff>
    </xdr:from>
    <xdr:to>
      <xdr:col>3</xdr:col>
      <xdr:colOff>955675</xdr:colOff>
      <xdr:row>18</xdr:row>
      <xdr:rowOff>123419</xdr:rowOff>
    </xdr:to>
    <xdr:sp macro="" textlink="">
      <xdr:nvSpPr>
        <xdr:cNvPr id="73" name="円/楕円 72"/>
        <xdr:cNvSpPr/>
      </xdr:nvSpPr>
      <xdr:spPr bwMode="auto">
        <a:xfrm>
          <a:off x="4254500" y="31555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108195</xdr:rowOff>
    </xdr:from>
    <xdr:ext cx="762000" cy="259045"/>
    <xdr:sp macro="" textlink="">
      <xdr:nvSpPr>
        <xdr:cNvPr id="74" name="テキスト ボックス 73"/>
        <xdr:cNvSpPr txBox="1"/>
      </xdr:nvSpPr>
      <xdr:spPr>
        <a:xfrm>
          <a:off x="3924300" y="324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87,532</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97333</xdr:rowOff>
    </xdr:from>
    <xdr:to>
      <xdr:col>3</xdr:col>
      <xdr:colOff>257175</xdr:colOff>
      <xdr:row>19</xdr:row>
      <xdr:rowOff>27483</xdr:rowOff>
    </xdr:to>
    <xdr:sp macro="" textlink="">
      <xdr:nvSpPr>
        <xdr:cNvPr id="75" name="円/楕円 74"/>
        <xdr:cNvSpPr/>
      </xdr:nvSpPr>
      <xdr:spPr bwMode="auto">
        <a:xfrm>
          <a:off x="3556000" y="32310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12260</xdr:rowOff>
    </xdr:from>
    <xdr:ext cx="762000" cy="259045"/>
    <xdr:sp macro="" textlink="">
      <xdr:nvSpPr>
        <xdr:cNvPr id="76" name="テキスト ボックス 75"/>
        <xdr:cNvSpPr txBox="1"/>
      </xdr:nvSpPr>
      <xdr:spPr>
        <a:xfrm>
          <a:off x="3225800" y="3317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81,586</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91643</xdr:rowOff>
    </xdr:from>
    <xdr:to>
      <xdr:col>2</xdr:col>
      <xdr:colOff>692150</xdr:colOff>
      <xdr:row>19</xdr:row>
      <xdr:rowOff>21793</xdr:rowOff>
    </xdr:to>
    <xdr:sp macro="" textlink="">
      <xdr:nvSpPr>
        <xdr:cNvPr id="77" name="円/楕円 76"/>
        <xdr:cNvSpPr/>
      </xdr:nvSpPr>
      <xdr:spPr bwMode="auto">
        <a:xfrm>
          <a:off x="2857500" y="32253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6570</xdr:rowOff>
    </xdr:from>
    <xdr:ext cx="762000" cy="259045"/>
    <xdr:sp macro="" textlink="">
      <xdr:nvSpPr>
        <xdr:cNvPr id="78" name="テキスト ボックス 77"/>
        <xdr:cNvSpPr txBox="1"/>
      </xdr:nvSpPr>
      <xdr:spPr>
        <a:xfrm>
          <a:off x="2527300" y="3311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82,034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5" name="テキスト ボックス 94"/>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253873</xdr:rowOff>
    </xdr:from>
    <xdr:to>
      <xdr:col>4</xdr:col>
      <xdr:colOff>1117600</xdr:colOff>
      <xdr:row>38</xdr:row>
      <xdr:rowOff>62599</xdr:rowOff>
    </xdr:to>
    <xdr:cxnSp macro="">
      <xdr:nvCxnSpPr>
        <xdr:cNvPr id="107" name="直線コネクタ 106"/>
        <xdr:cNvCxnSpPr/>
      </xdr:nvCxnSpPr>
      <xdr:spPr bwMode="auto">
        <a:xfrm flipV="1">
          <a:off x="5651500" y="6178423"/>
          <a:ext cx="0" cy="135177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47818</xdr:rowOff>
    </xdr:from>
    <xdr:ext cx="762000" cy="259045"/>
    <xdr:sp macro="" textlink="">
      <xdr:nvSpPr>
        <xdr:cNvPr id="108" name="人口1人当たり決算額の推移最小値テキスト445"/>
        <xdr:cNvSpPr txBox="1"/>
      </xdr:nvSpPr>
      <xdr:spPr>
        <a:xfrm>
          <a:off x="5740400" y="7515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6,903</a:t>
          </a:r>
          <a:endParaRPr kumimoji="1" lang="ja-JP" altLang="en-US" sz="1000" b="1">
            <a:latin typeface="ＭＳ Ｐゴシック"/>
          </a:endParaRPr>
        </a:p>
      </xdr:txBody>
    </xdr:sp>
    <xdr:clientData/>
  </xdr:oneCellAnchor>
  <xdr:twoCellAnchor>
    <xdr:from>
      <xdr:col>4</xdr:col>
      <xdr:colOff>1028700</xdr:colOff>
      <xdr:row>38</xdr:row>
      <xdr:rowOff>62599</xdr:rowOff>
    </xdr:from>
    <xdr:to>
      <xdr:col>5</xdr:col>
      <xdr:colOff>73025</xdr:colOff>
      <xdr:row>38</xdr:row>
      <xdr:rowOff>62599</xdr:rowOff>
    </xdr:to>
    <xdr:cxnSp macro="">
      <xdr:nvCxnSpPr>
        <xdr:cNvPr id="109" name="直線コネクタ 108"/>
        <xdr:cNvCxnSpPr/>
      </xdr:nvCxnSpPr>
      <xdr:spPr bwMode="auto">
        <a:xfrm>
          <a:off x="5562600" y="75301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168800</xdr:rowOff>
    </xdr:from>
    <xdr:ext cx="762000" cy="259045"/>
    <xdr:sp macro="" textlink="">
      <xdr:nvSpPr>
        <xdr:cNvPr id="110" name="人口1人当たり決算額の推移最大値テキスト445"/>
        <xdr:cNvSpPr txBox="1"/>
      </xdr:nvSpPr>
      <xdr:spPr>
        <a:xfrm>
          <a:off x="5740400" y="5921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361,700</a:t>
          </a:r>
          <a:endParaRPr kumimoji="1" lang="ja-JP" altLang="en-US" sz="1000" b="1">
            <a:latin typeface="ＭＳ Ｐゴシック"/>
          </a:endParaRPr>
        </a:p>
      </xdr:txBody>
    </xdr:sp>
    <xdr:clientData/>
  </xdr:oneCellAnchor>
  <xdr:twoCellAnchor>
    <xdr:from>
      <xdr:col>4</xdr:col>
      <xdr:colOff>1028700</xdr:colOff>
      <xdr:row>33</xdr:row>
      <xdr:rowOff>253873</xdr:rowOff>
    </xdr:from>
    <xdr:to>
      <xdr:col>5</xdr:col>
      <xdr:colOff>73025</xdr:colOff>
      <xdr:row>33</xdr:row>
      <xdr:rowOff>253873</xdr:rowOff>
    </xdr:to>
    <xdr:cxnSp macro="">
      <xdr:nvCxnSpPr>
        <xdr:cNvPr id="111" name="直線コネクタ 110"/>
        <xdr:cNvCxnSpPr/>
      </xdr:nvCxnSpPr>
      <xdr:spPr bwMode="auto">
        <a:xfrm>
          <a:off x="5562600" y="61784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337841</xdr:rowOff>
    </xdr:from>
    <xdr:to>
      <xdr:col>4</xdr:col>
      <xdr:colOff>1117600</xdr:colOff>
      <xdr:row>37</xdr:row>
      <xdr:rowOff>339358</xdr:rowOff>
    </xdr:to>
    <xdr:cxnSp macro="">
      <xdr:nvCxnSpPr>
        <xdr:cNvPr id="112" name="直線コネクタ 111"/>
        <xdr:cNvCxnSpPr/>
      </xdr:nvCxnSpPr>
      <xdr:spPr bwMode="auto">
        <a:xfrm>
          <a:off x="5003800" y="7462541"/>
          <a:ext cx="647700" cy="15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37</xdr:row>
      <xdr:rowOff>124019</xdr:rowOff>
    </xdr:from>
    <xdr:ext cx="762000" cy="259045"/>
    <xdr:sp macro="" textlink="">
      <xdr:nvSpPr>
        <xdr:cNvPr id="113" name="人口1人当たり決算額の推移平均値テキスト445"/>
        <xdr:cNvSpPr txBox="1"/>
      </xdr:nvSpPr>
      <xdr:spPr>
        <a:xfrm>
          <a:off x="5740400" y="72487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26,787</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278942</xdr:rowOff>
    </xdr:from>
    <xdr:to>
      <xdr:col>5</xdr:col>
      <xdr:colOff>34925</xdr:colOff>
      <xdr:row>38</xdr:row>
      <xdr:rowOff>37642</xdr:rowOff>
    </xdr:to>
    <xdr:sp macro="" textlink="">
      <xdr:nvSpPr>
        <xdr:cNvPr id="114" name="フローチャート : 判断 113"/>
        <xdr:cNvSpPr/>
      </xdr:nvSpPr>
      <xdr:spPr bwMode="auto">
        <a:xfrm>
          <a:off x="56007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325406</xdr:rowOff>
    </xdr:from>
    <xdr:to>
      <xdr:col>4</xdr:col>
      <xdr:colOff>469900</xdr:colOff>
      <xdr:row>37</xdr:row>
      <xdr:rowOff>337841</xdr:rowOff>
    </xdr:to>
    <xdr:cxnSp macro="">
      <xdr:nvCxnSpPr>
        <xdr:cNvPr id="115" name="直線コネクタ 114"/>
        <xdr:cNvCxnSpPr/>
      </xdr:nvCxnSpPr>
      <xdr:spPr bwMode="auto">
        <a:xfrm>
          <a:off x="4305300" y="7450106"/>
          <a:ext cx="698500" cy="124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37</xdr:row>
      <xdr:rowOff>277547</xdr:rowOff>
    </xdr:from>
    <xdr:to>
      <xdr:col>4</xdr:col>
      <xdr:colOff>520700</xdr:colOff>
      <xdr:row>38</xdr:row>
      <xdr:rowOff>36247</xdr:rowOff>
    </xdr:to>
    <xdr:sp macro="" textlink="">
      <xdr:nvSpPr>
        <xdr:cNvPr id="116" name="フローチャート : 判断 115"/>
        <xdr:cNvSpPr/>
      </xdr:nvSpPr>
      <xdr:spPr bwMode="auto">
        <a:xfrm>
          <a:off x="4953000" y="7402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46424</xdr:rowOff>
    </xdr:from>
    <xdr:ext cx="736600" cy="259045"/>
    <xdr:sp macro="" textlink="">
      <xdr:nvSpPr>
        <xdr:cNvPr id="117" name="テキスト ボックス 116"/>
        <xdr:cNvSpPr txBox="1"/>
      </xdr:nvSpPr>
      <xdr:spPr>
        <a:xfrm>
          <a:off x="4622800" y="71711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27,153</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311922</xdr:rowOff>
    </xdr:from>
    <xdr:to>
      <xdr:col>3</xdr:col>
      <xdr:colOff>904875</xdr:colOff>
      <xdr:row>37</xdr:row>
      <xdr:rowOff>325406</xdr:rowOff>
    </xdr:to>
    <xdr:cxnSp macro="">
      <xdr:nvCxnSpPr>
        <xdr:cNvPr id="118" name="直線コネクタ 117"/>
        <xdr:cNvCxnSpPr/>
      </xdr:nvCxnSpPr>
      <xdr:spPr bwMode="auto">
        <a:xfrm>
          <a:off x="3606800" y="7436622"/>
          <a:ext cx="698500" cy="134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280466</xdr:rowOff>
    </xdr:from>
    <xdr:to>
      <xdr:col>3</xdr:col>
      <xdr:colOff>955675</xdr:colOff>
      <xdr:row>38</xdr:row>
      <xdr:rowOff>39166</xdr:rowOff>
    </xdr:to>
    <xdr:sp macro="" textlink="">
      <xdr:nvSpPr>
        <xdr:cNvPr id="119" name="フローチャート : 判断 118"/>
        <xdr:cNvSpPr/>
      </xdr:nvSpPr>
      <xdr:spPr bwMode="auto">
        <a:xfrm>
          <a:off x="4254500" y="74051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38</xdr:row>
      <xdr:rowOff>23943</xdr:rowOff>
    </xdr:from>
    <xdr:ext cx="762000" cy="259045"/>
    <xdr:sp macro="" textlink="">
      <xdr:nvSpPr>
        <xdr:cNvPr id="120" name="テキスト ボックス 119"/>
        <xdr:cNvSpPr txBox="1"/>
      </xdr:nvSpPr>
      <xdr:spPr>
        <a:xfrm>
          <a:off x="3924300" y="7491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26,387</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310337</xdr:rowOff>
    </xdr:from>
    <xdr:to>
      <xdr:col>3</xdr:col>
      <xdr:colOff>206375</xdr:colOff>
      <xdr:row>37</xdr:row>
      <xdr:rowOff>311922</xdr:rowOff>
    </xdr:to>
    <xdr:cxnSp macro="">
      <xdr:nvCxnSpPr>
        <xdr:cNvPr id="121" name="直線コネクタ 120"/>
        <xdr:cNvCxnSpPr/>
      </xdr:nvCxnSpPr>
      <xdr:spPr bwMode="auto">
        <a:xfrm>
          <a:off x="2908300" y="7435037"/>
          <a:ext cx="698500" cy="15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37</xdr:row>
      <xdr:rowOff>271039</xdr:rowOff>
    </xdr:from>
    <xdr:to>
      <xdr:col>3</xdr:col>
      <xdr:colOff>257175</xdr:colOff>
      <xdr:row>38</xdr:row>
      <xdr:rowOff>29739</xdr:rowOff>
    </xdr:to>
    <xdr:sp macro="" textlink="">
      <xdr:nvSpPr>
        <xdr:cNvPr id="122" name="フローチャート : 判断 121"/>
        <xdr:cNvSpPr/>
      </xdr:nvSpPr>
      <xdr:spPr bwMode="auto">
        <a:xfrm>
          <a:off x="3556000" y="739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38</xdr:row>
      <xdr:rowOff>14516</xdr:rowOff>
    </xdr:from>
    <xdr:ext cx="762000" cy="259045"/>
    <xdr:sp macro="" textlink="">
      <xdr:nvSpPr>
        <xdr:cNvPr id="123" name="テキスト ボックス 122"/>
        <xdr:cNvSpPr txBox="1"/>
      </xdr:nvSpPr>
      <xdr:spPr>
        <a:xfrm>
          <a:off x="3225800" y="7482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2</xdr:col>
      <xdr:colOff>590550</xdr:colOff>
      <xdr:row>37</xdr:row>
      <xdr:rowOff>263640</xdr:rowOff>
    </xdr:from>
    <xdr:to>
      <xdr:col>2</xdr:col>
      <xdr:colOff>692150</xdr:colOff>
      <xdr:row>38</xdr:row>
      <xdr:rowOff>22340</xdr:rowOff>
    </xdr:to>
    <xdr:sp macro="" textlink="">
      <xdr:nvSpPr>
        <xdr:cNvPr id="124" name="フローチャート : 判断 123"/>
        <xdr:cNvSpPr/>
      </xdr:nvSpPr>
      <xdr:spPr bwMode="auto">
        <a:xfrm>
          <a:off x="2857500" y="73883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38</xdr:row>
      <xdr:rowOff>7117</xdr:rowOff>
    </xdr:from>
    <xdr:ext cx="762000" cy="259045"/>
    <xdr:sp macro="" textlink="">
      <xdr:nvSpPr>
        <xdr:cNvPr id="125" name="テキスト ボックス 124"/>
        <xdr:cNvSpPr txBox="1"/>
      </xdr:nvSpPr>
      <xdr:spPr>
        <a:xfrm>
          <a:off x="2527300" y="747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37</xdr:row>
      <xdr:rowOff>288558</xdr:rowOff>
    </xdr:from>
    <xdr:to>
      <xdr:col>5</xdr:col>
      <xdr:colOff>34925</xdr:colOff>
      <xdr:row>38</xdr:row>
      <xdr:rowOff>47258</xdr:rowOff>
    </xdr:to>
    <xdr:sp macro="" textlink="">
      <xdr:nvSpPr>
        <xdr:cNvPr id="131" name="円/楕円 130"/>
        <xdr:cNvSpPr/>
      </xdr:nvSpPr>
      <xdr:spPr bwMode="auto">
        <a:xfrm>
          <a:off x="5600700" y="74132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238319</xdr:rowOff>
    </xdr:from>
    <xdr:ext cx="762000" cy="259045"/>
    <xdr:sp macro="" textlink="">
      <xdr:nvSpPr>
        <xdr:cNvPr id="132" name="人口1人当たり決算額の推移該当値テキスト445"/>
        <xdr:cNvSpPr txBox="1"/>
      </xdr:nvSpPr>
      <xdr:spPr>
        <a:xfrm>
          <a:off x="5740400" y="7363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24,263</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287041</xdr:rowOff>
    </xdr:from>
    <xdr:to>
      <xdr:col>4</xdr:col>
      <xdr:colOff>520700</xdr:colOff>
      <xdr:row>38</xdr:row>
      <xdr:rowOff>45741</xdr:rowOff>
    </xdr:to>
    <xdr:sp macro="" textlink="">
      <xdr:nvSpPr>
        <xdr:cNvPr id="133" name="円/楕円 132"/>
        <xdr:cNvSpPr/>
      </xdr:nvSpPr>
      <xdr:spPr bwMode="auto">
        <a:xfrm>
          <a:off x="4953000" y="74117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30518</xdr:rowOff>
    </xdr:from>
    <xdr:ext cx="736600" cy="259045"/>
    <xdr:sp macro="" textlink="">
      <xdr:nvSpPr>
        <xdr:cNvPr id="134" name="テキスト ボックス 133"/>
        <xdr:cNvSpPr txBox="1"/>
      </xdr:nvSpPr>
      <xdr:spPr>
        <a:xfrm>
          <a:off x="4622800" y="74981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24,661</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274606</xdr:rowOff>
    </xdr:from>
    <xdr:to>
      <xdr:col>3</xdr:col>
      <xdr:colOff>955675</xdr:colOff>
      <xdr:row>38</xdr:row>
      <xdr:rowOff>33306</xdr:rowOff>
    </xdr:to>
    <xdr:sp macro="" textlink="">
      <xdr:nvSpPr>
        <xdr:cNvPr id="135" name="円/楕円 134"/>
        <xdr:cNvSpPr/>
      </xdr:nvSpPr>
      <xdr:spPr bwMode="auto">
        <a:xfrm>
          <a:off x="4254500" y="73993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43483</xdr:rowOff>
    </xdr:from>
    <xdr:ext cx="762000" cy="259045"/>
    <xdr:sp macro="" textlink="">
      <xdr:nvSpPr>
        <xdr:cNvPr id="136" name="テキスト ボックス 135"/>
        <xdr:cNvSpPr txBox="1"/>
      </xdr:nvSpPr>
      <xdr:spPr>
        <a:xfrm>
          <a:off x="3924300" y="7168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27,925</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261122</xdr:rowOff>
    </xdr:from>
    <xdr:to>
      <xdr:col>3</xdr:col>
      <xdr:colOff>257175</xdr:colOff>
      <xdr:row>38</xdr:row>
      <xdr:rowOff>19822</xdr:rowOff>
    </xdr:to>
    <xdr:sp macro="" textlink="">
      <xdr:nvSpPr>
        <xdr:cNvPr id="137" name="円/楕円 136"/>
        <xdr:cNvSpPr/>
      </xdr:nvSpPr>
      <xdr:spPr bwMode="auto">
        <a:xfrm>
          <a:off x="3556000" y="73858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29999</xdr:rowOff>
    </xdr:from>
    <xdr:ext cx="762000" cy="259045"/>
    <xdr:sp macro="" textlink="">
      <xdr:nvSpPr>
        <xdr:cNvPr id="138" name="テキスト ボックス 137"/>
        <xdr:cNvSpPr txBox="1"/>
      </xdr:nvSpPr>
      <xdr:spPr>
        <a:xfrm>
          <a:off x="3225800" y="7154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31,464</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259537</xdr:rowOff>
    </xdr:from>
    <xdr:to>
      <xdr:col>2</xdr:col>
      <xdr:colOff>692150</xdr:colOff>
      <xdr:row>38</xdr:row>
      <xdr:rowOff>18237</xdr:rowOff>
    </xdr:to>
    <xdr:sp macro="" textlink="">
      <xdr:nvSpPr>
        <xdr:cNvPr id="139" name="円/楕円 138"/>
        <xdr:cNvSpPr/>
      </xdr:nvSpPr>
      <xdr:spPr bwMode="auto">
        <a:xfrm>
          <a:off x="2857500" y="73842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28414</xdr:rowOff>
    </xdr:from>
    <xdr:ext cx="762000" cy="259045"/>
    <xdr:sp macro="" textlink="">
      <xdr:nvSpPr>
        <xdr:cNvPr id="140" name="テキスト ボックス 139"/>
        <xdr:cNvSpPr txBox="1"/>
      </xdr:nvSpPr>
      <xdr:spPr>
        <a:xfrm>
          <a:off x="2527300" y="7153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31,880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京都府綾部市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34,500
34,130
347.10
16,829,216
16,772,499
9,456
9,557,701
13,365,422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10.9
79.4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58/128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75,551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121539</xdr:rowOff>
    </xdr:from>
    <xdr:to>
      <xdr:col>6</xdr:col>
      <xdr:colOff>510540</xdr:colOff>
      <xdr:row>38</xdr:row>
      <xdr:rowOff>82804</xdr:rowOff>
    </xdr:to>
    <xdr:cxnSp macro="">
      <xdr:nvCxnSpPr>
        <xdr:cNvPr id="56" name="直線コネクタ 55"/>
        <xdr:cNvCxnSpPr/>
      </xdr:nvCxnSpPr>
      <xdr:spPr>
        <a:xfrm flipV="1">
          <a:off x="4633595" y="5093589"/>
          <a:ext cx="1270" cy="1504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86631</xdr:rowOff>
    </xdr:from>
    <xdr:ext cx="534377" cy="259045"/>
    <xdr:sp macro="" textlink="">
      <xdr:nvSpPr>
        <xdr:cNvPr id="57" name="人件費最小値テキスト"/>
        <xdr:cNvSpPr txBox="1"/>
      </xdr:nvSpPr>
      <xdr:spPr>
        <a:xfrm>
          <a:off x="4686300" y="6601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40,480</a:t>
          </a:r>
          <a:endParaRPr kumimoji="1" lang="ja-JP" altLang="en-US" sz="1000" b="1">
            <a:latin typeface="ＭＳ Ｐゴシック"/>
          </a:endParaRPr>
        </a:p>
      </xdr:txBody>
    </xdr:sp>
    <xdr:clientData/>
  </xdr:oneCellAnchor>
  <xdr:twoCellAnchor>
    <xdr:from>
      <xdr:col>6</xdr:col>
      <xdr:colOff>422275</xdr:colOff>
      <xdr:row>38</xdr:row>
      <xdr:rowOff>82804</xdr:rowOff>
    </xdr:from>
    <xdr:to>
      <xdr:col>6</xdr:col>
      <xdr:colOff>600075</xdr:colOff>
      <xdr:row>38</xdr:row>
      <xdr:rowOff>82804</xdr:rowOff>
    </xdr:to>
    <xdr:cxnSp macro="">
      <xdr:nvCxnSpPr>
        <xdr:cNvPr id="58" name="直線コネクタ 57"/>
        <xdr:cNvCxnSpPr/>
      </xdr:nvCxnSpPr>
      <xdr:spPr>
        <a:xfrm>
          <a:off x="4546600" y="6597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68216</xdr:rowOff>
    </xdr:from>
    <xdr:ext cx="599010" cy="259045"/>
    <xdr:sp macro="" textlink="">
      <xdr:nvSpPr>
        <xdr:cNvPr id="59" name="人件費最大値テキスト"/>
        <xdr:cNvSpPr txBox="1"/>
      </xdr:nvSpPr>
      <xdr:spPr>
        <a:xfrm>
          <a:off x="4686300" y="4868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158,930</a:t>
          </a:r>
          <a:endParaRPr kumimoji="1" lang="ja-JP" altLang="en-US" sz="1000" b="1">
            <a:latin typeface="ＭＳ Ｐゴシック"/>
          </a:endParaRPr>
        </a:p>
      </xdr:txBody>
    </xdr:sp>
    <xdr:clientData/>
  </xdr:oneCellAnchor>
  <xdr:twoCellAnchor>
    <xdr:from>
      <xdr:col>6</xdr:col>
      <xdr:colOff>422275</xdr:colOff>
      <xdr:row>29</xdr:row>
      <xdr:rowOff>121539</xdr:rowOff>
    </xdr:from>
    <xdr:to>
      <xdr:col>6</xdr:col>
      <xdr:colOff>600075</xdr:colOff>
      <xdr:row>29</xdr:row>
      <xdr:rowOff>121539</xdr:rowOff>
    </xdr:to>
    <xdr:cxnSp macro="">
      <xdr:nvCxnSpPr>
        <xdr:cNvPr id="60" name="直線コネクタ 59"/>
        <xdr:cNvCxnSpPr/>
      </xdr:nvCxnSpPr>
      <xdr:spPr>
        <a:xfrm>
          <a:off x="4546600" y="5093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102756</xdr:rowOff>
    </xdr:from>
    <xdr:to>
      <xdr:col>6</xdr:col>
      <xdr:colOff>511175</xdr:colOff>
      <xdr:row>34</xdr:row>
      <xdr:rowOff>122885</xdr:rowOff>
    </xdr:to>
    <xdr:cxnSp macro="">
      <xdr:nvCxnSpPr>
        <xdr:cNvPr id="61" name="直線コネクタ 60"/>
        <xdr:cNvCxnSpPr/>
      </xdr:nvCxnSpPr>
      <xdr:spPr>
        <a:xfrm flipV="1">
          <a:off x="3797300" y="5932056"/>
          <a:ext cx="838200" cy="20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82389</xdr:rowOff>
    </xdr:from>
    <xdr:ext cx="534377" cy="259045"/>
    <xdr:sp macro="" textlink="">
      <xdr:nvSpPr>
        <xdr:cNvPr id="62" name="人件費平均値テキスト"/>
        <xdr:cNvSpPr txBox="1"/>
      </xdr:nvSpPr>
      <xdr:spPr>
        <a:xfrm>
          <a:off x="4686300" y="59116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88,814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103962</xdr:rowOff>
    </xdr:from>
    <xdr:to>
      <xdr:col>6</xdr:col>
      <xdr:colOff>561975</xdr:colOff>
      <xdr:row>35</xdr:row>
      <xdr:rowOff>34112</xdr:rowOff>
    </xdr:to>
    <xdr:sp macro="" textlink="">
      <xdr:nvSpPr>
        <xdr:cNvPr id="63" name="フローチャート : 判断 62"/>
        <xdr:cNvSpPr/>
      </xdr:nvSpPr>
      <xdr:spPr>
        <a:xfrm>
          <a:off x="4584700" y="593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122885</xdr:rowOff>
    </xdr:from>
    <xdr:to>
      <xdr:col>5</xdr:col>
      <xdr:colOff>358775</xdr:colOff>
      <xdr:row>34</xdr:row>
      <xdr:rowOff>159067</xdr:rowOff>
    </xdr:to>
    <xdr:cxnSp macro="">
      <xdr:nvCxnSpPr>
        <xdr:cNvPr id="64" name="直線コネクタ 63"/>
        <xdr:cNvCxnSpPr/>
      </xdr:nvCxnSpPr>
      <xdr:spPr>
        <a:xfrm flipV="1">
          <a:off x="2908300" y="5952185"/>
          <a:ext cx="889000" cy="36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106959</xdr:rowOff>
    </xdr:from>
    <xdr:to>
      <xdr:col>5</xdr:col>
      <xdr:colOff>409575</xdr:colOff>
      <xdr:row>35</xdr:row>
      <xdr:rowOff>37109</xdr:rowOff>
    </xdr:to>
    <xdr:sp macro="" textlink="">
      <xdr:nvSpPr>
        <xdr:cNvPr id="65" name="フローチャート : 判断 64"/>
        <xdr:cNvSpPr/>
      </xdr:nvSpPr>
      <xdr:spPr>
        <a:xfrm>
          <a:off x="3746500" y="5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28236</xdr:rowOff>
    </xdr:from>
    <xdr:ext cx="534377" cy="259045"/>
    <xdr:sp macro="" textlink="">
      <xdr:nvSpPr>
        <xdr:cNvPr id="66" name="テキスト ボックス 65"/>
        <xdr:cNvSpPr txBox="1"/>
      </xdr:nvSpPr>
      <xdr:spPr>
        <a:xfrm>
          <a:off x="3530111" y="6028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88,578</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159067</xdr:rowOff>
    </xdr:from>
    <xdr:to>
      <xdr:col>4</xdr:col>
      <xdr:colOff>155575</xdr:colOff>
      <xdr:row>35</xdr:row>
      <xdr:rowOff>60617</xdr:rowOff>
    </xdr:to>
    <xdr:cxnSp macro="">
      <xdr:nvCxnSpPr>
        <xdr:cNvPr id="67" name="直線コネクタ 66"/>
        <xdr:cNvCxnSpPr/>
      </xdr:nvCxnSpPr>
      <xdr:spPr>
        <a:xfrm flipV="1">
          <a:off x="2019300" y="5988367"/>
          <a:ext cx="889000" cy="73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161951</xdr:rowOff>
    </xdr:from>
    <xdr:to>
      <xdr:col>4</xdr:col>
      <xdr:colOff>206375</xdr:colOff>
      <xdr:row>35</xdr:row>
      <xdr:rowOff>92101</xdr:rowOff>
    </xdr:to>
    <xdr:sp macro="" textlink="">
      <xdr:nvSpPr>
        <xdr:cNvPr id="68" name="フローチャート : 判断 67"/>
        <xdr:cNvSpPr/>
      </xdr:nvSpPr>
      <xdr:spPr>
        <a:xfrm>
          <a:off x="2857500" y="599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83228</xdr:rowOff>
    </xdr:from>
    <xdr:ext cx="534377" cy="259045"/>
    <xdr:sp macro="" textlink="">
      <xdr:nvSpPr>
        <xdr:cNvPr id="69" name="テキスト ボックス 68"/>
        <xdr:cNvSpPr txBox="1"/>
      </xdr:nvSpPr>
      <xdr:spPr>
        <a:xfrm>
          <a:off x="2641111" y="608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84,248</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37021</xdr:rowOff>
    </xdr:from>
    <xdr:to>
      <xdr:col>2</xdr:col>
      <xdr:colOff>638175</xdr:colOff>
      <xdr:row>35</xdr:row>
      <xdr:rowOff>60617</xdr:rowOff>
    </xdr:to>
    <xdr:cxnSp macro="">
      <xdr:nvCxnSpPr>
        <xdr:cNvPr id="70" name="直線コネクタ 69"/>
        <xdr:cNvCxnSpPr/>
      </xdr:nvCxnSpPr>
      <xdr:spPr>
        <a:xfrm>
          <a:off x="1130300" y="6037771"/>
          <a:ext cx="889000" cy="23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4191</xdr:rowOff>
    </xdr:from>
    <xdr:to>
      <xdr:col>3</xdr:col>
      <xdr:colOff>3175</xdr:colOff>
      <xdr:row>35</xdr:row>
      <xdr:rowOff>105791</xdr:rowOff>
    </xdr:to>
    <xdr:sp macro="" textlink="">
      <xdr:nvSpPr>
        <xdr:cNvPr id="71" name="フローチャート : 判断 70"/>
        <xdr:cNvSpPr/>
      </xdr:nvSpPr>
      <xdr:spPr>
        <a:xfrm>
          <a:off x="1968500" y="6004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122318</xdr:rowOff>
    </xdr:from>
    <xdr:ext cx="534377" cy="259045"/>
    <xdr:sp macro="" textlink="">
      <xdr:nvSpPr>
        <xdr:cNvPr id="72" name="テキスト ボックス 71"/>
        <xdr:cNvSpPr txBox="1"/>
      </xdr:nvSpPr>
      <xdr:spPr>
        <a:xfrm>
          <a:off x="1752111" y="5780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83,170</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154064</xdr:rowOff>
    </xdr:from>
    <xdr:to>
      <xdr:col>1</xdr:col>
      <xdr:colOff>485775</xdr:colOff>
      <xdr:row>35</xdr:row>
      <xdr:rowOff>84214</xdr:rowOff>
    </xdr:to>
    <xdr:sp macro="" textlink="">
      <xdr:nvSpPr>
        <xdr:cNvPr id="73" name="フローチャート : 判断 72"/>
        <xdr:cNvSpPr/>
      </xdr:nvSpPr>
      <xdr:spPr>
        <a:xfrm>
          <a:off x="1079500" y="5983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100741</xdr:rowOff>
    </xdr:from>
    <xdr:ext cx="534377" cy="259045"/>
    <xdr:sp macro="" textlink="">
      <xdr:nvSpPr>
        <xdr:cNvPr id="74" name="テキスト ボックス 73"/>
        <xdr:cNvSpPr txBox="1"/>
      </xdr:nvSpPr>
      <xdr:spPr>
        <a:xfrm>
          <a:off x="863111" y="5758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84,869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51956</xdr:rowOff>
    </xdr:from>
    <xdr:to>
      <xdr:col>6</xdr:col>
      <xdr:colOff>561975</xdr:colOff>
      <xdr:row>34</xdr:row>
      <xdr:rowOff>153556</xdr:rowOff>
    </xdr:to>
    <xdr:sp macro="" textlink="">
      <xdr:nvSpPr>
        <xdr:cNvPr id="80" name="円/楕円 79"/>
        <xdr:cNvSpPr/>
      </xdr:nvSpPr>
      <xdr:spPr>
        <a:xfrm>
          <a:off x="4584700" y="5881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74833</xdr:rowOff>
    </xdr:from>
    <xdr:ext cx="534377" cy="259045"/>
    <xdr:sp macro="" textlink="">
      <xdr:nvSpPr>
        <xdr:cNvPr id="81" name="人件費該当値テキスト"/>
        <xdr:cNvSpPr txBox="1"/>
      </xdr:nvSpPr>
      <xdr:spPr>
        <a:xfrm>
          <a:off x="4686300" y="5732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92,909</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72085</xdr:rowOff>
    </xdr:from>
    <xdr:to>
      <xdr:col>5</xdr:col>
      <xdr:colOff>409575</xdr:colOff>
      <xdr:row>35</xdr:row>
      <xdr:rowOff>2235</xdr:rowOff>
    </xdr:to>
    <xdr:sp macro="" textlink="">
      <xdr:nvSpPr>
        <xdr:cNvPr id="82" name="円/楕円 81"/>
        <xdr:cNvSpPr/>
      </xdr:nvSpPr>
      <xdr:spPr>
        <a:xfrm>
          <a:off x="3746500" y="5901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18762</xdr:rowOff>
    </xdr:from>
    <xdr:ext cx="534377" cy="259045"/>
    <xdr:sp macro="" textlink="">
      <xdr:nvSpPr>
        <xdr:cNvPr id="83" name="テキスト ボックス 82"/>
        <xdr:cNvSpPr txBox="1"/>
      </xdr:nvSpPr>
      <xdr:spPr>
        <a:xfrm>
          <a:off x="3530111" y="5676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91,324</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108267</xdr:rowOff>
    </xdr:from>
    <xdr:to>
      <xdr:col>4</xdr:col>
      <xdr:colOff>206375</xdr:colOff>
      <xdr:row>35</xdr:row>
      <xdr:rowOff>38417</xdr:rowOff>
    </xdr:to>
    <xdr:sp macro="" textlink="">
      <xdr:nvSpPr>
        <xdr:cNvPr id="84" name="円/楕円 83"/>
        <xdr:cNvSpPr/>
      </xdr:nvSpPr>
      <xdr:spPr>
        <a:xfrm>
          <a:off x="2857500" y="5937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54944</xdr:rowOff>
    </xdr:from>
    <xdr:ext cx="534377" cy="259045"/>
    <xdr:sp macro="" textlink="">
      <xdr:nvSpPr>
        <xdr:cNvPr id="85" name="テキスト ボックス 84"/>
        <xdr:cNvSpPr txBox="1"/>
      </xdr:nvSpPr>
      <xdr:spPr>
        <a:xfrm>
          <a:off x="2641111" y="5712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88,475</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9817</xdr:rowOff>
    </xdr:from>
    <xdr:to>
      <xdr:col>3</xdr:col>
      <xdr:colOff>3175</xdr:colOff>
      <xdr:row>35</xdr:row>
      <xdr:rowOff>111417</xdr:rowOff>
    </xdr:to>
    <xdr:sp macro="" textlink="">
      <xdr:nvSpPr>
        <xdr:cNvPr id="86" name="円/楕円 85"/>
        <xdr:cNvSpPr/>
      </xdr:nvSpPr>
      <xdr:spPr>
        <a:xfrm>
          <a:off x="1968500" y="6010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102544</xdr:rowOff>
    </xdr:from>
    <xdr:ext cx="534377" cy="259045"/>
    <xdr:sp macro="" textlink="">
      <xdr:nvSpPr>
        <xdr:cNvPr id="87" name="テキスト ボックス 86"/>
        <xdr:cNvSpPr txBox="1"/>
      </xdr:nvSpPr>
      <xdr:spPr>
        <a:xfrm>
          <a:off x="1752111" y="6103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82,727</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157671</xdr:rowOff>
    </xdr:from>
    <xdr:to>
      <xdr:col>1</xdr:col>
      <xdr:colOff>485775</xdr:colOff>
      <xdr:row>35</xdr:row>
      <xdr:rowOff>87821</xdr:rowOff>
    </xdr:to>
    <xdr:sp macro="" textlink="">
      <xdr:nvSpPr>
        <xdr:cNvPr id="88" name="円/楕円 87"/>
        <xdr:cNvSpPr/>
      </xdr:nvSpPr>
      <xdr:spPr>
        <a:xfrm>
          <a:off x="1079500" y="5986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78948</xdr:rowOff>
    </xdr:from>
    <xdr:ext cx="534377" cy="259045"/>
    <xdr:sp macro="" textlink="">
      <xdr:nvSpPr>
        <xdr:cNvPr id="89" name="テキスト ボックス 88"/>
        <xdr:cNvSpPr txBox="1"/>
      </xdr:nvSpPr>
      <xdr:spPr>
        <a:xfrm>
          <a:off x="863111" y="6079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84,585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80/128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44,024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47498</xdr:rowOff>
    </xdr:from>
    <xdr:to>
      <xdr:col>6</xdr:col>
      <xdr:colOff>510540</xdr:colOff>
      <xdr:row>58</xdr:row>
      <xdr:rowOff>142799</xdr:rowOff>
    </xdr:to>
    <xdr:cxnSp macro="">
      <xdr:nvCxnSpPr>
        <xdr:cNvPr id="114" name="直線コネクタ 113"/>
        <xdr:cNvCxnSpPr/>
      </xdr:nvCxnSpPr>
      <xdr:spPr>
        <a:xfrm flipV="1">
          <a:off x="4633595" y="8791448"/>
          <a:ext cx="1270" cy="1295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146626</xdr:rowOff>
    </xdr:from>
    <xdr:ext cx="534377" cy="259045"/>
    <xdr:sp macro="" textlink="">
      <xdr:nvSpPr>
        <xdr:cNvPr id="115" name="物件費最小値テキスト"/>
        <xdr:cNvSpPr txBox="1"/>
      </xdr:nvSpPr>
      <xdr:spPr>
        <a:xfrm>
          <a:off x="4686300" y="10090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35,756</a:t>
          </a:r>
          <a:endParaRPr kumimoji="1" lang="ja-JP" altLang="en-US" sz="1000" b="1">
            <a:latin typeface="ＭＳ Ｐゴシック"/>
          </a:endParaRPr>
        </a:p>
      </xdr:txBody>
    </xdr:sp>
    <xdr:clientData/>
  </xdr:oneCellAnchor>
  <xdr:twoCellAnchor>
    <xdr:from>
      <xdr:col>6</xdr:col>
      <xdr:colOff>422275</xdr:colOff>
      <xdr:row>58</xdr:row>
      <xdr:rowOff>142799</xdr:rowOff>
    </xdr:from>
    <xdr:to>
      <xdr:col>6</xdr:col>
      <xdr:colOff>600075</xdr:colOff>
      <xdr:row>58</xdr:row>
      <xdr:rowOff>142799</xdr:rowOff>
    </xdr:to>
    <xdr:cxnSp macro="">
      <xdr:nvCxnSpPr>
        <xdr:cNvPr id="116" name="直線コネクタ 115"/>
        <xdr:cNvCxnSpPr/>
      </xdr:nvCxnSpPr>
      <xdr:spPr>
        <a:xfrm>
          <a:off x="4546600" y="10086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165625</xdr:rowOff>
    </xdr:from>
    <xdr:ext cx="599010" cy="259045"/>
    <xdr:sp macro="" textlink="">
      <xdr:nvSpPr>
        <xdr:cNvPr id="117" name="物件費最大値テキスト"/>
        <xdr:cNvSpPr txBox="1"/>
      </xdr:nvSpPr>
      <xdr:spPr>
        <a:xfrm>
          <a:off x="4686300" y="8566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137,760</a:t>
          </a:r>
          <a:endParaRPr kumimoji="1" lang="ja-JP" altLang="en-US" sz="1000" b="1">
            <a:latin typeface="ＭＳ Ｐゴシック"/>
          </a:endParaRPr>
        </a:p>
      </xdr:txBody>
    </xdr:sp>
    <xdr:clientData/>
  </xdr:oneCellAnchor>
  <xdr:twoCellAnchor>
    <xdr:from>
      <xdr:col>6</xdr:col>
      <xdr:colOff>422275</xdr:colOff>
      <xdr:row>51</xdr:row>
      <xdr:rowOff>47498</xdr:rowOff>
    </xdr:from>
    <xdr:to>
      <xdr:col>6</xdr:col>
      <xdr:colOff>600075</xdr:colOff>
      <xdr:row>51</xdr:row>
      <xdr:rowOff>47498</xdr:rowOff>
    </xdr:to>
    <xdr:cxnSp macro="">
      <xdr:nvCxnSpPr>
        <xdr:cNvPr id="118" name="直線コネクタ 117"/>
        <xdr:cNvCxnSpPr/>
      </xdr:nvCxnSpPr>
      <xdr:spPr>
        <a:xfrm>
          <a:off x="4546600" y="879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3645</xdr:rowOff>
    </xdr:from>
    <xdr:to>
      <xdr:col>6</xdr:col>
      <xdr:colOff>511175</xdr:colOff>
      <xdr:row>56</xdr:row>
      <xdr:rowOff>40957</xdr:rowOff>
    </xdr:to>
    <xdr:cxnSp macro="">
      <xdr:nvCxnSpPr>
        <xdr:cNvPr id="119" name="直線コネクタ 118"/>
        <xdr:cNvCxnSpPr/>
      </xdr:nvCxnSpPr>
      <xdr:spPr>
        <a:xfrm>
          <a:off x="3797300" y="9604845"/>
          <a:ext cx="838200" cy="37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123436</xdr:rowOff>
    </xdr:from>
    <xdr:ext cx="534377" cy="259045"/>
    <xdr:sp macro="" textlink="">
      <xdr:nvSpPr>
        <xdr:cNvPr id="120" name="物件費平均値テキスト"/>
        <xdr:cNvSpPr txBox="1"/>
      </xdr:nvSpPr>
      <xdr:spPr>
        <a:xfrm>
          <a:off x="4686300" y="93817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75,582</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100559</xdr:rowOff>
    </xdr:from>
    <xdr:to>
      <xdr:col>6</xdr:col>
      <xdr:colOff>561975</xdr:colOff>
      <xdr:row>56</xdr:row>
      <xdr:rowOff>30709</xdr:rowOff>
    </xdr:to>
    <xdr:sp macro="" textlink="">
      <xdr:nvSpPr>
        <xdr:cNvPr id="121" name="フローチャート : 判断 120"/>
        <xdr:cNvSpPr/>
      </xdr:nvSpPr>
      <xdr:spPr>
        <a:xfrm>
          <a:off x="4584700" y="9530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3645</xdr:rowOff>
    </xdr:from>
    <xdr:to>
      <xdr:col>5</xdr:col>
      <xdr:colOff>358775</xdr:colOff>
      <xdr:row>56</xdr:row>
      <xdr:rowOff>65659</xdr:rowOff>
    </xdr:to>
    <xdr:cxnSp macro="">
      <xdr:nvCxnSpPr>
        <xdr:cNvPr id="122" name="直線コネクタ 121"/>
        <xdr:cNvCxnSpPr/>
      </xdr:nvCxnSpPr>
      <xdr:spPr>
        <a:xfrm flipV="1">
          <a:off x="2908300" y="9604845"/>
          <a:ext cx="889000" cy="62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635</xdr:rowOff>
    </xdr:from>
    <xdr:to>
      <xdr:col>5</xdr:col>
      <xdr:colOff>409575</xdr:colOff>
      <xdr:row>56</xdr:row>
      <xdr:rowOff>102235</xdr:rowOff>
    </xdr:to>
    <xdr:sp macro="" textlink="">
      <xdr:nvSpPr>
        <xdr:cNvPr id="123" name="フローチャート : 判断 122"/>
        <xdr:cNvSpPr/>
      </xdr:nvSpPr>
      <xdr:spPr>
        <a:xfrm>
          <a:off x="3746500" y="9601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93362</xdr:rowOff>
    </xdr:from>
    <xdr:ext cx="534377" cy="259045"/>
    <xdr:sp macro="" textlink="">
      <xdr:nvSpPr>
        <xdr:cNvPr id="124" name="テキスト ボックス 123"/>
        <xdr:cNvSpPr txBox="1"/>
      </xdr:nvSpPr>
      <xdr:spPr>
        <a:xfrm>
          <a:off x="3530111" y="9694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69,950</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65659</xdr:rowOff>
    </xdr:from>
    <xdr:to>
      <xdr:col>4</xdr:col>
      <xdr:colOff>155575</xdr:colOff>
      <xdr:row>56</xdr:row>
      <xdr:rowOff>96418</xdr:rowOff>
    </xdr:to>
    <xdr:cxnSp macro="">
      <xdr:nvCxnSpPr>
        <xdr:cNvPr id="125" name="直線コネクタ 124"/>
        <xdr:cNvCxnSpPr/>
      </xdr:nvCxnSpPr>
      <xdr:spPr>
        <a:xfrm flipV="1">
          <a:off x="2019300" y="9666859"/>
          <a:ext cx="889000" cy="30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22581</xdr:rowOff>
    </xdr:from>
    <xdr:to>
      <xdr:col>4</xdr:col>
      <xdr:colOff>206375</xdr:colOff>
      <xdr:row>56</xdr:row>
      <xdr:rowOff>124181</xdr:rowOff>
    </xdr:to>
    <xdr:sp macro="" textlink="">
      <xdr:nvSpPr>
        <xdr:cNvPr id="126" name="フローチャート : 判断 125"/>
        <xdr:cNvSpPr/>
      </xdr:nvSpPr>
      <xdr:spPr>
        <a:xfrm>
          <a:off x="2857500" y="9623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115308</xdr:rowOff>
    </xdr:from>
    <xdr:ext cx="534377" cy="259045"/>
    <xdr:sp macro="" textlink="">
      <xdr:nvSpPr>
        <xdr:cNvPr id="127" name="テキスト ボックス 126"/>
        <xdr:cNvSpPr txBox="1"/>
      </xdr:nvSpPr>
      <xdr:spPr>
        <a:xfrm>
          <a:off x="2641111" y="9716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68,222</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96418</xdr:rowOff>
    </xdr:from>
    <xdr:to>
      <xdr:col>2</xdr:col>
      <xdr:colOff>638175</xdr:colOff>
      <xdr:row>56</xdr:row>
      <xdr:rowOff>130569</xdr:rowOff>
    </xdr:to>
    <xdr:cxnSp macro="">
      <xdr:nvCxnSpPr>
        <xdr:cNvPr id="128" name="直線コネクタ 127"/>
        <xdr:cNvCxnSpPr/>
      </xdr:nvCxnSpPr>
      <xdr:spPr>
        <a:xfrm flipV="1">
          <a:off x="1130300" y="9697618"/>
          <a:ext cx="889000" cy="34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43256</xdr:rowOff>
    </xdr:from>
    <xdr:to>
      <xdr:col>3</xdr:col>
      <xdr:colOff>3175</xdr:colOff>
      <xdr:row>56</xdr:row>
      <xdr:rowOff>144856</xdr:rowOff>
    </xdr:to>
    <xdr:sp macro="" textlink="">
      <xdr:nvSpPr>
        <xdr:cNvPr id="129" name="フローチャート : 判断 128"/>
        <xdr:cNvSpPr/>
      </xdr:nvSpPr>
      <xdr:spPr>
        <a:xfrm>
          <a:off x="1968500" y="964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161383</xdr:rowOff>
    </xdr:from>
    <xdr:ext cx="534377" cy="259045"/>
    <xdr:sp macro="" textlink="">
      <xdr:nvSpPr>
        <xdr:cNvPr id="130" name="テキスト ボックス 129"/>
        <xdr:cNvSpPr txBox="1"/>
      </xdr:nvSpPr>
      <xdr:spPr>
        <a:xfrm>
          <a:off x="1752111" y="9419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66,594</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40145</xdr:rowOff>
    </xdr:from>
    <xdr:to>
      <xdr:col>1</xdr:col>
      <xdr:colOff>485775</xdr:colOff>
      <xdr:row>56</xdr:row>
      <xdr:rowOff>141745</xdr:rowOff>
    </xdr:to>
    <xdr:sp macro="" textlink="">
      <xdr:nvSpPr>
        <xdr:cNvPr id="131" name="フローチャート : 判断 130"/>
        <xdr:cNvSpPr/>
      </xdr:nvSpPr>
      <xdr:spPr>
        <a:xfrm>
          <a:off x="1079500" y="9641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158272</xdr:rowOff>
    </xdr:from>
    <xdr:ext cx="534377" cy="259045"/>
    <xdr:sp macro="" textlink="">
      <xdr:nvSpPr>
        <xdr:cNvPr id="132" name="テキスト ボックス 131"/>
        <xdr:cNvSpPr txBox="1"/>
      </xdr:nvSpPr>
      <xdr:spPr>
        <a:xfrm>
          <a:off x="863111" y="9416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66,839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55</xdr:row>
      <xdr:rowOff>161607</xdr:rowOff>
    </xdr:from>
    <xdr:to>
      <xdr:col>6</xdr:col>
      <xdr:colOff>561975</xdr:colOff>
      <xdr:row>56</xdr:row>
      <xdr:rowOff>91757</xdr:rowOff>
    </xdr:to>
    <xdr:sp macro="" textlink="">
      <xdr:nvSpPr>
        <xdr:cNvPr id="138" name="円/楕円 137"/>
        <xdr:cNvSpPr/>
      </xdr:nvSpPr>
      <xdr:spPr>
        <a:xfrm>
          <a:off x="4584700" y="9591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140034</xdr:rowOff>
    </xdr:from>
    <xdr:ext cx="534377" cy="259045"/>
    <xdr:sp macro="" textlink="">
      <xdr:nvSpPr>
        <xdr:cNvPr id="139" name="物件費該当値テキスト"/>
        <xdr:cNvSpPr txBox="1"/>
      </xdr:nvSpPr>
      <xdr:spPr>
        <a:xfrm>
          <a:off x="4686300" y="9569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70,775</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124295</xdr:rowOff>
    </xdr:from>
    <xdr:to>
      <xdr:col>5</xdr:col>
      <xdr:colOff>409575</xdr:colOff>
      <xdr:row>56</xdr:row>
      <xdr:rowOff>54445</xdr:rowOff>
    </xdr:to>
    <xdr:sp macro="" textlink="">
      <xdr:nvSpPr>
        <xdr:cNvPr id="140" name="円/楕円 139"/>
        <xdr:cNvSpPr/>
      </xdr:nvSpPr>
      <xdr:spPr>
        <a:xfrm>
          <a:off x="3746500" y="955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70972</xdr:rowOff>
    </xdr:from>
    <xdr:ext cx="534377" cy="259045"/>
    <xdr:sp macro="" textlink="">
      <xdr:nvSpPr>
        <xdr:cNvPr id="141" name="テキスト ボックス 140"/>
        <xdr:cNvSpPr txBox="1"/>
      </xdr:nvSpPr>
      <xdr:spPr>
        <a:xfrm>
          <a:off x="3530111" y="9329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73,713</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14859</xdr:rowOff>
    </xdr:from>
    <xdr:to>
      <xdr:col>4</xdr:col>
      <xdr:colOff>206375</xdr:colOff>
      <xdr:row>56</xdr:row>
      <xdr:rowOff>116459</xdr:rowOff>
    </xdr:to>
    <xdr:sp macro="" textlink="">
      <xdr:nvSpPr>
        <xdr:cNvPr id="142" name="円/楕円 141"/>
        <xdr:cNvSpPr/>
      </xdr:nvSpPr>
      <xdr:spPr>
        <a:xfrm>
          <a:off x="2857500" y="9616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132986</xdr:rowOff>
    </xdr:from>
    <xdr:ext cx="534377" cy="259045"/>
    <xdr:sp macro="" textlink="">
      <xdr:nvSpPr>
        <xdr:cNvPr id="143" name="テキスト ボックス 142"/>
        <xdr:cNvSpPr txBox="1"/>
      </xdr:nvSpPr>
      <xdr:spPr>
        <a:xfrm>
          <a:off x="2641111" y="9391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68,830</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45618</xdr:rowOff>
    </xdr:from>
    <xdr:to>
      <xdr:col>3</xdr:col>
      <xdr:colOff>3175</xdr:colOff>
      <xdr:row>56</xdr:row>
      <xdr:rowOff>147218</xdr:rowOff>
    </xdr:to>
    <xdr:sp macro="" textlink="">
      <xdr:nvSpPr>
        <xdr:cNvPr id="144" name="円/楕円 143"/>
        <xdr:cNvSpPr/>
      </xdr:nvSpPr>
      <xdr:spPr>
        <a:xfrm>
          <a:off x="1968500" y="9646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138345</xdr:rowOff>
    </xdr:from>
    <xdr:ext cx="534377" cy="259045"/>
    <xdr:sp macro="" textlink="">
      <xdr:nvSpPr>
        <xdr:cNvPr id="145" name="テキスト ボックス 144"/>
        <xdr:cNvSpPr txBox="1"/>
      </xdr:nvSpPr>
      <xdr:spPr>
        <a:xfrm>
          <a:off x="1752111" y="9739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66,408</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79769</xdr:rowOff>
    </xdr:from>
    <xdr:to>
      <xdr:col>1</xdr:col>
      <xdr:colOff>485775</xdr:colOff>
      <xdr:row>57</xdr:row>
      <xdr:rowOff>9919</xdr:rowOff>
    </xdr:to>
    <xdr:sp macro="" textlink="">
      <xdr:nvSpPr>
        <xdr:cNvPr id="146" name="円/楕円 145"/>
        <xdr:cNvSpPr/>
      </xdr:nvSpPr>
      <xdr:spPr>
        <a:xfrm>
          <a:off x="1079500" y="9680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1046</xdr:rowOff>
    </xdr:from>
    <xdr:ext cx="534377" cy="259045"/>
    <xdr:sp macro="" textlink="">
      <xdr:nvSpPr>
        <xdr:cNvPr id="147" name="テキスト ボックス 146"/>
        <xdr:cNvSpPr txBox="1"/>
      </xdr:nvSpPr>
      <xdr:spPr>
        <a:xfrm>
          <a:off x="863111" y="9773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63,719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98/128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9" name="テキスト ボックス 158"/>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61" name="テキスト ボックス 160"/>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3" name="テキスト ボックス 162"/>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5" name="テキスト ボックス 164"/>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7" name="テキスト ボックス 166"/>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9" name="テキスト ボックス 168"/>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17595</xdr:rowOff>
    </xdr:from>
    <xdr:to>
      <xdr:col>6</xdr:col>
      <xdr:colOff>510540</xdr:colOff>
      <xdr:row>79</xdr:row>
      <xdr:rowOff>96723</xdr:rowOff>
    </xdr:to>
    <xdr:cxnSp macro="">
      <xdr:nvCxnSpPr>
        <xdr:cNvPr id="173" name="直線コネクタ 172"/>
        <xdr:cNvCxnSpPr/>
      </xdr:nvCxnSpPr>
      <xdr:spPr>
        <a:xfrm flipV="1">
          <a:off x="4633595" y="12019095"/>
          <a:ext cx="1270" cy="1622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100550</xdr:rowOff>
    </xdr:from>
    <xdr:ext cx="313932" cy="259045"/>
    <xdr:sp macro="" textlink="">
      <xdr:nvSpPr>
        <xdr:cNvPr id="174" name="維持補修費最小値テキスト"/>
        <xdr:cNvSpPr txBox="1"/>
      </xdr:nvSpPr>
      <xdr:spPr>
        <a:xfrm>
          <a:off x="4686300" y="1364510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6</xdr:col>
      <xdr:colOff>422275</xdr:colOff>
      <xdr:row>79</xdr:row>
      <xdr:rowOff>96723</xdr:rowOff>
    </xdr:from>
    <xdr:to>
      <xdr:col>6</xdr:col>
      <xdr:colOff>600075</xdr:colOff>
      <xdr:row>79</xdr:row>
      <xdr:rowOff>96723</xdr:rowOff>
    </xdr:to>
    <xdr:cxnSp macro="">
      <xdr:nvCxnSpPr>
        <xdr:cNvPr id="175" name="直線コネクタ 174"/>
        <xdr:cNvCxnSpPr/>
      </xdr:nvCxnSpPr>
      <xdr:spPr>
        <a:xfrm>
          <a:off x="4546600" y="13641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135722</xdr:rowOff>
    </xdr:from>
    <xdr:ext cx="534377" cy="259045"/>
    <xdr:sp macro="" textlink="">
      <xdr:nvSpPr>
        <xdr:cNvPr id="176" name="維持補修費最大値テキスト"/>
        <xdr:cNvSpPr txBox="1"/>
      </xdr:nvSpPr>
      <xdr:spPr>
        <a:xfrm>
          <a:off x="4686300" y="11794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49,739</a:t>
          </a:r>
          <a:endParaRPr kumimoji="1" lang="ja-JP" altLang="en-US" sz="1000" b="1">
            <a:latin typeface="ＭＳ Ｐゴシック"/>
          </a:endParaRPr>
        </a:p>
      </xdr:txBody>
    </xdr:sp>
    <xdr:clientData/>
  </xdr:oneCellAnchor>
  <xdr:twoCellAnchor>
    <xdr:from>
      <xdr:col>6</xdr:col>
      <xdr:colOff>422275</xdr:colOff>
      <xdr:row>70</xdr:row>
      <xdr:rowOff>17595</xdr:rowOff>
    </xdr:from>
    <xdr:to>
      <xdr:col>6</xdr:col>
      <xdr:colOff>600075</xdr:colOff>
      <xdr:row>70</xdr:row>
      <xdr:rowOff>17595</xdr:rowOff>
    </xdr:to>
    <xdr:cxnSp macro="">
      <xdr:nvCxnSpPr>
        <xdr:cNvPr id="177" name="直線コネクタ 176"/>
        <xdr:cNvCxnSpPr/>
      </xdr:nvCxnSpPr>
      <xdr:spPr>
        <a:xfrm>
          <a:off x="4546600" y="12019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79</xdr:row>
      <xdr:rowOff>20926</xdr:rowOff>
    </xdr:from>
    <xdr:to>
      <xdr:col>6</xdr:col>
      <xdr:colOff>511175</xdr:colOff>
      <xdr:row>79</xdr:row>
      <xdr:rowOff>21971</xdr:rowOff>
    </xdr:to>
    <xdr:cxnSp macro="">
      <xdr:nvCxnSpPr>
        <xdr:cNvPr id="178" name="直線コネクタ 177"/>
        <xdr:cNvCxnSpPr/>
      </xdr:nvCxnSpPr>
      <xdr:spPr>
        <a:xfrm flipV="1">
          <a:off x="3797300" y="13565476"/>
          <a:ext cx="838200" cy="1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7013</xdr:rowOff>
    </xdr:from>
    <xdr:ext cx="469744" cy="259045"/>
    <xdr:sp macro="" textlink="">
      <xdr:nvSpPr>
        <xdr:cNvPr id="179" name="維持補修費平均値テキスト"/>
        <xdr:cNvSpPr txBox="1"/>
      </xdr:nvSpPr>
      <xdr:spPr>
        <a:xfrm>
          <a:off x="4686300" y="132086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7,208</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155586</xdr:rowOff>
    </xdr:from>
    <xdr:to>
      <xdr:col>6</xdr:col>
      <xdr:colOff>561975</xdr:colOff>
      <xdr:row>78</xdr:row>
      <xdr:rowOff>85736</xdr:rowOff>
    </xdr:to>
    <xdr:sp macro="" textlink="">
      <xdr:nvSpPr>
        <xdr:cNvPr id="180" name="フローチャート : 判断 179"/>
        <xdr:cNvSpPr/>
      </xdr:nvSpPr>
      <xdr:spPr>
        <a:xfrm>
          <a:off x="4584700" y="13357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79</xdr:row>
      <xdr:rowOff>20176</xdr:rowOff>
    </xdr:from>
    <xdr:to>
      <xdr:col>5</xdr:col>
      <xdr:colOff>358775</xdr:colOff>
      <xdr:row>79</xdr:row>
      <xdr:rowOff>21971</xdr:rowOff>
    </xdr:to>
    <xdr:cxnSp macro="">
      <xdr:nvCxnSpPr>
        <xdr:cNvPr id="181" name="直線コネクタ 180"/>
        <xdr:cNvCxnSpPr/>
      </xdr:nvCxnSpPr>
      <xdr:spPr>
        <a:xfrm>
          <a:off x="2908300" y="13564726"/>
          <a:ext cx="889000" cy="1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21724</xdr:rowOff>
    </xdr:from>
    <xdr:to>
      <xdr:col>5</xdr:col>
      <xdr:colOff>409575</xdr:colOff>
      <xdr:row>78</xdr:row>
      <xdr:rowOff>123324</xdr:rowOff>
    </xdr:to>
    <xdr:sp macro="" textlink="">
      <xdr:nvSpPr>
        <xdr:cNvPr id="182" name="フローチャート : 判断 181"/>
        <xdr:cNvSpPr/>
      </xdr:nvSpPr>
      <xdr:spPr>
        <a:xfrm>
          <a:off x="3746500" y="13394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139851</xdr:rowOff>
    </xdr:from>
    <xdr:ext cx="469744" cy="259045"/>
    <xdr:sp macro="" textlink="">
      <xdr:nvSpPr>
        <xdr:cNvPr id="183" name="テキスト ボックス 182"/>
        <xdr:cNvSpPr txBox="1"/>
      </xdr:nvSpPr>
      <xdr:spPr>
        <a:xfrm>
          <a:off x="3562427" y="13170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6,057</a:t>
          </a:r>
          <a:endParaRPr kumimoji="1" lang="ja-JP" altLang="en-US" sz="1000" b="1">
            <a:solidFill>
              <a:srgbClr val="000080"/>
            </a:solidFill>
            <a:latin typeface="ＭＳ Ｐゴシック"/>
          </a:endParaRPr>
        </a:p>
      </xdr:txBody>
    </xdr:sp>
    <xdr:clientData/>
  </xdr:oneCellAnchor>
  <xdr:twoCellAnchor>
    <xdr:from>
      <xdr:col>2</xdr:col>
      <xdr:colOff>638175</xdr:colOff>
      <xdr:row>79</xdr:row>
      <xdr:rowOff>16811</xdr:rowOff>
    </xdr:from>
    <xdr:to>
      <xdr:col>4</xdr:col>
      <xdr:colOff>155575</xdr:colOff>
      <xdr:row>79</xdr:row>
      <xdr:rowOff>20176</xdr:rowOff>
    </xdr:to>
    <xdr:cxnSp macro="">
      <xdr:nvCxnSpPr>
        <xdr:cNvPr id="184" name="直線コネクタ 183"/>
        <xdr:cNvCxnSpPr/>
      </xdr:nvCxnSpPr>
      <xdr:spPr>
        <a:xfrm>
          <a:off x="2019300" y="13561361"/>
          <a:ext cx="889000" cy="3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168811</xdr:rowOff>
    </xdr:from>
    <xdr:to>
      <xdr:col>4</xdr:col>
      <xdr:colOff>206375</xdr:colOff>
      <xdr:row>78</xdr:row>
      <xdr:rowOff>98961</xdr:rowOff>
    </xdr:to>
    <xdr:sp macro="" textlink="">
      <xdr:nvSpPr>
        <xdr:cNvPr id="185" name="フローチャート : 判断 184"/>
        <xdr:cNvSpPr/>
      </xdr:nvSpPr>
      <xdr:spPr>
        <a:xfrm>
          <a:off x="2857500" y="1337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115488</xdr:rowOff>
    </xdr:from>
    <xdr:ext cx="469744" cy="259045"/>
    <xdr:sp macro="" textlink="">
      <xdr:nvSpPr>
        <xdr:cNvPr id="186" name="テキスト ボックス 185"/>
        <xdr:cNvSpPr txBox="1"/>
      </xdr:nvSpPr>
      <xdr:spPr>
        <a:xfrm>
          <a:off x="2673427" y="1314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6,803</a:t>
          </a:r>
          <a:endParaRPr kumimoji="1" lang="ja-JP" altLang="en-US" sz="1000" b="1">
            <a:solidFill>
              <a:srgbClr val="000080"/>
            </a:solidFill>
            <a:latin typeface="ＭＳ Ｐゴシック"/>
          </a:endParaRPr>
        </a:p>
      </xdr:txBody>
    </xdr:sp>
    <xdr:clientData/>
  </xdr:oneCellAnchor>
  <xdr:twoCellAnchor>
    <xdr:from>
      <xdr:col>1</xdr:col>
      <xdr:colOff>434975</xdr:colOff>
      <xdr:row>79</xdr:row>
      <xdr:rowOff>15112</xdr:rowOff>
    </xdr:from>
    <xdr:to>
      <xdr:col>2</xdr:col>
      <xdr:colOff>638175</xdr:colOff>
      <xdr:row>79</xdr:row>
      <xdr:rowOff>16811</xdr:rowOff>
    </xdr:to>
    <xdr:cxnSp macro="">
      <xdr:nvCxnSpPr>
        <xdr:cNvPr id="187" name="直線コネクタ 186"/>
        <xdr:cNvCxnSpPr/>
      </xdr:nvCxnSpPr>
      <xdr:spPr>
        <a:xfrm>
          <a:off x="1130300" y="13559662"/>
          <a:ext cx="889000" cy="1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22541</xdr:rowOff>
    </xdr:from>
    <xdr:to>
      <xdr:col>3</xdr:col>
      <xdr:colOff>3175</xdr:colOff>
      <xdr:row>78</xdr:row>
      <xdr:rowOff>124141</xdr:rowOff>
    </xdr:to>
    <xdr:sp macro="" textlink="">
      <xdr:nvSpPr>
        <xdr:cNvPr id="188" name="フローチャート : 判断 187"/>
        <xdr:cNvSpPr/>
      </xdr:nvSpPr>
      <xdr:spPr>
        <a:xfrm>
          <a:off x="1968500" y="1339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140668</xdr:rowOff>
    </xdr:from>
    <xdr:ext cx="469744" cy="259045"/>
    <xdr:sp macro="" textlink="">
      <xdr:nvSpPr>
        <xdr:cNvPr id="189" name="テキスト ボックス 188"/>
        <xdr:cNvSpPr txBox="1"/>
      </xdr:nvSpPr>
      <xdr:spPr>
        <a:xfrm>
          <a:off x="1784427" y="13170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6,032</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19927</xdr:rowOff>
    </xdr:from>
    <xdr:to>
      <xdr:col>1</xdr:col>
      <xdr:colOff>485775</xdr:colOff>
      <xdr:row>78</xdr:row>
      <xdr:rowOff>121527</xdr:rowOff>
    </xdr:to>
    <xdr:sp macro="" textlink="">
      <xdr:nvSpPr>
        <xdr:cNvPr id="190" name="フローチャート : 判断 189"/>
        <xdr:cNvSpPr/>
      </xdr:nvSpPr>
      <xdr:spPr>
        <a:xfrm>
          <a:off x="1079500" y="13393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138054</xdr:rowOff>
    </xdr:from>
    <xdr:ext cx="469744" cy="259045"/>
    <xdr:sp macro="" textlink="">
      <xdr:nvSpPr>
        <xdr:cNvPr id="191" name="テキスト ボックス 190"/>
        <xdr:cNvSpPr txBox="1"/>
      </xdr:nvSpPr>
      <xdr:spPr>
        <a:xfrm>
          <a:off x="895427" y="13168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141576</xdr:rowOff>
    </xdr:from>
    <xdr:to>
      <xdr:col>6</xdr:col>
      <xdr:colOff>561975</xdr:colOff>
      <xdr:row>79</xdr:row>
      <xdr:rowOff>71726</xdr:rowOff>
    </xdr:to>
    <xdr:sp macro="" textlink="">
      <xdr:nvSpPr>
        <xdr:cNvPr id="197" name="円/楕円 196"/>
        <xdr:cNvSpPr/>
      </xdr:nvSpPr>
      <xdr:spPr>
        <a:xfrm>
          <a:off x="4584700" y="13514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56503</xdr:rowOff>
    </xdr:from>
    <xdr:ext cx="469744" cy="259045"/>
    <xdr:sp macro="" textlink="">
      <xdr:nvSpPr>
        <xdr:cNvPr id="198" name="維持補修費該当値テキスト"/>
        <xdr:cNvSpPr txBox="1"/>
      </xdr:nvSpPr>
      <xdr:spPr>
        <a:xfrm>
          <a:off x="4686300" y="13429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2,387</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142621</xdr:rowOff>
    </xdr:from>
    <xdr:to>
      <xdr:col>5</xdr:col>
      <xdr:colOff>409575</xdr:colOff>
      <xdr:row>79</xdr:row>
      <xdr:rowOff>72771</xdr:rowOff>
    </xdr:to>
    <xdr:sp macro="" textlink="">
      <xdr:nvSpPr>
        <xdr:cNvPr id="199" name="円/楕円 198"/>
        <xdr:cNvSpPr/>
      </xdr:nvSpPr>
      <xdr:spPr>
        <a:xfrm>
          <a:off x="3746500" y="13515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79</xdr:row>
      <xdr:rowOff>63898</xdr:rowOff>
    </xdr:from>
    <xdr:ext cx="469744" cy="259045"/>
    <xdr:sp macro="" textlink="">
      <xdr:nvSpPr>
        <xdr:cNvPr id="200" name="テキスト ボックス 199"/>
        <xdr:cNvSpPr txBox="1"/>
      </xdr:nvSpPr>
      <xdr:spPr>
        <a:xfrm>
          <a:off x="3562427" y="13608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2,355</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140826</xdr:rowOff>
    </xdr:from>
    <xdr:to>
      <xdr:col>4</xdr:col>
      <xdr:colOff>206375</xdr:colOff>
      <xdr:row>79</xdr:row>
      <xdr:rowOff>70976</xdr:rowOff>
    </xdr:to>
    <xdr:sp macro="" textlink="">
      <xdr:nvSpPr>
        <xdr:cNvPr id="201" name="円/楕円 200"/>
        <xdr:cNvSpPr/>
      </xdr:nvSpPr>
      <xdr:spPr>
        <a:xfrm>
          <a:off x="2857500" y="13513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62103</xdr:rowOff>
    </xdr:from>
    <xdr:ext cx="469744" cy="259045"/>
    <xdr:sp macro="" textlink="">
      <xdr:nvSpPr>
        <xdr:cNvPr id="202" name="テキスト ボックス 201"/>
        <xdr:cNvSpPr txBox="1"/>
      </xdr:nvSpPr>
      <xdr:spPr>
        <a:xfrm>
          <a:off x="2673427" y="13606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2,410</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137461</xdr:rowOff>
    </xdr:from>
    <xdr:to>
      <xdr:col>3</xdr:col>
      <xdr:colOff>3175</xdr:colOff>
      <xdr:row>79</xdr:row>
      <xdr:rowOff>67611</xdr:rowOff>
    </xdr:to>
    <xdr:sp macro="" textlink="">
      <xdr:nvSpPr>
        <xdr:cNvPr id="203" name="円/楕円 202"/>
        <xdr:cNvSpPr/>
      </xdr:nvSpPr>
      <xdr:spPr>
        <a:xfrm>
          <a:off x="1968500" y="1351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58738</xdr:rowOff>
    </xdr:from>
    <xdr:ext cx="469744" cy="259045"/>
    <xdr:sp macro="" textlink="">
      <xdr:nvSpPr>
        <xdr:cNvPr id="204" name="テキスト ボックス 203"/>
        <xdr:cNvSpPr txBox="1"/>
      </xdr:nvSpPr>
      <xdr:spPr>
        <a:xfrm>
          <a:off x="1784427" y="1360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2,513</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135762</xdr:rowOff>
    </xdr:from>
    <xdr:to>
      <xdr:col>1</xdr:col>
      <xdr:colOff>485775</xdr:colOff>
      <xdr:row>79</xdr:row>
      <xdr:rowOff>65912</xdr:rowOff>
    </xdr:to>
    <xdr:sp macro="" textlink="">
      <xdr:nvSpPr>
        <xdr:cNvPr id="205" name="円/楕円 204"/>
        <xdr:cNvSpPr/>
      </xdr:nvSpPr>
      <xdr:spPr>
        <a:xfrm>
          <a:off x="1079500" y="1350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57039</xdr:rowOff>
    </xdr:from>
    <xdr:ext cx="469744" cy="259045"/>
    <xdr:sp macro="" textlink="">
      <xdr:nvSpPr>
        <xdr:cNvPr id="206" name="テキスト ボックス 205"/>
        <xdr:cNvSpPr txBox="1"/>
      </xdr:nvSpPr>
      <xdr:spPr>
        <a:xfrm>
          <a:off x="895427" y="13601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79/128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120,261</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145428</xdr:rowOff>
    </xdr:from>
    <xdr:to>
      <xdr:col>6</xdr:col>
      <xdr:colOff>510540</xdr:colOff>
      <xdr:row>99</xdr:row>
      <xdr:rowOff>95898</xdr:rowOff>
    </xdr:to>
    <xdr:cxnSp macro="">
      <xdr:nvCxnSpPr>
        <xdr:cNvPr id="231" name="直線コネクタ 230"/>
        <xdr:cNvCxnSpPr/>
      </xdr:nvCxnSpPr>
      <xdr:spPr>
        <a:xfrm flipV="1">
          <a:off x="4633595" y="15404478"/>
          <a:ext cx="1270" cy="1664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99725</xdr:rowOff>
    </xdr:from>
    <xdr:ext cx="534377" cy="259045"/>
    <xdr:sp macro="" textlink="">
      <xdr:nvSpPr>
        <xdr:cNvPr id="232" name="扶助費最小値テキスト"/>
        <xdr:cNvSpPr txBox="1"/>
      </xdr:nvSpPr>
      <xdr:spPr>
        <a:xfrm>
          <a:off x="4686300" y="17073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55,949</a:t>
          </a:r>
          <a:endParaRPr kumimoji="1" lang="ja-JP" altLang="en-US" sz="1000" b="1">
            <a:latin typeface="ＭＳ Ｐゴシック"/>
          </a:endParaRPr>
        </a:p>
      </xdr:txBody>
    </xdr:sp>
    <xdr:clientData/>
  </xdr:oneCellAnchor>
  <xdr:twoCellAnchor>
    <xdr:from>
      <xdr:col>6</xdr:col>
      <xdr:colOff>422275</xdr:colOff>
      <xdr:row>99</xdr:row>
      <xdr:rowOff>95898</xdr:rowOff>
    </xdr:from>
    <xdr:to>
      <xdr:col>6</xdr:col>
      <xdr:colOff>600075</xdr:colOff>
      <xdr:row>99</xdr:row>
      <xdr:rowOff>95898</xdr:rowOff>
    </xdr:to>
    <xdr:cxnSp macro="">
      <xdr:nvCxnSpPr>
        <xdr:cNvPr id="233" name="直線コネクタ 232"/>
        <xdr:cNvCxnSpPr/>
      </xdr:nvCxnSpPr>
      <xdr:spPr>
        <a:xfrm>
          <a:off x="4546600" y="17069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92105</xdr:rowOff>
    </xdr:from>
    <xdr:ext cx="599010" cy="259045"/>
    <xdr:sp macro="" textlink="">
      <xdr:nvSpPr>
        <xdr:cNvPr id="234" name="扶助費最大値テキスト"/>
        <xdr:cNvSpPr txBox="1"/>
      </xdr:nvSpPr>
      <xdr:spPr>
        <a:xfrm>
          <a:off x="4686300" y="15179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187,049</a:t>
          </a:r>
          <a:endParaRPr kumimoji="1" lang="ja-JP" altLang="en-US" sz="1000" b="1">
            <a:latin typeface="ＭＳ Ｐゴシック"/>
          </a:endParaRPr>
        </a:p>
      </xdr:txBody>
    </xdr:sp>
    <xdr:clientData/>
  </xdr:oneCellAnchor>
  <xdr:twoCellAnchor>
    <xdr:from>
      <xdr:col>6</xdr:col>
      <xdr:colOff>422275</xdr:colOff>
      <xdr:row>89</xdr:row>
      <xdr:rowOff>145428</xdr:rowOff>
    </xdr:from>
    <xdr:to>
      <xdr:col>6</xdr:col>
      <xdr:colOff>600075</xdr:colOff>
      <xdr:row>89</xdr:row>
      <xdr:rowOff>145428</xdr:rowOff>
    </xdr:to>
    <xdr:cxnSp macro="">
      <xdr:nvCxnSpPr>
        <xdr:cNvPr id="235" name="直線コネクタ 234"/>
        <xdr:cNvCxnSpPr/>
      </xdr:nvCxnSpPr>
      <xdr:spPr>
        <a:xfrm>
          <a:off x="4546600" y="15404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6465</xdr:rowOff>
    </xdr:from>
    <xdr:to>
      <xdr:col>6</xdr:col>
      <xdr:colOff>511175</xdr:colOff>
      <xdr:row>97</xdr:row>
      <xdr:rowOff>32080</xdr:rowOff>
    </xdr:to>
    <xdr:cxnSp macro="">
      <xdr:nvCxnSpPr>
        <xdr:cNvPr id="236" name="直線コネクタ 235"/>
        <xdr:cNvCxnSpPr/>
      </xdr:nvCxnSpPr>
      <xdr:spPr>
        <a:xfrm flipV="1">
          <a:off x="3797300" y="16637115"/>
          <a:ext cx="838200" cy="25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54754</xdr:rowOff>
    </xdr:from>
    <xdr:ext cx="534377" cy="259045"/>
    <xdr:sp macro="" textlink="">
      <xdr:nvSpPr>
        <xdr:cNvPr id="237" name="扶助費平均値テキスト"/>
        <xdr:cNvSpPr txBox="1"/>
      </xdr:nvSpPr>
      <xdr:spPr>
        <a:xfrm>
          <a:off x="4686300" y="163425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97,490</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31877</xdr:rowOff>
    </xdr:from>
    <xdr:to>
      <xdr:col>6</xdr:col>
      <xdr:colOff>561975</xdr:colOff>
      <xdr:row>96</xdr:row>
      <xdr:rowOff>133477</xdr:rowOff>
    </xdr:to>
    <xdr:sp macro="" textlink="">
      <xdr:nvSpPr>
        <xdr:cNvPr id="238" name="フローチャート : 判断 237"/>
        <xdr:cNvSpPr/>
      </xdr:nvSpPr>
      <xdr:spPr>
        <a:xfrm>
          <a:off x="45847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32080</xdr:rowOff>
    </xdr:from>
    <xdr:to>
      <xdr:col>5</xdr:col>
      <xdr:colOff>358775</xdr:colOff>
      <xdr:row>97</xdr:row>
      <xdr:rowOff>45732</xdr:rowOff>
    </xdr:to>
    <xdr:cxnSp macro="">
      <xdr:nvCxnSpPr>
        <xdr:cNvPr id="239" name="直線コネクタ 238"/>
        <xdr:cNvCxnSpPr/>
      </xdr:nvCxnSpPr>
      <xdr:spPr>
        <a:xfrm flipV="1">
          <a:off x="2908300" y="16662730"/>
          <a:ext cx="889000" cy="13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111888</xdr:rowOff>
    </xdr:from>
    <xdr:to>
      <xdr:col>5</xdr:col>
      <xdr:colOff>409575</xdr:colOff>
      <xdr:row>97</xdr:row>
      <xdr:rowOff>42038</xdr:rowOff>
    </xdr:to>
    <xdr:sp macro="" textlink="">
      <xdr:nvSpPr>
        <xdr:cNvPr id="240" name="フローチャート : 判断 239"/>
        <xdr:cNvSpPr/>
      </xdr:nvSpPr>
      <xdr:spPr>
        <a:xfrm>
          <a:off x="37465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58565</xdr:rowOff>
    </xdr:from>
    <xdr:ext cx="534377" cy="259045"/>
    <xdr:sp macro="" textlink="">
      <xdr:nvSpPr>
        <xdr:cNvPr id="241" name="テキスト ボックス 240"/>
        <xdr:cNvSpPr txBox="1"/>
      </xdr:nvSpPr>
      <xdr:spPr>
        <a:xfrm>
          <a:off x="3530111" y="163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91,190</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45732</xdr:rowOff>
    </xdr:from>
    <xdr:to>
      <xdr:col>4</xdr:col>
      <xdr:colOff>155575</xdr:colOff>
      <xdr:row>97</xdr:row>
      <xdr:rowOff>126237</xdr:rowOff>
    </xdr:to>
    <xdr:cxnSp macro="">
      <xdr:nvCxnSpPr>
        <xdr:cNvPr id="242" name="直線コネクタ 241"/>
        <xdr:cNvCxnSpPr/>
      </xdr:nvCxnSpPr>
      <xdr:spPr>
        <a:xfrm flipV="1">
          <a:off x="2019300" y="16676382"/>
          <a:ext cx="889000" cy="80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8319</xdr:rowOff>
    </xdr:from>
    <xdr:to>
      <xdr:col>4</xdr:col>
      <xdr:colOff>206375</xdr:colOff>
      <xdr:row>97</xdr:row>
      <xdr:rowOff>109919</xdr:rowOff>
    </xdr:to>
    <xdr:sp macro="" textlink="">
      <xdr:nvSpPr>
        <xdr:cNvPr id="243" name="フローチャート : 判断 242"/>
        <xdr:cNvSpPr/>
      </xdr:nvSpPr>
      <xdr:spPr>
        <a:xfrm>
          <a:off x="2857500" y="16638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101046</xdr:rowOff>
    </xdr:from>
    <xdr:ext cx="534377" cy="259045"/>
    <xdr:sp macro="" textlink="">
      <xdr:nvSpPr>
        <xdr:cNvPr id="244" name="テキスト ボックス 243"/>
        <xdr:cNvSpPr txBox="1"/>
      </xdr:nvSpPr>
      <xdr:spPr>
        <a:xfrm>
          <a:off x="2641111" y="1673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85,845</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125603</xdr:rowOff>
    </xdr:from>
    <xdr:to>
      <xdr:col>2</xdr:col>
      <xdr:colOff>638175</xdr:colOff>
      <xdr:row>97</xdr:row>
      <xdr:rowOff>126237</xdr:rowOff>
    </xdr:to>
    <xdr:cxnSp macro="">
      <xdr:nvCxnSpPr>
        <xdr:cNvPr id="245" name="直線コネクタ 244"/>
        <xdr:cNvCxnSpPr/>
      </xdr:nvCxnSpPr>
      <xdr:spPr>
        <a:xfrm>
          <a:off x="1130300" y="16756253"/>
          <a:ext cx="889000" cy="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85204</xdr:rowOff>
    </xdr:from>
    <xdr:to>
      <xdr:col>3</xdr:col>
      <xdr:colOff>3175</xdr:colOff>
      <xdr:row>98</xdr:row>
      <xdr:rowOff>15354</xdr:rowOff>
    </xdr:to>
    <xdr:sp macro="" textlink="">
      <xdr:nvSpPr>
        <xdr:cNvPr id="246" name="フローチャート : 判断 245"/>
        <xdr:cNvSpPr/>
      </xdr:nvSpPr>
      <xdr:spPr>
        <a:xfrm>
          <a:off x="1968500" y="1671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6481</xdr:rowOff>
    </xdr:from>
    <xdr:ext cx="534377" cy="259045"/>
    <xdr:sp macro="" textlink="">
      <xdr:nvSpPr>
        <xdr:cNvPr id="247" name="テキスト ボックス 246"/>
        <xdr:cNvSpPr txBox="1"/>
      </xdr:nvSpPr>
      <xdr:spPr>
        <a:xfrm>
          <a:off x="1752111" y="16808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79,791</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109893</xdr:rowOff>
    </xdr:from>
    <xdr:to>
      <xdr:col>1</xdr:col>
      <xdr:colOff>485775</xdr:colOff>
      <xdr:row>98</xdr:row>
      <xdr:rowOff>40043</xdr:rowOff>
    </xdr:to>
    <xdr:sp macro="" textlink="">
      <xdr:nvSpPr>
        <xdr:cNvPr id="248" name="フローチャート : 判断 247"/>
        <xdr:cNvSpPr/>
      </xdr:nvSpPr>
      <xdr:spPr>
        <a:xfrm>
          <a:off x="1079500" y="1674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31170</xdr:rowOff>
    </xdr:from>
    <xdr:ext cx="534377" cy="259045"/>
    <xdr:sp macro="" textlink="">
      <xdr:nvSpPr>
        <xdr:cNvPr id="249" name="テキスト ボックス 248"/>
        <xdr:cNvSpPr txBox="1"/>
      </xdr:nvSpPr>
      <xdr:spPr>
        <a:xfrm>
          <a:off x="863111" y="16833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77,847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127115</xdr:rowOff>
    </xdr:from>
    <xdr:to>
      <xdr:col>6</xdr:col>
      <xdr:colOff>561975</xdr:colOff>
      <xdr:row>97</xdr:row>
      <xdr:rowOff>57265</xdr:rowOff>
    </xdr:to>
    <xdr:sp macro="" textlink="">
      <xdr:nvSpPr>
        <xdr:cNvPr id="255" name="円/楕円 254"/>
        <xdr:cNvSpPr/>
      </xdr:nvSpPr>
      <xdr:spPr>
        <a:xfrm>
          <a:off x="4584700" y="1658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105542</xdr:rowOff>
    </xdr:from>
    <xdr:ext cx="534377" cy="259045"/>
    <xdr:sp macro="" textlink="">
      <xdr:nvSpPr>
        <xdr:cNvPr id="256" name="扶助費該当値テキスト"/>
        <xdr:cNvSpPr txBox="1"/>
      </xdr:nvSpPr>
      <xdr:spPr>
        <a:xfrm>
          <a:off x="4686300" y="16564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89,991</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152730</xdr:rowOff>
    </xdr:from>
    <xdr:to>
      <xdr:col>5</xdr:col>
      <xdr:colOff>409575</xdr:colOff>
      <xdr:row>97</xdr:row>
      <xdr:rowOff>82880</xdr:rowOff>
    </xdr:to>
    <xdr:sp macro="" textlink="">
      <xdr:nvSpPr>
        <xdr:cNvPr id="257" name="円/楕円 256"/>
        <xdr:cNvSpPr/>
      </xdr:nvSpPr>
      <xdr:spPr>
        <a:xfrm>
          <a:off x="3746500" y="1661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74007</xdr:rowOff>
    </xdr:from>
    <xdr:ext cx="534377" cy="259045"/>
    <xdr:sp macro="" textlink="">
      <xdr:nvSpPr>
        <xdr:cNvPr id="258" name="テキスト ボックス 257"/>
        <xdr:cNvSpPr txBox="1"/>
      </xdr:nvSpPr>
      <xdr:spPr>
        <a:xfrm>
          <a:off x="3530111" y="16704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87,974</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166382</xdr:rowOff>
    </xdr:from>
    <xdr:to>
      <xdr:col>4</xdr:col>
      <xdr:colOff>206375</xdr:colOff>
      <xdr:row>97</xdr:row>
      <xdr:rowOff>96532</xdr:rowOff>
    </xdr:to>
    <xdr:sp macro="" textlink="">
      <xdr:nvSpPr>
        <xdr:cNvPr id="259" name="円/楕円 258"/>
        <xdr:cNvSpPr/>
      </xdr:nvSpPr>
      <xdr:spPr>
        <a:xfrm>
          <a:off x="2857500" y="16625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113059</xdr:rowOff>
    </xdr:from>
    <xdr:ext cx="534377" cy="259045"/>
    <xdr:sp macro="" textlink="">
      <xdr:nvSpPr>
        <xdr:cNvPr id="260" name="テキスト ボックス 259"/>
        <xdr:cNvSpPr txBox="1"/>
      </xdr:nvSpPr>
      <xdr:spPr>
        <a:xfrm>
          <a:off x="2641111" y="16400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86,899</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75437</xdr:rowOff>
    </xdr:from>
    <xdr:to>
      <xdr:col>3</xdr:col>
      <xdr:colOff>3175</xdr:colOff>
      <xdr:row>98</xdr:row>
      <xdr:rowOff>5587</xdr:rowOff>
    </xdr:to>
    <xdr:sp macro="" textlink="">
      <xdr:nvSpPr>
        <xdr:cNvPr id="261" name="円/楕円 260"/>
        <xdr:cNvSpPr/>
      </xdr:nvSpPr>
      <xdr:spPr>
        <a:xfrm>
          <a:off x="1968500" y="16706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22114</xdr:rowOff>
    </xdr:from>
    <xdr:ext cx="534377" cy="259045"/>
    <xdr:sp macro="" textlink="">
      <xdr:nvSpPr>
        <xdr:cNvPr id="262" name="テキスト ボックス 261"/>
        <xdr:cNvSpPr txBox="1"/>
      </xdr:nvSpPr>
      <xdr:spPr>
        <a:xfrm>
          <a:off x="1752111" y="16481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80,560</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74803</xdr:rowOff>
    </xdr:from>
    <xdr:to>
      <xdr:col>1</xdr:col>
      <xdr:colOff>485775</xdr:colOff>
      <xdr:row>98</xdr:row>
      <xdr:rowOff>4953</xdr:rowOff>
    </xdr:to>
    <xdr:sp macro="" textlink="">
      <xdr:nvSpPr>
        <xdr:cNvPr id="263" name="円/楕円 262"/>
        <xdr:cNvSpPr/>
      </xdr:nvSpPr>
      <xdr:spPr>
        <a:xfrm>
          <a:off x="1079500" y="16705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21480</xdr:rowOff>
    </xdr:from>
    <xdr:ext cx="534377" cy="259045"/>
    <xdr:sp macro="" textlink="">
      <xdr:nvSpPr>
        <xdr:cNvPr id="264" name="テキスト ボックス 263"/>
        <xdr:cNvSpPr txBox="1"/>
      </xdr:nvSpPr>
      <xdr:spPr>
        <a:xfrm>
          <a:off x="863111" y="16480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80,610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120/128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40,007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139700</xdr:rowOff>
    </xdr:from>
    <xdr:to>
      <xdr:col>16</xdr:col>
      <xdr:colOff>307975</xdr:colOff>
      <xdr:row>39</xdr:row>
      <xdr:rowOff>139700</xdr:rowOff>
    </xdr:to>
    <xdr:cxnSp macro="">
      <xdr:nvCxnSpPr>
        <xdr:cNvPr id="275" name="直線コネクタ 274"/>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168927</xdr:rowOff>
    </xdr:from>
    <xdr:ext cx="248786" cy="259045"/>
    <xdr:sp macro="" textlink="">
      <xdr:nvSpPr>
        <xdr:cNvPr id="276" name="テキスト ボックス 275"/>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38</xdr:row>
      <xdr:rowOff>25400</xdr:rowOff>
    </xdr:from>
    <xdr:to>
      <xdr:col>16</xdr:col>
      <xdr:colOff>307975</xdr:colOff>
      <xdr:row>38</xdr:row>
      <xdr:rowOff>25400</xdr:rowOff>
    </xdr:to>
    <xdr:cxnSp macro="">
      <xdr:nvCxnSpPr>
        <xdr:cNvPr id="277" name="直線コネクタ 276"/>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54627</xdr:rowOff>
    </xdr:from>
    <xdr:ext cx="531299" cy="259045"/>
    <xdr:sp macro="" textlink="">
      <xdr:nvSpPr>
        <xdr:cNvPr id="278" name="テキスト ボックス 277"/>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36</xdr:row>
      <xdr:rowOff>82550</xdr:rowOff>
    </xdr:from>
    <xdr:to>
      <xdr:col>16</xdr:col>
      <xdr:colOff>307975</xdr:colOff>
      <xdr:row>36</xdr:row>
      <xdr:rowOff>82550</xdr:rowOff>
    </xdr:to>
    <xdr:cxnSp macro="">
      <xdr:nvCxnSpPr>
        <xdr:cNvPr id="279" name="直線コネクタ 278"/>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111777</xdr:rowOff>
    </xdr:from>
    <xdr:ext cx="531299" cy="259045"/>
    <xdr:sp macro="" textlink="">
      <xdr:nvSpPr>
        <xdr:cNvPr id="280" name="テキスト ボックス 279"/>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2" name="テキスト ボックス 281"/>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33</xdr:row>
      <xdr:rowOff>25400</xdr:rowOff>
    </xdr:from>
    <xdr:to>
      <xdr:col>16</xdr:col>
      <xdr:colOff>307975</xdr:colOff>
      <xdr:row>33</xdr:row>
      <xdr:rowOff>25400</xdr:rowOff>
    </xdr:to>
    <xdr:cxnSp macro="">
      <xdr:nvCxnSpPr>
        <xdr:cNvPr id="283" name="直線コネクタ 282"/>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54627</xdr:rowOff>
    </xdr:from>
    <xdr:ext cx="595419" cy="259045"/>
    <xdr:sp macro="" textlink="">
      <xdr:nvSpPr>
        <xdr:cNvPr id="284" name="テキスト ボックス 283"/>
        <xdr:cNvSpPr txBox="1"/>
      </xdr:nvSpPr>
      <xdr:spPr>
        <a:xfrm>
          <a:off x="6008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31</xdr:row>
      <xdr:rowOff>82550</xdr:rowOff>
    </xdr:from>
    <xdr:to>
      <xdr:col>16</xdr:col>
      <xdr:colOff>307975</xdr:colOff>
      <xdr:row>31</xdr:row>
      <xdr:rowOff>82550</xdr:rowOff>
    </xdr:to>
    <xdr:cxnSp macro="">
      <xdr:nvCxnSpPr>
        <xdr:cNvPr id="285" name="直線コネクタ 284"/>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111777</xdr:rowOff>
    </xdr:from>
    <xdr:ext cx="595419" cy="259045"/>
    <xdr:sp macro="" textlink="">
      <xdr:nvSpPr>
        <xdr:cNvPr id="286" name="テキスト ボックス 285"/>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29</xdr:row>
      <xdr:rowOff>139700</xdr:rowOff>
    </xdr:from>
    <xdr:to>
      <xdr:col>16</xdr:col>
      <xdr:colOff>307975</xdr:colOff>
      <xdr:row>29</xdr:row>
      <xdr:rowOff>139700</xdr:rowOff>
    </xdr:to>
    <xdr:cxnSp macro="">
      <xdr:nvCxnSpPr>
        <xdr:cNvPr id="287" name="直線コネクタ 286"/>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28</xdr:row>
      <xdr:rowOff>168927</xdr:rowOff>
    </xdr:from>
    <xdr:ext cx="595419" cy="259045"/>
    <xdr:sp macro="" textlink="">
      <xdr:nvSpPr>
        <xdr:cNvPr id="288" name="テキスト ボックス 287"/>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106658</xdr:rowOff>
    </xdr:from>
    <xdr:to>
      <xdr:col>15</xdr:col>
      <xdr:colOff>180340</xdr:colOff>
      <xdr:row>38</xdr:row>
      <xdr:rowOff>137566</xdr:rowOff>
    </xdr:to>
    <xdr:cxnSp macro="">
      <xdr:nvCxnSpPr>
        <xdr:cNvPr id="292" name="直線コネクタ 291"/>
        <xdr:cNvCxnSpPr/>
      </xdr:nvCxnSpPr>
      <xdr:spPr>
        <a:xfrm flipV="1">
          <a:off x="10475595" y="5250158"/>
          <a:ext cx="1270" cy="1402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141393</xdr:rowOff>
    </xdr:from>
    <xdr:ext cx="534377" cy="259045"/>
    <xdr:sp macro="" textlink="">
      <xdr:nvSpPr>
        <xdr:cNvPr id="293" name="補助費等最小値テキスト"/>
        <xdr:cNvSpPr txBox="1"/>
      </xdr:nvSpPr>
      <xdr:spPr>
        <a:xfrm>
          <a:off x="10528300" y="6656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18,224</a:t>
          </a:r>
          <a:endParaRPr kumimoji="1" lang="ja-JP" altLang="en-US" sz="1000" b="1">
            <a:latin typeface="ＭＳ Ｐゴシック"/>
          </a:endParaRPr>
        </a:p>
      </xdr:txBody>
    </xdr:sp>
    <xdr:clientData/>
  </xdr:oneCellAnchor>
  <xdr:twoCellAnchor>
    <xdr:from>
      <xdr:col>15</xdr:col>
      <xdr:colOff>92075</xdr:colOff>
      <xdr:row>38</xdr:row>
      <xdr:rowOff>137566</xdr:rowOff>
    </xdr:from>
    <xdr:to>
      <xdr:col>15</xdr:col>
      <xdr:colOff>269875</xdr:colOff>
      <xdr:row>38</xdr:row>
      <xdr:rowOff>137566</xdr:rowOff>
    </xdr:to>
    <xdr:cxnSp macro="">
      <xdr:nvCxnSpPr>
        <xdr:cNvPr id="294" name="直線コネクタ 293"/>
        <xdr:cNvCxnSpPr/>
      </xdr:nvCxnSpPr>
      <xdr:spPr>
        <a:xfrm>
          <a:off x="10388600" y="6652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53335</xdr:rowOff>
    </xdr:from>
    <xdr:ext cx="599010" cy="259045"/>
    <xdr:sp macro="" textlink="">
      <xdr:nvSpPr>
        <xdr:cNvPr id="295" name="補助費等最大値テキスト"/>
        <xdr:cNvSpPr txBox="1"/>
      </xdr:nvSpPr>
      <xdr:spPr>
        <a:xfrm>
          <a:off x="10528300" y="5025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165,469</a:t>
          </a:r>
          <a:endParaRPr kumimoji="1" lang="ja-JP" altLang="en-US" sz="1000" b="1">
            <a:latin typeface="ＭＳ Ｐゴシック"/>
          </a:endParaRPr>
        </a:p>
      </xdr:txBody>
    </xdr:sp>
    <xdr:clientData/>
  </xdr:oneCellAnchor>
  <xdr:twoCellAnchor>
    <xdr:from>
      <xdr:col>15</xdr:col>
      <xdr:colOff>92075</xdr:colOff>
      <xdr:row>30</xdr:row>
      <xdr:rowOff>106658</xdr:rowOff>
    </xdr:from>
    <xdr:to>
      <xdr:col>15</xdr:col>
      <xdr:colOff>269875</xdr:colOff>
      <xdr:row>30</xdr:row>
      <xdr:rowOff>106658</xdr:rowOff>
    </xdr:to>
    <xdr:cxnSp macro="">
      <xdr:nvCxnSpPr>
        <xdr:cNvPr id="296" name="直線コネクタ 295"/>
        <xdr:cNvCxnSpPr/>
      </xdr:nvCxnSpPr>
      <xdr:spPr>
        <a:xfrm>
          <a:off x="10388600" y="5250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164332</xdr:rowOff>
    </xdr:from>
    <xdr:to>
      <xdr:col>15</xdr:col>
      <xdr:colOff>180975</xdr:colOff>
      <xdr:row>38</xdr:row>
      <xdr:rowOff>1435</xdr:rowOff>
    </xdr:to>
    <xdr:cxnSp macro="">
      <xdr:nvCxnSpPr>
        <xdr:cNvPr id="297" name="直線コネクタ 296"/>
        <xdr:cNvCxnSpPr/>
      </xdr:nvCxnSpPr>
      <xdr:spPr>
        <a:xfrm>
          <a:off x="9639300" y="6507982"/>
          <a:ext cx="838200" cy="8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11421</xdr:rowOff>
    </xdr:from>
    <xdr:ext cx="534377" cy="259045"/>
    <xdr:sp macro="" textlink="">
      <xdr:nvSpPr>
        <xdr:cNvPr id="298" name="補助費等平均値テキスト"/>
        <xdr:cNvSpPr txBox="1"/>
      </xdr:nvSpPr>
      <xdr:spPr>
        <a:xfrm>
          <a:off x="10528300" y="6012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64,536</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159994</xdr:rowOff>
    </xdr:from>
    <xdr:to>
      <xdr:col>15</xdr:col>
      <xdr:colOff>231775</xdr:colOff>
      <xdr:row>36</xdr:row>
      <xdr:rowOff>90144</xdr:rowOff>
    </xdr:to>
    <xdr:sp macro="" textlink="">
      <xdr:nvSpPr>
        <xdr:cNvPr id="299" name="フローチャート : 判断 298"/>
        <xdr:cNvSpPr/>
      </xdr:nvSpPr>
      <xdr:spPr>
        <a:xfrm>
          <a:off x="10426700" y="6160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164332</xdr:rowOff>
    </xdr:from>
    <xdr:to>
      <xdr:col>14</xdr:col>
      <xdr:colOff>28575</xdr:colOff>
      <xdr:row>38</xdr:row>
      <xdr:rowOff>65100</xdr:rowOff>
    </xdr:to>
    <xdr:cxnSp macro="">
      <xdr:nvCxnSpPr>
        <xdr:cNvPr id="300" name="直線コネクタ 299"/>
        <xdr:cNvCxnSpPr/>
      </xdr:nvCxnSpPr>
      <xdr:spPr>
        <a:xfrm flipV="1">
          <a:off x="8750300" y="6507982"/>
          <a:ext cx="889000" cy="72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167053</xdr:rowOff>
    </xdr:from>
    <xdr:to>
      <xdr:col>14</xdr:col>
      <xdr:colOff>79375</xdr:colOff>
      <xdr:row>36</xdr:row>
      <xdr:rowOff>97203</xdr:rowOff>
    </xdr:to>
    <xdr:sp macro="" textlink="">
      <xdr:nvSpPr>
        <xdr:cNvPr id="301" name="フローチャート : 判断 300"/>
        <xdr:cNvSpPr/>
      </xdr:nvSpPr>
      <xdr:spPr>
        <a:xfrm>
          <a:off x="9588500" y="6167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113730</xdr:rowOff>
    </xdr:from>
    <xdr:ext cx="534377" cy="259045"/>
    <xdr:sp macro="" textlink="">
      <xdr:nvSpPr>
        <xdr:cNvPr id="302" name="テキスト ボックス 301"/>
        <xdr:cNvSpPr txBox="1"/>
      </xdr:nvSpPr>
      <xdr:spPr>
        <a:xfrm>
          <a:off x="9372111" y="5943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63,795</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65100</xdr:rowOff>
    </xdr:from>
    <xdr:to>
      <xdr:col>12</xdr:col>
      <xdr:colOff>511175</xdr:colOff>
      <xdr:row>38</xdr:row>
      <xdr:rowOff>92504</xdr:rowOff>
    </xdr:to>
    <xdr:cxnSp macro="">
      <xdr:nvCxnSpPr>
        <xdr:cNvPr id="303" name="直線コネクタ 302"/>
        <xdr:cNvCxnSpPr/>
      </xdr:nvCxnSpPr>
      <xdr:spPr>
        <a:xfrm flipV="1">
          <a:off x="7861300" y="6580200"/>
          <a:ext cx="889000" cy="27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33798</xdr:rowOff>
    </xdr:from>
    <xdr:to>
      <xdr:col>12</xdr:col>
      <xdr:colOff>561975</xdr:colOff>
      <xdr:row>36</xdr:row>
      <xdr:rowOff>135398</xdr:rowOff>
    </xdr:to>
    <xdr:sp macro="" textlink="">
      <xdr:nvSpPr>
        <xdr:cNvPr id="304" name="フローチャート : 判断 303"/>
        <xdr:cNvSpPr/>
      </xdr:nvSpPr>
      <xdr:spPr>
        <a:xfrm>
          <a:off x="8699500" y="620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151925</xdr:rowOff>
    </xdr:from>
    <xdr:ext cx="534377" cy="259045"/>
    <xdr:sp macro="" textlink="">
      <xdr:nvSpPr>
        <xdr:cNvPr id="305" name="テキスト ボックス 304"/>
        <xdr:cNvSpPr txBox="1"/>
      </xdr:nvSpPr>
      <xdr:spPr>
        <a:xfrm>
          <a:off x="8483111" y="5981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59,785</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58033</xdr:rowOff>
    </xdr:from>
    <xdr:to>
      <xdr:col>11</xdr:col>
      <xdr:colOff>307975</xdr:colOff>
      <xdr:row>38</xdr:row>
      <xdr:rowOff>92504</xdr:rowOff>
    </xdr:to>
    <xdr:cxnSp macro="">
      <xdr:nvCxnSpPr>
        <xdr:cNvPr id="306" name="直線コネクタ 305"/>
        <xdr:cNvCxnSpPr/>
      </xdr:nvCxnSpPr>
      <xdr:spPr>
        <a:xfrm>
          <a:off x="6972300" y="6230233"/>
          <a:ext cx="889000" cy="377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57629</xdr:rowOff>
    </xdr:from>
    <xdr:to>
      <xdr:col>11</xdr:col>
      <xdr:colOff>358775</xdr:colOff>
      <xdr:row>36</xdr:row>
      <xdr:rowOff>159229</xdr:rowOff>
    </xdr:to>
    <xdr:sp macro="" textlink="">
      <xdr:nvSpPr>
        <xdr:cNvPr id="307" name="フローチャート : 判断 306"/>
        <xdr:cNvSpPr/>
      </xdr:nvSpPr>
      <xdr:spPr>
        <a:xfrm>
          <a:off x="7810500" y="6229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4306</xdr:rowOff>
    </xdr:from>
    <xdr:ext cx="534377" cy="259045"/>
    <xdr:sp macro="" textlink="">
      <xdr:nvSpPr>
        <xdr:cNvPr id="308" name="テキスト ボックス 307"/>
        <xdr:cNvSpPr txBox="1"/>
      </xdr:nvSpPr>
      <xdr:spPr>
        <a:xfrm>
          <a:off x="7594111" y="600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57,283</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64697</xdr:rowOff>
    </xdr:from>
    <xdr:to>
      <xdr:col>10</xdr:col>
      <xdr:colOff>155575</xdr:colOff>
      <xdr:row>36</xdr:row>
      <xdr:rowOff>166297</xdr:rowOff>
    </xdr:to>
    <xdr:sp macro="" textlink="">
      <xdr:nvSpPr>
        <xdr:cNvPr id="309" name="フローチャート : 判断 308"/>
        <xdr:cNvSpPr/>
      </xdr:nvSpPr>
      <xdr:spPr>
        <a:xfrm>
          <a:off x="6921500" y="6236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157424</xdr:rowOff>
    </xdr:from>
    <xdr:ext cx="534377" cy="259045"/>
    <xdr:sp macro="" textlink="">
      <xdr:nvSpPr>
        <xdr:cNvPr id="310" name="テキスト ボックス 309"/>
        <xdr:cNvSpPr txBox="1"/>
      </xdr:nvSpPr>
      <xdr:spPr>
        <a:xfrm>
          <a:off x="6705111" y="6329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56,541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122085</xdr:rowOff>
    </xdr:from>
    <xdr:to>
      <xdr:col>15</xdr:col>
      <xdr:colOff>231775</xdr:colOff>
      <xdr:row>38</xdr:row>
      <xdr:rowOff>52236</xdr:rowOff>
    </xdr:to>
    <xdr:sp macro="" textlink="">
      <xdr:nvSpPr>
        <xdr:cNvPr id="316" name="円/楕円 315"/>
        <xdr:cNvSpPr/>
      </xdr:nvSpPr>
      <xdr:spPr>
        <a:xfrm>
          <a:off x="10426700" y="646573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100512</xdr:rowOff>
    </xdr:from>
    <xdr:ext cx="534377" cy="259045"/>
    <xdr:sp macro="" textlink="">
      <xdr:nvSpPr>
        <xdr:cNvPr id="317" name="補助費等該当値テキスト"/>
        <xdr:cNvSpPr txBox="1"/>
      </xdr:nvSpPr>
      <xdr:spPr>
        <a:xfrm>
          <a:off x="10528300" y="6444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32,516</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113532</xdr:rowOff>
    </xdr:from>
    <xdr:to>
      <xdr:col>14</xdr:col>
      <xdr:colOff>79375</xdr:colOff>
      <xdr:row>38</xdr:row>
      <xdr:rowOff>43682</xdr:rowOff>
    </xdr:to>
    <xdr:sp macro="" textlink="">
      <xdr:nvSpPr>
        <xdr:cNvPr id="318" name="円/楕円 317"/>
        <xdr:cNvSpPr/>
      </xdr:nvSpPr>
      <xdr:spPr>
        <a:xfrm>
          <a:off x="9588500" y="6457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34809</xdr:rowOff>
    </xdr:from>
    <xdr:ext cx="534377" cy="259045"/>
    <xdr:sp macro="" textlink="">
      <xdr:nvSpPr>
        <xdr:cNvPr id="319" name="テキスト ボックス 318"/>
        <xdr:cNvSpPr txBox="1"/>
      </xdr:nvSpPr>
      <xdr:spPr>
        <a:xfrm>
          <a:off x="9372111" y="6549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33,414</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14300</xdr:rowOff>
    </xdr:from>
    <xdr:to>
      <xdr:col>12</xdr:col>
      <xdr:colOff>561975</xdr:colOff>
      <xdr:row>38</xdr:row>
      <xdr:rowOff>115900</xdr:rowOff>
    </xdr:to>
    <xdr:sp macro="" textlink="">
      <xdr:nvSpPr>
        <xdr:cNvPr id="320" name="円/楕円 319"/>
        <xdr:cNvSpPr/>
      </xdr:nvSpPr>
      <xdr:spPr>
        <a:xfrm>
          <a:off x="8699500" y="65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107027</xdr:rowOff>
    </xdr:from>
    <xdr:ext cx="534377" cy="259045"/>
    <xdr:sp macro="" textlink="">
      <xdr:nvSpPr>
        <xdr:cNvPr id="321" name="テキスト ボックス 320"/>
        <xdr:cNvSpPr txBox="1"/>
      </xdr:nvSpPr>
      <xdr:spPr>
        <a:xfrm>
          <a:off x="8483111" y="6622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25,832</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41704</xdr:rowOff>
    </xdr:from>
    <xdr:to>
      <xdr:col>11</xdr:col>
      <xdr:colOff>358775</xdr:colOff>
      <xdr:row>38</xdr:row>
      <xdr:rowOff>143304</xdr:rowOff>
    </xdr:to>
    <xdr:sp macro="" textlink="">
      <xdr:nvSpPr>
        <xdr:cNvPr id="322" name="円/楕円 321"/>
        <xdr:cNvSpPr/>
      </xdr:nvSpPr>
      <xdr:spPr>
        <a:xfrm>
          <a:off x="7810500" y="655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134431</xdr:rowOff>
    </xdr:from>
    <xdr:ext cx="534377" cy="259045"/>
    <xdr:sp macro="" textlink="">
      <xdr:nvSpPr>
        <xdr:cNvPr id="323" name="テキスト ボックス 322"/>
        <xdr:cNvSpPr txBox="1"/>
      </xdr:nvSpPr>
      <xdr:spPr>
        <a:xfrm>
          <a:off x="7594111" y="6649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22,955</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7233</xdr:rowOff>
    </xdr:from>
    <xdr:to>
      <xdr:col>10</xdr:col>
      <xdr:colOff>155575</xdr:colOff>
      <xdr:row>36</xdr:row>
      <xdr:rowOff>108833</xdr:rowOff>
    </xdr:to>
    <xdr:sp macro="" textlink="">
      <xdr:nvSpPr>
        <xdr:cNvPr id="324" name="円/楕円 323"/>
        <xdr:cNvSpPr/>
      </xdr:nvSpPr>
      <xdr:spPr>
        <a:xfrm>
          <a:off x="6921500" y="6179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125360</xdr:rowOff>
    </xdr:from>
    <xdr:ext cx="534377" cy="259045"/>
    <xdr:sp macro="" textlink="">
      <xdr:nvSpPr>
        <xdr:cNvPr id="325" name="テキスト ボックス 324"/>
        <xdr:cNvSpPr txBox="1"/>
      </xdr:nvSpPr>
      <xdr:spPr>
        <a:xfrm>
          <a:off x="6705111" y="5954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62,574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82/128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45,932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6" name="直線コネクタ 335"/>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7" name="テキスト ボックス 336"/>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8" name="直線コネクタ 337"/>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9" name="テキスト ボックス 338"/>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40" name="直線コネクタ 339"/>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41" name="テキスト ボックス 340"/>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2" name="直線コネクタ 341"/>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43" name="テキスト ボックス 342"/>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52</xdr:row>
      <xdr:rowOff>109538</xdr:rowOff>
    </xdr:from>
    <xdr:to>
      <xdr:col>15</xdr:col>
      <xdr:colOff>180340</xdr:colOff>
      <xdr:row>58</xdr:row>
      <xdr:rowOff>33644</xdr:rowOff>
    </xdr:to>
    <xdr:cxnSp macro="">
      <xdr:nvCxnSpPr>
        <xdr:cNvPr id="347" name="直線コネクタ 346"/>
        <xdr:cNvCxnSpPr/>
      </xdr:nvCxnSpPr>
      <xdr:spPr>
        <a:xfrm flipV="1">
          <a:off x="10475595" y="9024938"/>
          <a:ext cx="1270" cy="952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37471</xdr:rowOff>
    </xdr:from>
    <xdr:ext cx="534377" cy="259045"/>
    <xdr:sp macro="" textlink="">
      <xdr:nvSpPr>
        <xdr:cNvPr id="348" name="普通建設事業費最小値テキスト"/>
        <xdr:cNvSpPr txBox="1"/>
      </xdr:nvSpPr>
      <xdr:spPr>
        <a:xfrm>
          <a:off x="10528300" y="9981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23,197</a:t>
          </a:r>
          <a:endParaRPr kumimoji="1" lang="ja-JP" altLang="en-US" sz="1000" b="1">
            <a:latin typeface="ＭＳ Ｐゴシック"/>
          </a:endParaRPr>
        </a:p>
      </xdr:txBody>
    </xdr:sp>
    <xdr:clientData/>
  </xdr:oneCellAnchor>
  <xdr:twoCellAnchor>
    <xdr:from>
      <xdr:col>15</xdr:col>
      <xdr:colOff>92075</xdr:colOff>
      <xdr:row>58</xdr:row>
      <xdr:rowOff>33644</xdr:rowOff>
    </xdr:from>
    <xdr:to>
      <xdr:col>15</xdr:col>
      <xdr:colOff>269875</xdr:colOff>
      <xdr:row>58</xdr:row>
      <xdr:rowOff>33644</xdr:rowOff>
    </xdr:to>
    <xdr:cxnSp macro="">
      <xdr:nvCxnSpPr>
        <xdr:cNvPr id="349" name="直線コネクタ 348"/>
        <xdr:cNvCxnSpPr/>
      </xdr:nvCxnSpPr>
      <xdr:spPr>
        <a:xfrm>
          <a:off x="10388600" y="9977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51</xdr:row>
      <xdr:rowOff>56215</xdr:rowOff>
    </xdr:from>
    <xdr:ext cx="599010" cy="259045"/>
    <xdr:sp macro="" textlink="">
      <xdr:nvSpPr>
        <xdr:cNvPr id="350" name="普通建設事業費最大値テキスト"/>
        <xdr:cNvSpPr txBox="1"/>
      </xdr:nvSpPr>
      <xdr:spPr>
        <a:xfrm>
          <a:off x="10528300" y="8800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231,597</a:t>
          </a:r>
          <a:endParaRPr kumimoji="1" lang="ja-JP" altLang="en-US" sz="1000" b="1">
            <a:latin typeface="ＭＳ Ｐゴシック"/>
          </a:endParaRPr>
        </a:p>
      </xdr:txBody>
    </xdr:sp>
    <xdr:clientData/>
  </xdr:oneCellAnchor>
  <xdr:twoCellAnchor>
    <xdr:from>
      <xdr:col>15</xdr:col>
      <xdr:colOff>92075</xdr:colOff>
      <xdr:row>52</xdr:row>
      <xdr:rowOff>109538</xdr:rowOff>
    </xdr:from>
    <xdr:to>
      <xdr:col>15</xdr:col>
      <xdr:colOff>269875</xdr:colOff>
      <xdr:row>52</xdr:row>
      <xdr:rowOff>109538</xdr:rowOff>
    </xdr:to>
    <xdr:cxnSp macro="">
      <xdr:nvCxnSpPr>
        <xdr:cNvPr id="351" name="直線コネクタ 350"/>
        <xdr:cNvCxnSpPr/>
      </xdr:nvCxnSpPr>
      <xdr:spPr>
        <a:xfrm>
          <a:off x="10388600" y="9024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13111</xdr:rowOff>
    </xdr:from>
    <xdr:to>
      <xdr:col>15</xdr:col>
      <xdr:colOff>180975</xdr:colOff>
      <xdr:row>57</xdr:row>
      <xdr:rowOff>81567</xdr:rowOff>
    </xdr:to>
    <xdr:cxnSp macro="">
      <xdr:nvCxnSpPr>
        <xdr:cNvPr id="352" name="直線コネクタ 351"/>
        <xdr:cNvCxnSpPr/>
      </xdr:nvCxnSpPr>
      <xdr:spPr>
        <a:xfrm flipV="1">
          <a:off x="9639300" y="9785761"/>
          <a:ext cx="838200" cy="68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73921</xdr:rowOff>
    </xdr:from>
    <xdr:ext cx="534377" cy="259045"/>
    <xdr:sp macro="" textlink="">
      <xdr:nvSpPr>
        <xdr:cNvPr id="353" name="普通建設事業費平均値テキスト"/>
        <xdr:cNvSpPr txBox="1"/>
      </xdr:nvSpPr>
      <xdr:spPr>
        <a:xfrm>
          <a:off x="10528300" y="95036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83,280</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51044</xdr:rowOff>
    </xdr:from>
    <xdr:to>
      <xdr:col>15</xdr:col>
      <xdr:colOff>231775</xdr:colOff>
      <xdr:row>56</xdr:row>
      <xdr:rowOff>152644</xdr:rowOff>
    </xdr:to>
    <xdr:sp macro="" textlink="">
      <xdr:nvSpPr>
        <xdr:cNvPr id="354" name="フローチャート : 判断 353"/>
        <xdr:cNvSpPr/>
      </xdr:nvSpPr>
      <xdr:spPr>
        <a:xfrm>
          <a:off x="104267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52530</xdr:rowOff>
    </xdr:from>
    <xdr:to>
      <xdr:col>14</xdr:col>
      <xdr:colOff>28575</xdr:colOff>
      <xdr:row>57</xdr:row>
      <xdr:rowOff>81567</xdr:rowOff>
    </xdr:to>
    <xdr:cxnSp macro="">
      <xdr:nvCxnSpPr>
        <xdr:cNvPr id="355" name="直線コネクタ 354"/>
        <xdr:cNvCxnSpPr/>
      </xdr:nvCxnSpPr>
      <xdr:spPr>
        <a:xfrm>
          <a:off x="8750300" y="9653730"/>
          <a:ext cx="889000" cy="200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41081</xdr:rowOff>
    </xdr:from>
    <xdr:to>
      <xdr:col>14</xdr:col>
      <xdr:colOff>79375</xdr:colOff>
      <xdr:row>56</xdr:row>
      <xdr:rowOff>142681</xdr:rowOff>
    </xdr:to>
    <xdr:sp macro="" textlink="">
      <xdr:nvSpPr>
        <xdr:cNvPr id="356" name="フローチャート : 判断 355"/>
        <xdr:cNvSpPr/>
      </xdr:nvSpPr>
      <xdr:spPr>
        <a:xfrm>
          <a:off x="9588500" y="964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159208</xdr:rowOff>
    </xdr:from>
    <xdr:ext cx="534377" cy="259045"/>
    <xdr:sp macro="" textlink="">
      <xdr:nvSpPr>
        <xdr:cNvPr id="357" name="テキスト ボックス 356"/>
        <xdr:cNvSpPr txBox="1"/>
      </xdr:nvSpPr>
      <xdr:spPr>
        <a:xfrm>
          <a:off x="9372111" y="941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85,459</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52530</xdr:rowOff>
    </xdr:from>
    <xdr:to>
      <xdr:col>12</xdr:col>
      <xdr:colOff>511175</xdr:colOff>
      <xdr:row>56</xdr:row>
      <xdr:rowOff>86066</xdr:rowOff>
    </xdr:to>
    <xdr:cxnSp macro="">
      <xdr:nvCxnSpPr>
        <xdr:cNvPr id="358" name="直線コネクタ 357"/>
        <xdr:cNvCxnSpPr/>
      </xdr:nvCxnSpPr>
      <xdr:spPr>
        <a:xfrm flipV="1">
          <a:off x="7861300" y="9653730"/>
          <a:ext cx="889000" cy="33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115811</xdr:rowOff>
    </xdr:from>
    <xdr:to>
      <xdr:col>12</xdr:col>
      <xdr:colOff>561975</xdr:colOff>
      <xdr:row>56</xdr:row>
      <xdr:rowOff>45961</xdr:rowOff>
    </xdr:to>
    <xdr:sp macro="" textlink="">
      <xdr:nvSpPr>
        <xdr:cNvPr id="359" name="フローチャート : 判断 358"/>
        <xdr:cNvSpPr/>
      </xdr:nvSpPr>
      <xdr:spPr>
        <a:xfrm>
          <a:off x="8699500" y="954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54</xdr:row>
      <xdr:rowOff>62488</xdr:rowOff>
    </xdr:from>
    <xdr:ext cx="599010" cy="259045"/>
    <xdr:sp macro="" textlink="">
      <xdr:nvSpPr>
        <xdr:cNvPr id="360" name="テキスト ボックス 359"/>
        <xdr:cNvSpPr txBox="1"/>
      </xdr:nvSpPr>
      <xdr:spPr>
        <a:xfrm>
          <a:off x="8450794" y="9320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106,614</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86066</xdr:rowOff>
    </xdr:from>
    <xdr:to>
      <xdr:col>11</xdr:col>
      <xdr:colOff>307975</xdr:colOff>
      <xdr:row>57</xdr:row>
      <xdr:rowOff>62227</xdr:rowOff>
    </xdr:to>
    <xdr:cxnSp macro="">
      <xdr:nvCxnSpPr>
        <xdr:cNvPr id="361" name="直線コネクタ 360"/>
        <xdr:cNvCxnSpPr/>
      </xdr:nvCxnSpPr>
      <xdr:spPr>
        <a:xfrm flipV="1">
          <a:off x="6972300" y="9687266"/>
          <a:ext cx="889000" cy="147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15926</xdr:rowOff>
    </xdr:from>
    <xdr:to>
      <xdr:col>11</xdr:col>
      <xdr:colOff>358775</xdr:colOff>
      <xdr:row>56</xdr:row>
      <xdr:rowOff>117526</xdr:rowOff>
    </xdr:to>
    <xdr:sp macro="" textlink="">
      <xdr:nvSpPr>
        <xdr:cNvPr id="362" name="フローチャート : 判断 361"/>
        <xdr:cNvSpPr/>
      </xdr:nvSpPr>
      <xdr:spPr>
        <a:xfrm>
          <a:off x="7810500" y="961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134053</xdr:rowOff>
    </xdr:from>
    <xdr:ext cx="534377" cy="259045"/>
    <xdr:sp macro="" textlink="">
      <xdr:nvSpPr>
        <xdr:cNvPr id="363" name="テキスト ボックス 362"/>
        <xdr:cNvSpPr txBox="1"/>
      </xdr:nvSpPr>
      <xdr:spPr>
        <a:xfrm>
          <a:off x="7594111" y="9392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90,961</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85658</xdr:rowOff>
    </xdr:from>
    <xdr:to>
      <xdr:col>10</xdr:col>
      <xdr:colOff>155575</xdr:colOff>
      <xdr:row>57</xdr:row>
      <xdr:rowOff>15808</xdr:rowOff>
    </xdr:to>
    <xdr:sp macro="" textlink="">
      <xdr:nvSpPr>
        <xdr:cNvPr id="364" name="フローチャート : 判断 363"/>
        <xdr:cNvSpPr/>
      </xdr:nvSpPr>
      <xdr:spPr>
        <a:xfrm>
          <a:off x="6921500" y="9686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32335</xdr:rowOff>
    </xdr:from>
    <xdr:ext cx="534377" cy="259045"/>
    <xdr:sp macro="" textlink="">
      <xdr:nvSpPr>
        <xdr:cNvPr id="365" name="テキスト ボックス 364"/>
        <xdr:cNvSpPr txBox="1"/>
      </xdr:nvSpPr>
      <xdr:spPr>
        <a:xfrm>
          <a:off x="6705111" y="9462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75,709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133761</xdr:rowOff>
    </xdr:from>
    <xdr:to>
      <xdr:col>15</xdr:col>
      <xdr:colOff>231775</xdr:colOff>
      <xdr:row>57</xdr:row>
      <xdr:rowOff>63911</xdr:rowOff>
    </xdr:to>
    <xdr:sp macro="" textlink="">
      <xdr:nvSpPr>
        <xdr:cNvPr id="371" name="円/楕円 370"/>
        <xdr:cNvSpPr/>
      </xdr:nvSpPr>
      <xdr:spPr>
        <a:xfrm>
          <a:off x="10426700" y="973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112188</xdr:rowOff>
    </xdr:from>
    <xdr:ext cx="534377" cy="259045"/>
    <xdr:sp macro="" textlink="">
      <xdr:nvSpPr>
        <xdr:cNvPr id="372" name="普通建設事業費該当値テキスト"/>
        <xdr:cNvSpPr txBox="1"/>
      </xdr:nvSpPr>
      <xdr:spPr>
        <a:xfrm>
          <a:off x="10528300" y="9713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65,188</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30767</xdr:rowOff>
    </xdr:from>
    <xdr:to>
      <xdr:col>14</xdr:col>
      <xdr:colOff>79375</xdr:colOff>
      <xdr:row>57</xdr:row>
      <xdr:rowOff>132367</xdr:rowOff>
    </xdr:to>
    <xdr:sp macro="" textlink="">
      <xdr:nvSpPr>
        <xdr:cNvPr id="373" name="円/楕円 372"/>
        <xdr:cNvSpPr/>
      </xdr:nvSpPr>
      <xdr:spPr>
        <a:xfrm>
          <a:off x="9588500" y="9803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123494</xdr:rowOff>
    </xdr:from>
    <xdr:ext cx="534377" cy="259045"/>
    <xdr:sp macro="" textlink="">
      <xdr:nvSpPr>
        <xdr:cNvPr id="374" name="テキスト ボックス 373"/>
        <xdr:cNvSpPr txBox="1"/>
      </xdr:nvSpPr>
      <xdr:spPr>
        <a:xfrm>
          <a:off x="9372111" y="9896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50,215</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1730</xdr:rowOff>
    </xdr:from>
    <xdr:to>
      <xdr:col>12</xdr:col>
      <xdr:colOff>561975</xdr:colOff>
      <xdr:row>56</xdr:row>
      <xdr:rowOff>103330</xdr:rowOff>
    </xdr:to>
    <xdr:sp macro="" textlink="">
      <xdr:nvSpPr>
        <xdr:cNvPr id="375" name="円/楕円 374"/>
        <xdr:cNvSpPr/>
      </xdr:nvSpPr>
      <xdr:spPr>
        <a:xfrm>
          <a:off x="8699500" y="960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94457</xdr:rowOff>
    </xdr:from>
    <xdr:ext cx="534377" cy="259045"/>
    <xdr:sp macro="" textlink="">
      <xdr:nvSpPr>
        <xdr:cNvPr id="376" name="テキスト ボックス 375"/>
        <xdr:cNvSpPr txBox="1"/>
      </xdr:nvSpPr>
      <xdr:spPr>
        <a:xfrm>
          <a:off x="8483111" y="9695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94,066</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35266</xdr:rowOff>
    </xdr:from>
    <xdr:to>
      <xdr:col>11</xdr:col>
      <xdr:colOff>358775</xdr:colOff>
      <xdr:row>56</xdr:row>
      <xdr:rowOff>136866</xdr:rowOff>
    </xdr:to>
    <xdr:sp macro="" textlink="">
      <xdr:nvSpPr>
        <xdr:cNvPr id="377" name="円/楕円 376"/>
        <xdr:cNvSpPr/>
      </xdr:nvSpPr>
      <xdr:spPr>
        <a:xfrm>
          <a:off x="7810500" y="9636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127993</xdr:rowOff>
    </xdr:from>
    <xdr:ext cx="534377" cy="259045"/>
    <xdr:sp macro="" textlink="">
      <xdr:nvSpPr>
        <xdr:cNvPr id="378" name="テキスト ボックス 377"/>
        <xdr:cNvSpPr txBox="1"/>
      </xdr:nvSpPr>
      <xdr:spPr>
        <a:xfrm>
          <a:off x="7594111" y="972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86,731</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11427</xdr:rowOff>
    </xdr:from>
    <xdr:to>
      <xdr:col>10</xdr:col>
      <xdr:colOff>155575</xdr:colOff>
      <xdr:row>57</xdr:row>
      <xdr:rowOff>113027</xdr:rowOff>
    </xdr:to>
    <xdr:sp macro="" textlink="">
      <xdr:nvSpPr>
        <xdr:cNvPr id="379" name="円/楕円 378"/>
        <xdr:cNvSpPr/>
      </xdr:nvSpPr>
      <xdr:spPr>
        <a:xfrm>
          <a:off x="6921500" y="9784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104154</xdr:rowOff>
    </xdr:from>
    <xdr:ext cx="534377" cy="259045"/>
    <xdr:sp macro="" textlink="">
      <xdr:nvSpPr>
        <xdr:cNvPr id="380" name="テキスト ボックス 379"/>
        <xdr:cNvSpPr txBox="1"/>
      </xdr:nvSpPr>
      <xdr:spPr>
        <a:xfrm>
          <a:off x="6705111" y="9876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54,445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87/128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11,125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4" name="テキスト ボックス 39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6" name="テキスト ボックス 395"/>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8" name="テキスト ボックス 397"/>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0" name="テキスト ボックス 399"/>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2242</xdr:rowOff>
    </xdr:from>
    <xdr:to>
      <xdr:col>15</xdr:col>
      <xdr:colOff>180340</xdr:colOff>
      <xdr:row>79</xdr:row>
      <xdr:rowOff>44450</xdr:rowOff>
    </xdr:to>
    <xdr:cxnSp macro="">
      <xdr:nvCxnSpPr>
        <xdr:cNvPr id="404" name="直線コネクタ 403"/>
        <xdr:cNvCxnSpPr/>
      </xdr:nvCxnSpPr>
      <xdr:spPr>
        <a:xfrm flipV="1">
          <a:off x="10475595" y="12175192"/>
          <a:ext cx="1270" cy="1413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5"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6" name="直線コネクタ 405"/>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120369</xdr:rowOff>
    </xdr:from>
    <xdr:ext cx="599010" cy="259045"/>
    <xdr:sp macro="" textlink="">
      <xdr:nvSpPr>
        <xdr:cNvPr id="407" name="普通建設事業費 （ うち新規整備　）最大値テキスト"/>
        <xdr:cNvSpPr txBox="1"/>
      </xdr:nvSpPr>
      <xdr:spPr>
        <a:xfrm>
          <a:off x="10528300" y="11950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185,539</a:t>
          </a:r>
          <a:endParaRPr kumimoji="1" lang="ja-JP" altLang="en-US" sz="1000" b="1">
            <a:latin typeface="ＭＳ Ｐゴシック"/>
          </a:endParaRPr>
        </a:p>
      </xdr:txBody>
    </xdr:sp>
    <xdr:clientData/>
  </xdr:oneCellAnchor>
  <xdr:twoCellAnchor>
    <xdr:from>
      <xdr:col>15</xdr:col>
      <xdr:colOff>92075</xdr:colOff>
      <xdr:row>71</xdr:row>
      <xdr:rowOff>2242</xdr:rowOff>
    </xdr:from>
    <xdr:to>
      <xdr:col>15</xdr:col>
      <xdr:colOff>269875</xdr:colOff>
      <xdr:row>71</xdr:row>
      <xdr:rowOff>2242</xdr:rowOff>
    </xdr:to>
    <xdr:cxnSp macro="">
      <xdr:nvCxnSpPr>
        <xdr:cNvPr id="408" name="直線コネクタ 407"/>
        <xdr:cNvCxnSpPr/>
      </xdr:nvCxnSpPr>
      <xdr:spPr>
        <a:xfrm>
          <a:off x="10388600" y="12175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119317</xdr:rowOff>
    </xdr:from>
    <xdr:to>
      <xdr:col>15</xdr:col>
      <xdr:colOff>180975</xdr:colOff>
      <xdr:row>78</xdr:row>
      <xdr:rowOff>120582</xdr:rowOff>
    </xdr:to>
    <xdr:cxnSp macro="">
      <xdr:nvCxnSpPr>
        <xdr:cNvPr id="409" name="直線コネクタ 408"/>
        <xdr:cNvCxnSpPr/>
      </xdr:nvCxnSpPr>
      <xdr:spPr>
        <a:xfrm flipV="1">
          <a:off x="9639300" y="13492417"/>
          <a:ext cx="838200" cy="1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132915</xdr:rowOff>
    </xdr:from>
    <xdr:ext cx="534377" cy="259045"/>
    <xdr:sp macro="" textlink="">
      <xdr:nvSpPr>
        <xdr:cNvPr id="410" name="普通建設事業費 （ うち新規整備　）平均値テキスト"/>
        <xdr:cNvSpPr txBox="1"/>
      </xdr:nvSpPr>
      <xdr:spPr>
        <a:xfrm>
          <a:off x="10528300" y="131631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29,726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110038</xdr:rowOff>
    </xdr:from>
    <xdr:to>
      <xdr:col>15</xdr:col>
      <xdr:colOff>231775</xdr:colOff>
      <xdr:row>78</xdr:row>
      <xdr:rowOff>40188</xdr:rowOff>
    </xdr:to>
    <xdr:sp macro="" textlink="">
      <xdr:nvSpPr>
        <xdr:cNvPr id="411" name="フローチャート : 判断 410"/>
        <xdr:cNvSpPr/>
      </xdr:nvSpPr>
      <xdr:spPr>
        <a:xfrm>
          <a:off x="10426700" y="133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77482</xdr:rowOff>
    </xdr:from>
    <xdr:to>
      <xdr:col>14</xdr:col>
      <xdr:colOff>28575</xdr:colOff>
      <xdr:row>78</xdr:row>
      <xdr:rowOff>120582</xdr:rowOff>
    </xdr:to>
    <xdr:cxnSp macro="">
      <xdr:nvCxnSpPr>
        <xdr:cNvPr id="412" name="直線コネクタ 411"/>
        <xdr:cNvCxnSpPr/>
      </xdr:nvCxnSpPr>
      <xdr:spPr>
        <a:xfrm>
          <a:off x="8750300" y="13279132"/>
          <a:ext cx="889000" cy="214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28535</xdr:rowOff>
    </xdr:from>
    <xdr:to>
      <xdr:col>14</xdr:col>
      <xdr:colOff>79375</xdr:colOff>
      <xdr:row>77</xdr:row>
      <xdr:rowOff>130135</xdr:rowOff>
    </xdr:to>
    <xdr:sp macro="" textlink="">
      <xdr:nvSpPr>
        <xdr:cNvPr id="413" name="フローチャート : 判断 412"/>
        <xdr:cNvSpPr/>
      </xdr:nvSpPr>
      <xdr:spPr>
        <a:xfrm>
          <a:off x="9588500" y="1323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146662</xdr:rowOff>
    </xdr:from>
    <xdr:ext cx="534377" cy="259045"/>
    <xdr:sp macro="" textlink="">
      <xdr:nvSpPr>
        <xdr:cNvPr id="414" name="テキスト ボックス 413"/>
        <xdr:cNvSpPr txBox="1"/>
      </xdr:nvSpPr>
      <xdr:spPr>
        <a:xfrm>
          <a:off x="9372111" y="13005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40,422</a:t>
          </a:r>
          <a:endParaRPr kumimoji="1" lang="ja-JP" altLang="en-US" sz="1000" b="1">
            <a:solidFill>
              <a:srgbClr val="000080"/>
            </a:solidFill>
            <a:latin typeface="ＭＳ Ｐゴシック"/>
          </a:endParaRPr>
        </a:p>
      </xdr:txBody>
    </xdr:sp>
    <xdr:clientData/>
  </xdr:oneCellAnchor>
  <xdr:twoCellAnchor>
    <xdr:from>
      <xdr:col>12</xdr:col>
      <xdr:colOff>460375</xdr:colOff>
      <xdr:row>76</xdr:row>
      <xdr:rowOff>110617</xdr:rowOff>
    </xdr:from>
    <xdr:to>
      <xdr:col>12</xdr:col>
      <xdr:colOff>561975</xdr:colOff>
      <xdr:row>77</xdr:row>
      <xdr:rowOff>40767</xdr:rowOff>
    </xdr:to>
    <xdr:sp macro="" textlink="">
      <xdr:nvSpPr>
        <xdr:cNvPr id="415" name="フローチャート : 判断 414"/>
        <xdr:cNvSpPr/>
      </xdr:nvSpPr>
      <xdr:spPr>
        <a:xfrm>
          <a:off x="8699500" y="13140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57294</xdr:rowOff>
    </xdr:from>
    <xdr:ext cx="534377" cy="259045"/>
    <xdr:sp macro="" textlink="">
      <xdr:nvSpPr>
        <xdr:cNvPr id="416" name="テキスト ボックス 415"/>
        <xdr:cNvSpPr txBox="1"/>
      </xdr:nvSpPr>
      <xdr:spPr>
        <a:xfrm>
          <a:off x="8483111" y="12916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52,150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68517</xdr:rowOff>
    </xdr:from>
    <xdr:to>
      <xdr:col>15</xdr:col>
      <xdr:colOff>231775</xdr:colOff>
      <xdr:row>78</xdr:row>
      <xdr:rowOff>170117</xdr:rowOff>
    </xdr:to>
    <xdr:sp macro="" textlink="">
      <xdr:nvSpPr>
        <xdr:cNvPr id="422" name="円/楕円 421"/>
        <xdr:cNvSpPr/>
      </xdr:nvSpPr>
      <xdr:spPr>
        <a:xfrm>
          <a:off x="10426700" y="13441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154894</xdr:rowOff>
    </xdr:from>
    <xdr:ext cx="534377" cy="259045"/>
    <xdr:sp macro="" textlink="">
      <xdr:nvSpPr>
        <xdr:cNvPr id="423" name="普通建設事業費 （ うち新規整備　）該当値テキスト"/>
        <xdr:cNvSpPr txBox="1"/>
      </xdr:nvSpPr>
      <xdr:spPr>
        <a:xfrm>
          <a:off x="10528300" y="13356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12,675</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69782</xdr:rowOff>
    </xdr:from>
    <xdr:to>
      <xdr:col>14</xdr:col>
      <xdr:colOff>79375</xdr:colOff>
      <xdr:row>78</xdr:row>
      <xdr:rowOff>171382</xdr:rowOff>
    </xdr:to>
    <xdr:sp macro="" textlink="">
      <xdr:nvSpPr>
        <xdr:cNvPr id="424" name="円/楕円 423"/>
        <xdr:cNvSpPr/>
      </xdr:nvSpPr>
      <xdr:spPr>
        <a:xfrm>
          <a:off x="9588500" y="13442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162509</xdr:rowOff>
    </xdr:from>
    <xdr:ext cx="534377" cy="259045"/>
    <xdr:sp macro="" textlink="">
      <xdr:nvSpPr>
        <xdr:cNvPr id="425" name="テキスト ボックス 424"/>
        <xdr:cNvSpPr txBox="1"/>
      </xdr:nvSpPr>
      <xdr:spPr>
        <a:xfrm>
          <a:off x="9372111" y="13535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12,509</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26682</xdr:rowOff>
    </xdr:from>
    <xdr:to>
      <xdr:col>12</xdr:col>
      <xdr:colOff>561975</xdr:colOff>
      <xdr:row>77</xdr:row>
      <xdr:rowOff>128282</xdr:rowOff>
    </xdr:to>
    <xdr:sp macro="" textlink="">
      <xdr:nvSpPr>
        <xdr:cNvPr id="426" name="円/楕円 425"/>
        <xdr:cNvSpPr/>
      </xdr:nvSpPr>
      <xdr:spPr>
        <a:xfrm>
          <a:off x="8699500" y="13228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119409</xdr:rowOff>
    </xdr:from>
    <xdr:ext cx="534377" cy="259045"/>
    <xdr:sp macro="" textlink="">
      <xdr:nvSpPr>
        <xdr:cNvPr id="427" name="テキスト ボックス 426"/>
        <xdr:cNvSpPr txBox="1"/>
      </xdr:nvSpPr>
      <xdr:spPr>
        <a:xfrm>
          <a:off x="8483111" y="13321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40,665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47/128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25,129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25400</xdr:rowOff>
    </xdr:from>
    <xdr:to>
      <xdr:col>16</xdr:col>
      <xdr:colOff>307975</xdr:colOff>
      <xdr:row>98</xdr:row>
      <xdr:rowOff>25400</xdr:rowOff>
    </xdr:to>
    <xdr:cxnSp macro="">
      <xdr:nvCxnSpPr>
        <xdr:cNvPr id="438" name="直線コネクタ 437"/>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54627</xdr:rowOff>
    </xdr:from>
    <xdr:ext cx="248786" cy="259045"/>
    <xdr:sp macro="" textlink="">
      <xdr:nvSpPr>
        <xdr:cNvPr id="439" name="テキスト ボックス 438"/>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0" name="直線コネクタ 43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1" name="テキスト ボックス 440"/>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42" name="直線コネクタ 441"/>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43" name="テキスト ボックス 442"/>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52775</xdr:rowOff>
    </xdr:from>
    <xdr:to>
      <xdr:col>15</xdr:col>
      <xdr:colOff>180340</xdr:colOff>
      <xdr:row>98</xdr:row>
      <xdr:rowOff>23657</xdr:rowOff>
    </xdr:to>
    <xdr:cxnSp macro="">
      <xdr:nvCxnSpPr>
        <xdr:cNvPr id="447" name="直線コネクタ 446"/>
        <xdr:cNvCxnSpPr/>
      </xdr:nvCxnSpPr>
      <xdr:spPr>
        <a:xfrm flipV="1">
          <a:off x="10475595" y="15654725"/>
          <a:ext cx="1270" cy="1171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27484</xdr:rowOff>
    </xdr:from>
    <xdr:ext cx="378565" cy="259045"/>
    <xdr:sp macro="" textlink="">
      <xdr:nvSpPr>
        <xdr:cNvPr id="448" name="普通建設事業費 （ うち更新整備　）最小値テキスト"/>
        <xdr:cNvSpPr txBox="1"/>
      </xdr:nvSpPr>
      <xdr:spPr>
        <a:xfrm>
          <a:off x="10528300" y="168295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305</a:t>
          </a:r>
          <a:endParaRPr kumimoji="1" lang="ja-JP" altLang="en-US" sz="1000" b="1">
            <a:latin typeface="ＭＳ Ｐゴシック"/>
          </a:endParaRPr>
        </a:p>
      </xdr:txBody>
    </xdr:sp>
    <xdr:clientData/>
  </xdr:oneCellAnchor>
  <xdr:twoCellAnchor>
    <xdr:from>
      <xdr:col>15</xdr:col>
      <xdr:colOff>92075</xdr:colOff>
      <xdr:row>98</xdr:row>
      <xdr:rowOff>23657</xdr:rowOff>
    </xdr:from>
    <xdr:to>
      <xdr:col>15</xdr:col>
      <xdr:colOff>269875</xdr:colOff>
      <xdr:row>98</xdr:row>
      <xdr:rowOff>23657</xdr:rowOff>
    </xdr:to>
    <xdr:cxnSp macro="">
      <xdr:nvCxnSpPr>
        <xdr:cNvPr id="449" name="直線コネクタ 448"/>
        <xdr:cNvCxnSpPr/>
      </xdr:nvCxnSpPr>
      <xdr:spPr>
        <a:xfrm>
          <a:off x="10388600" y="16825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170902</xdr:rowOff>
    </xdr:from>
    <xdr:ext cx="599010" cy="259045"/>
    <xdr:sp macro="" textlink="">
      <xdr:nvSpPr>
        <xdr:cNvPr id="450" name="普通建設事業費 （ うち更新整備　）最大値テキスト"/>
        <xdr:cNvSpPr txBox="1"/>
      </xdr:nvSpPr>
      <xdr:spPr>
        <a:xfrm>
          <a:off x="10528300" y="15429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205,210</a:t>
          </a:r>
          <a:endParaRPr kumimoji="1" lang="ja-JP" altLang="en-US" sz="1000" b="1">
            <a:latin typeface="ＭＳ Ｐゴシック"/>
          </a:endParaRPr>
        </a:p>
      </xdr:txBody>
    </xdr:sp>
    <xdr:clientData/>
  </xdr:oneCellAnchor>
  <xdr:twoCellAnchor>
    <xdr:from>
      <xdr:col>15</xdr:col>
      <xdr:colOff>92075</xdr:colOff>
      <xdr:row>91</xdr:row>
      <xdr:rowOff>52775</xdr:rowOff>
    </xdr:from>
    <xdr:to>
      <xdr:col>15</xdr:col>
      <xdr:colOff>269875</xdr:colOff>
      <xdr:row>91</xdr:row>
      <xdr:rowOff>52775</xdr:rowOff>
    </xdr:to>
    <xdr:cxnSp macro="">
      <xdr:nvCxnSpPr>
        <xdr:cNvPr id="451" name="直線コネクタ 450"/>
        <xdr:cNvCxnSpPr/>
      </xdr:nvCxnSpPr>
      <xdr:spPr>
        <a:xfrm>
          <a:off x="10388600" y="15654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131510</xdr:rowOff>
    </xdr:from>
    <xdr:to>
      <xdr:col>15</xdr:col>
      <xdr:colOff>180975</xdr:colOff>
      <xdr:row>97</xdr:row>
      <xdr:rowOff>30469</xdr:rowOff>
    </xdr:to>
    <xdr:cxnSp macro="">
      <xdr:nvCxnSpPr>
        <xdr:cNvPr id="452" name="直線コネクタ 451"/>
        <xdr:cNvCxnSpPr/>
      </xdr:nvCxnSpPr>
      <xdr:spPr>
        <a:xfrm flipV="1">
          <a:off x="9639300" y="16590710"/>
          <a:ext cx="838200" cy="70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72567</xdr:rowOff>
    </xdr:from>
    <xdr:ext cx="534377" cy="259045"/>
    <xdr:sp macro="" textlink="">
      <xdr:nvSpPr>
        <xdr:cNvPr id="453" name="普通建設事業費 （ うち更新整備　）平均値テキスト"/>
        <xdr:cNvSpPr txBox="1"/>
      </xdr:nvSpPr>
      <xdr:spPr>
        <a:xfrm>
          <a:off x="10528300" y="165317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39,083</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94140</xdr:rowOff>
    </xdr:from>
    <xdr:to>
      <xdr:col>15</xdr:col>
      <xdr:colOff>231775</xdr:colOff>
      <xdr:row>97</xdr:row>
      <xdr:rowOff>24290</xdr:rowOff>
    </xdr:to>
    <xdr:sp macro="" textlink="">
      <xdr:nvSpPr>
        <xdr:cNvPr id="454" name="フローチャート : 判断 453"/>
        <xdr:cNvSpPr/>
      </xdr:nvSpPr>
      <xdr:spPr>
        <a:xfrm>
          <a:off x="10426700" y="1655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98244</xdr:rowOff>
    </xdr:from>
    <xdr:to>
      <xdr:col>14</xdr:col>
      <xdr:colOff>28575</xdr:colOff>
      <xdr:row>97</xdr:row>
      <xdr:rowOff>30469</xdr:rowOff>
    </xdr:to>
    <xdr:cxnSp macro="">
      <xdr:nvCxnSpPr>
        <xdr:cNvPr id="455" name="直線コネクタ 454"/>
        <xdr:cNvCxnSpPr/>
      </xdr:nvCxnSpPr>
      <xdr:spPr>
        <a:xfrm>
          <a:off x="8750300" y="16557444"/>
          <a:ext cx="889000" cy="103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137038</xdr:rowOff>
    </xdr:from>
    <xdr:to>
      <xdr:col>14</xdr:col>
      <xdr:colOff>79375</xdr:colOff>
      <xdr:row>97</xdr:row>
      <xdr:rowOff>67188</xdr:rowOff>
    </xdr:to>
    <xdr:sp macro="" textlink="">
      <xdr:nvSpPr>
        <xdr:cNvPr id="456" name="フローチャート : 判断 455"/>
        <xdr:cNvSpPr/>
      </xdr:nvSpPr>
      <xdr:spPr>
        <a:xfrm>
          <a:off x="9588500" y="1659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83715</xdr:rowOff>
    </xdr:from>
    <xdr:ext cx="534377" cy="259045"/>
    <xdr:sp macro="" textlink="">
      <xdr:nvSpPr>
        <xdr:cNvPr id="457" name="テキスト ボックス 456"/>
        <xdr:cNvSpPr txBox="1"/>
      </xdr:nvSpPr>
      <xdr:spPr>
        <a:xfrm>
          <a:off x="9372111" y="1637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31,577</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110668</xdr:rowOff>
    </xdr:from>
    <xdr:to>
      <xdr:col>12</xdr:col>
      <xdr:colOff>561975</xdr:colOff>
      <xdr:row>97</xdr:row>
      <xdr:rowOff>40818</xdr:rowOff>
    </xdr:to>
    <xdr:sp macro="" textlink="">
      <xdr:nvSpPr>
        <xdr:cNvPr id="458" name="フローチャート : 判断 457"/>
        <xdr:cNvSpPr/>
      </xdr:nvSpPr>
      <xdr:spPr>
        <a:xfrm>
          <a:off x="8699500" y="16569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31945</xdr:rowOff>
    </xdr:from>
    <xdr:ext cx="534377" cy="259045"/>
    <xdr:sp macro="" textlink="">
      <xdr:nvSpPr>
        <xdr:cNvPr id="459" name="テキスト ボックス 458"/>
        <xdr:cNvSpPr txBox="1"/>
      </xdr:nvSpPr>
      <xdr:spPr>
        <a:xfrm>
          <a:off x="8483111" y="16662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36,191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0" name="テキスト ボックス 45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1" name="テキスト ボックス 46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2" name="テキスト ボックス 46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3" name="テキスト ボックス 46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4" name="テキスト ボックス 46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80710</xdr:rowOff>
    </xdr:from>
    <xdr:to>
      <xdr:col>15</xdr:col>
      <xdr:colOff>231775</xdr:colOff>
      <xdr:row>97</xdr:row>
      <xdr:rowOff>10860</xdr:rowOff>
    </xdr:to>
    <xdr:sp macro="" textlink="">
      <xdr:nvSpPr>
        <xdr:cNvPr id="465" name="円/楕円 464"/>
        <xdr:cNvSpPr/>
      </xdr:nvSpPr>
      <xdr:spPr>
        <a:xfrm>
          <a:off x="10426700" y="16539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103587</xdr:rowOff>
    </xdr:from>
    <xdr:ext cx="534377" cy="259045"/>
    <xdr:sp macro="" textlink="">
      <xdr:nvSpPr>
        <xdr:cNvPr id="466" name="普通建設事業費 （ うち更新整備　）該当値テキスト"/>
        <xdr:cNvSpPr txBox="1"/>
      </xdr:nvSpPr>
      <xdr:spPr>
        <a:xfrm>
          <a:off x="10528300" y="16391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41,433</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151119</xdr:rowOff>
    </xdr:from>
    <xdr:to>
      <xdr:col>14</xdr:col>
      <xdr:colOff>79375</xdr:colOff>
      <xdr:row>97</xdr:row>
      <xdr:rowOff>81269</xdr:rowOff>
    </xdr:to>
    <xdr:sp macro="" textlink="">
      <xdr:nvSpPr>
        <xdr:cNvPr id="467" name="円/楕円 466"/>
        <xdr:cNvSpPr/>
      </xdr:nvSpPr>
      <xdr:spPr>
        <a:xfrm>
          <a:off x="9588500" y="16610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72396</xdr:rowOff>
    </xdr:from>
    <xdr:ext cx="534377" cy="259045"/>
    <xdr:sp macro="" textlink="">
      <xdr:nvSpPr>
        <xdr:cNvPr id="468" name="テキスト ボックス 467"/>
        <xdr:cNvSpPr txBox="1"/>
      </xdr:nvSpPr>
      <xdr:spPr>
        <a:xfrm>
          <a:off x="9372111" y="16703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29,113</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47444</xdr:rowOff>
    </xdr:from>
    <xdr:to>
      <xdr:col>12</xdr:col>
      <xdr:colOff>561975</xdr:colOff>
      <xdr:row>96</xdr:row>
      <xdr:rowOff>149044</xdr:rowOff>
    </xdr:to>
    <xdr:sp macro="" textlink="">
      <xdr:nvSpPr>
        <xdr:cNvPr id="469" name="円/楕円 468"/>
        <xdr:cNvSpPr/>
      </xdr:nvSpPr>
      <xdr:spPr>
        <a:xfrm>
          <a:off x="8699500" y="16506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165571</xdr:rowOff>
    </xdr:from>
    <xdr:ext cx="534377" cy="259045"/>
    <xdr:sp macro="" textlink="">
      <xdr:nvSpPr>
        <xdr:cNvPr id="470" name="テキスト ボックス 469"/>
        <xdr:cNvSpPr txBox="1"/>
      </xdr:nvSpPr>
      <xdr:spPr>
        <a:xfrm>
          <a:off x="8483111" y="16281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47,254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1" name="正方形/長方形 47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2" name="正方形/長方形 47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3" name="正方形/長方形 47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35/128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4" name="正方形/長方形 47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5" name="正方形/長方形 47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6" name="正方形/長方形 47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7" name="正方形/長方形 47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8" name="正方形/長方形 47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9" name="テキスト ボックス 47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0" name="直線コネクタ 47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81" name="直線コネクタ 480"/>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82" name="テキスト ボックス 481"/>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83" name="直線コネクタ 482"/>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84" name="テキスト ボックス 483"/>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85" name="直線コネクタ 484"/>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486" name="テキスト ボックス 485"/>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7" name="直線コネクタ 486"/>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488" name="テキスト ボックス 487"/>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9" name="直線コネクタ 48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0" name="テキスト ボックス 48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101273</xdr:rowOff>
    </xdr:from>
    <xdr:to>
      <xdr:col>23</xdr:col>
      <xdr:colOff>516889</xdr:colOff>
      <xdr:row>38</xdr:row>
      <xdr:rowOff>139700</xdr:rowOff>
    </xdr:to>
    <xdr:cxnSp macro="">
      <xdr:nvCxnSpPr>
        <xdr:cNvPr id="492" name="直線コネクタ 491"/>
        <xdr:cNvCxnSpPr/>
      </xdr:nvCxnSpPr>
      <xdr:spPr>
        <a:xfrm flipV="1">
          <a:off x="16317595" y="5244773"/>
          <a:ext cx="1269" cy="1410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143527</xdr:rowOff>
    </xdr:from>
    <xdr:ext cx="249299" cy="259045"/>
    <xdr:sp macro="" textlink="">
      <xdr:nvSpPr>
        <xdr:cNvPr id="493"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94" name="直線コネクタ 493"/>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47950</xdr:rowOff>
    </xdr:from>
    <xdr:ext cx="534377" cy="259045"/>
    <xdr:sp macro="" textlink="">
      <xdr:nvSpPr>
        <xdr:cNvPr id="495" name="災害復旧事業費最大値テキスト"/>
        <xdr:cNvSpPr txBox="1"/>
      </xdr:nvSpPr>
      <xdr:spPr>
        <a:xfrm>
          <a:off x="16370300" y="5020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61,681</a:t>
          </a:r>
          <a:endParaRPr kumimoji="1" lang="ja-JP" altLang="en-US" sz="1000" b="1">
            <a:latin typeface="ＭＳ Ｐゴシック"/>
          </a:endParaRPr>
        </a:p>
      </xdr:txBody>
    </xdr:sp>
    <xdr:clientData/>
  </xdr:oneCellAnchor>
  <xdr:twoCellAnchor>
    <xdr:from>
      <xdr:col>23</xdr:col>
      <xdr:colOff>428625</xdr:colOff>
      <xdr:row>30</xdr:row>
      <xdr:rowOff>101273</xdr:rowOff>
    </xdr:from>
    <xdr:to>
      <xdr:col>23</xdr:col>
      <xdr:colOff>606425</xdr:colOff>
      <xdr:row>30</xdr:row>
      <xdr:rowOff>101273</xdr:rowOff>
    </xdr:to>
    <xdr:cxnSp macro="">
      <xdr:nvCxnSpPr>
        <xdr:cNvPr id="496" name="直線コネクタ 495"/>
        <xdr:cNvCxnSpPr/>
      </xdr:nvCxnSpPr>
      <xdr:spPr>
        <a:xfrm>
          <a:off x="16230600" y="5244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42751</xdr:rowOff>
    </xdr:from>
    <xdr:to>
      <xdr:col>23</xdr:col>
      <xdr:colOff>517525</xdr:colOff>
      <xdr:row>38</xdr:row>
      <xdr:rowOff>38430</xdr:rowOff>
    </xdr:to>
    <xdr:cxnSp macro="">
      <xdr:nvCxnSpPr>
        <xdr:cNvPr id="497" name="直線コネクタ 496"/>
        <xdr:cNvCxnSpPr/>
      </xdr:nvCxnSpPr>
      <xdr:spPr>
        <a:xfrm>
          <a:off x="15481300" y="6386401"/>
          <a:ext cx="838200" cy="167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142811</xdr:rowOff>
    </xdr:from>
    <xdr:ext cx="469744" cy="259045"/>
    <xdr:sp macro="" textlink="">
      <xdr:nvSpPr>
        <xdr:cNvPr id="498" name="災害復旧事業費平均値テキスト"/>
        <xdr:cNvSpPr txBox="1"/>
      </xdr:nvSpPr>
      <xdr:spPr>
        <a:xfrm>
          <a:off x="16370300" y="64864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4,198</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164384</xdr:rowOff>
    </xdr:from>
    <xdr:to>
      <xdr:col>23</xdr:col>
      <xdr:colOff>568325</xdr:colOff>
      <xdr:row>38</xdr:row>
      <xdr:rowOff>94534</xdr:rowOff>
    </xdr:to>
    <xdr:sp macro="" textlink="">
      <xdr:nvSpPr>
        <xdr:cNvPr id="499" name="フローチャート : 判断 498"/>
        <xdr:cNvSpPr/>
      </xdr:nvSpPr>
      <xdr:spPr>
        <a:xfrm>
          <a:off x="16268700" y="6508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37699</xdr:rowOff>
    </xdr:from>
    <xdr:to>
      <xdr:col>22</xdr:col>
      <xdr:colOff>365125</xdr:colOff>
      <xdr:row>37</xdr:row>
      <xdr:rowOff>42751</xdr:rowOff>
    </xdr:to>
    <xdr:cxnSp macro="">
      <xdr:nvCxnSpPr>
        <xdr:cNvPr id="500" name="直線コネクタ 499"/>
        <xdr:cNvCxnSpPr/>
      </xdr:nvCxnSpPr>
      <xdr:spPr>
        <a:xfrm>
          <a:off x="14592300" y="6209899"/>
          <a:ext cx="889000" cy="176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146804</xdr:rowOff>
    </xdr:from>
    <xdr:to>
      <xdr:col>22</xdr:col>
      <xdr:colOff>415925</xdr:colOff>
      <xdr:row>38</xdr:row>
      <xdr:rowOff>76954</xdr:rowOff>
    </xdr:to>
    <xdr:sp macro="" textlink="">
      <xdr:nvSpPr>
        <xdr:cNvPr id="501" name="フローチャート : 判断 500"/>
        <xdr:cNvSpPr/>
      </xdr:nvSpPr>
      <xdr:spPr>
        <a:xfrm>
          <a:off x="15430500" y="649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68081</xdr:rowOff>
    </xdr:from>
    <xdr:ext cx="469744" cy="259045"/>
    <xdr:sp macro="" textlink="">
      <xdr:nvSpPr>
        <xdr:cNvPr id="502" name="テキスト ボックス 501"/>
        <xdr:cNvSpPr txBox="1"/>
      </xdr:nvSpPr>
      <xdr:spPr>
        <a:xfrm>
          <a:off x="15246427" y="6583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4,967</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37699</xdr:rowOff>
    </xdr:from>
    <xdr:to>
      <xdr:col>21</xdr:col>
      <xdr:colOff>161925</xdr:colOff>
      <xdr:row>38</xdr:row>
      <xdr:rowOff>6449</xdr:rowOff>
    </xdr:to>
    <xdr:cxnSp macro="">
      <xdr:nvCxnSpPr>
        <xdr:cNvPr id="503" name="直線コネクタ 502"/>
        <xdr:cNvCxnSpPr/>
      </xdr:nvCxnSpPr>
      <xdr:spPr>
        <a:xfrm flipV="1">
          <a:off x="13703300" y="6209899"/>
          <a:ext cx="889000" cy="311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74933</xdr:rowOff>
    </xdr:from>
    <xdr:to>
      <xdr:col>21</xdr:col>
      <xdr:colOff>212725</xdr:colOff>
      <xdr:row>38</xdr:row>
      <xdr:rowOff>5083</xdr:rowOff>
    </xdr:to>
    <xdr:sp macro="" textlink="">
      <xdr:nvSpPr>
        <xdr:cNvPr id="504" name="フローチャート : 判断 503"/>
        <xdr:cNvSpPr/>
      </xdr:nvSpPr>
      <xdr:spPr>
        <a:xfrm>
          <a:off x="14541500" y="6418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167660</xdr:rowOff>
    </xdr:from>
    <xdr:ext cx="469744" cy="259045"/>
    <xdr:sp macro="" textlink="">
      <xdr:nvSpPr>
        <xdr:cNvPr id="505" name="テキスト ボックス 504"/>
        <xdr:cNvSpPr txBox="1"/>
      </xdr:nvSpPr>
      <xdr:spPr>
        <a:xfrm>
          <a:off x="14357427" y="6511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6449</xdr:rowOff>
    </xdr:from>
    <xdr:to>
      <xdr:col>19</xdr:col>
      <xdr:colOff>644525</xdr:colOff>
      <xdr:row>38</xdr:row>
      <xdr:rowOff>98827</xdr:rowOff>
    </xdr:to>
    <xdr:cxnSp macro="">
      <xdr:nvCxnSpPr>
        <xdr:cNvPr id="506" name="直線コネクタ 505"/>
        <xdr:cNvCxnSpPr/>
      </xdr:nvCxnSpPr>
      <xdr:spPr>
        <a:xfrm flipV="1">
          <a:off x="12814300" y="6521549"/>
          <a:ext cx="889000" cy="92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79550</xdr:rowOff>
    </xdr:from>
    <xdr:to>
      <xdr:col>20</xdr:col>
      <xdr:colOff>9525</xdr:colOff>
      <xdr:row>38</xdr:row>
      <xdr:rowOff>9700</xdr:rowOff>
    </xdr:to>
    <xdr:sp macro="" textlink="">
      <xdr:nvSpPr>
        <xdr:cNvPr id="507" name="フローチャート : 判断 506"/>
        <xdr:cNvSpPr/>
      </xdr:nvSpPr>
      <xdr:spPr>
        <a:xfrm>
          <a:off x="13652500" y="642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26227</xdr:rowOff>
    </xdr:from>
    <xdr:ext cx="469744" cy="259045"/>
    <xdr:sp macro="" textlink="">
      <xdr:nvSpPr>
        <xdr:cNvPr id="508" name="テキスト ボックス 507"/>
        <xdr:cNvSpPr txBox="1"/>
      </xdr:nvSpPr>
      <xdr:spPr>
        <a:xfrm>
          <a:off x="13468427" y="6198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4204</xdr:rowOff>
    </xdr:from>
    <xdr:to>
      <xdr:col>18</xdr:col>
      <xdr:colOff>492125</xdr:colOff>
      <xdr:row>37</xdr:row>
      <xdr:rowOff>105804</xdr:rowOff>
    </xdr:to>
    <xdr:sp macro="" textlink="">
      <xdr:nvSpPr>
        <xdr:cNvPr id="509" name="フローチャート : 判断 508"/>
        <xdr:cNvSpPr/>
      </xdr:nvSpPr>
      <xdr:spPr>
        <a:xfrm>
          <a:off x="12763500" y="6347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122331</xdr:rowOff>
    </xdr:from>
    <xdr:ext cx="534377" cy="259045"/>
    <xdr:sp macro="" textlink="">
      <xdr:nvSpPr>
        <xdr:cNvPr id="510" name="テキスト ボックス 509"/>
        <xdr:cNvSpPr txBox="1"/>
      </xdr:nvSpPr>
      <xdr:spPr>
        <a:xfrm>
          <a:off x="12547111" y="6123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1" name="テキスト ボックス 51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2" name="テキスト ボックス 51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3" name="テキスト ボックス 51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4" name="テキスト ボックス 51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5" name="テキスト ボックス 51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159080</xdr:rowOff>
    </xdr:from>
    <xdr:to>
      <xdr:col>23</xdr:col>
      <xdr:colOff>568325</xdr:colOff>
      <xdr:row>38</xdr:row>
      <xdr:rowOff>89230</xdr:rowOff>
    </xdr:to>
    <xdr:sp macro="" textlink="">
      <xdr:nvSpPr>
        <xdr:cNvPr id="516" name="円/楕円 515"/>
        <xdr:cNvSpPr/>
      </xdr:nvSpPr>
      <xdr:spPr>
        <a:xfrm>
          <a:off x="16268700" y="6502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118457</xdr:rowOff>
    </xdr:from>
    <xdr:ext cx="469744" cy="259045"/>
    <xdr:sp macro="" textlink="">
      <xdr:nvSpPr>
        <xdr:cNvPr id="517" name="災害復旧事業費該当値テキスト"/>
        <xdr:cNvSpPr txBox="1"/>
      </xdr:nvSpPr>
      <xdr:spPr>
        <a:xfrm>
          <a:off x="16370300" y="6290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4,430</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163401</xdr:rowOff>
    </xdr:from>
    <xdr:to>
      <xdr:col>22</xdr:col>
      <xdr:colOff>415925</xdr:colOff>
      <xdr:row>37</xdr:row>
      <xdr:rowOff>93551</xdr:rowOff>
    </xdr:to>
    <xdr:sp macro="" textlink="">
      <xdr:nvSpPr>
        <xdr:cNvPr id="518" name="円/楕円 517"/>
        <xdr:cNvSpPr/>
      </xdr:nvSpPr>
      <xdr:spPr>
        <a:xfrm>
          <a:off x="15430500" y="6335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110078</xdr:rowOff>
    </xdr:from>
    <xdr:ext cx="534377" cy="259045"/>
    <xdr:sp macro="" textlink="">
      <xdr:nvSpPr>
        <xdr:cNvPr id="519" name="テキスト ボックス 518"/>
        <xdr:cNvSpPr txBox="1"/>
      </xdr:nvSpPr>
      <xdr:spPr>
        <a:xfrm>
          <a:off x="15214111" y="6110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11,741</a:t>
          </a:r>
          <a:endParaRPr kumimoji="1" lang="ja-JP" altLang="en-US" sz="1000" b="1">
            <a:solidFill>
              <a:srgbClr val="FF0000"/>
            </a:solidFill>
            <a:latin typeface="ＭＳ Ｐゴシック"/>
          </a:endParaRPr>
        </a:p>
      </xdr:txBody>
    </xdr:sp>
    <xdr:clientData/>
  </xdr:oneCellAnchor>
  <xdr:twoCellAnchor>
    <xdr:from>
      <xdr:col>21</xdr:col>
      <xdr:colOff>111125</xdr:colOff>
      <xdr:row>35</xdr:row>
      <xdr:rowOff>158349</xdr:rowOff>
    </xdr:from>
    <xdr:to>
      <xdr:col>21</xdr:col>
      <xdr:colOff>212725</xdr:colOff>
      <xdr:row>36</xdr:row>
      <xdr:rowOff>88499</xdr:rowOff>
    </xdr:to>
    <xdr:sp macro="" textlink="">
      <xdr:nvSpPr>
        <xdr:cNvPr id="520" name="円/楕円 519"/>
        <xdr:cNvSpPr/>
      </xdr:nvSpPr>
      <xdr:spPr>
        <a:xfrm>
          <a:off x="14541500" y="6159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105026</xdr:rowOff>
    </xdr:from>
    <xdr:ext cx="534377" cy="259045"/>
    <xdr:sp macro="" textlink="">
      <xdr:nvSpPr>
        <xdr:cNvPr id="521" name="テキスト ボックス 520"/>
        <xdr:cNvSpPr txBox="1"/>
      </xdr:nvSpPr>
      <xdr:spPr>
        <a:xfrm>
          <a:off x="14325111" y="5934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19,462</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127099</xdr:rowOff>
    </xdr:from>
    <xdr:to>
      <xdr:col>20</xdr:col>
      <xdr:colOff>9525</xdr:colOff>
      <xdr:row>38</xdr:row>
      <xdr:rowOff>57249</xdr:rowOff>
    </xdr:to>
    <xdr:sp macro="" textlink="">
      <xdr:nvSpPr>
        <xdr:cNvPr id="522" name="円/楕円 521"/>
        <xdr:cNvSpPr/>
      </xdr:nvSpPr>
      <xdr:spPr>
        <a:xfrm>
          <a:off x="13652500" y="6470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48376</xdr:rowOff>
    </xdr:from>
    <xdr:ext cx="469744" cy="259045"/>
    <xdr:sp macro="" textlink="">
      <xdr:nvSpPr>
        <xdr:cNvPr id="523" name="テキスト ボックス 522"/>
        <xdr:cNvSpPr txBox="1"/>
      </xdr:nvSpPr>
      <xdr:spPr>
        <a:xfrm>
          <a:off x="13468427" y="6563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5,829</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48027</xdr:rowOff>
    </xdr:from>
    <xdr:to>
      <xdr:col>18</xdr:col>
      <xdr:colOff>492125</xdr:colOff>
      <xdr:row>38</xdr:row>
      <xdr:rowOff>149627</xdr:rowOff>
    </xdr:to>
    <xdr:sp macro="" textlink="">
      <xdr:nvSpPr>
        <xdr:cNvPr id="524" name="円/楕円 523"/>
        <xdr:cNvSpPr/>
      </xdr:nvSpPr>
      <xdr:spPr>
        <a:xfrm>
          <a:off x="12763500" y="6563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140754</xdr:rowOff>
    </xdr:from>
    <xdr:ext cx="469744" cy="259045"/>
    <xdr:sp macro="" textlink="">
      <xdr:nvSpPr>
        <xdr:cNvPr id="525" name="テキスト ボックス 524"/>
        <xdr:cNvSpPr txBox="1"/>
      </xdr:nvSpPr>
      <xdr:spPr>
        <a:xfrm>
          <a:off x="12579427" y="6655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6" name="正方形/長方形 52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7" name="正方形/長方形 52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8" name="正方形/長方形 52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9" name="正方形/長方形 52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0" name="正方形/長方形 52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1" name="正方形/長方形 53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2" name="正方形/長方形 53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3" name="正方形/長方形 53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4" name="テキスト ボックス 53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5" name="直線コネクタ 53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36" name="直線コネクタ 53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37" name="テキスト ボックス 536"/>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38" name="直線コネクタ 53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56</xdr:row>
      <xdr:rowOff>35577</xdr:rowOff>
    </xdr:from>
    <xdr:ext cx="312906" cy="259045"/>
    <xdr:sp macro="" textlink="">
      <xdr:nvSpPr>
        <xdr:cNvPr id="539" name="テキスト ボックス 538"/>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40" name="直線コネクタ 53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53</xdr:row>
      <xdr:rowOff>168927</xdr:rowOff>
    </xdr:from>
    <xdr:ext cx="312906" cy="259045"/>
    <xdr:sp macro="" textlink="">
      <xdr:nvSpPr>
        <xdr:cNvPr id="541" name="テキスト ボックス 540"/>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42" name="直線コネクタ 54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51</xdr:row>
      <xdr:rowOff>130827</xdr:rowOff>
    </xdr:from>
    <xdr:ext cx="312906" cy="259045"/>
    <xdr:sp macro="" textlink="">
      <xdr:nvSpPr>
        <xdr:cNvPr id="543" name="テキスト ボックス 542"/>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44" name="直線コネクタ 54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49</xdr:row>
      <xdr:rowOff>92727</xdr:rowOff>
    </xdr:from>
    <xdr:ext cx="377026" cy="259045"/>
    <xdr:sp macro="" textlink="">
      <xdr:nvSpPr>
        <xdr:cNvPr id="545" name="テキスト ボックス 544"/>
        <xdr:cNvSpPr txBox="1"/>
      </xdr:nvSpPr>
      <xdr:spPr>
        <a:xfrm>
          <a:off x="12068974" y="849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6" name="直線コネクタ 54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47</xdr:row>
      <xdr:rowOff>54627</xdr:rowOff>
    </xdr:from>
    <xdr:ext cx="377026" cy="259045"/>
    <xdr:sp macro="" textlink="">
      <xdr:nvSpPr>
        <xdr:cNvPr id="547" name="テキスト ボックス 546"/>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133350</xdr:rowOff>
    </xdr:from>
    <xdr:to>
      <xdr:col>23</xdr:col>
      <xdr:colOff>516889</xdr:colOff>
      <xdr:row>59</xdr:row>
      <xdr:rowOff>44450</xdr:rowOff>
    </xdr:to>
    <xdr:cxnSp macro="">
      <xdr:nvCxnSpPr>
        <xdr:cNvPr id="549" name="直線コネクタ 548"/>
        <xdr:cNvCxnSpPr/>
      </xdr:nvCxnSpPr>
      <xdr:spPr>
        <a:xfrm flipV="1">
          <a:off x="16317595" y="8534400"/>
          <a:ext cx="1269" cy="1625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86377</xdr:rowOff>
    </xdr:from>
    <xdr:ext cx="249299" cy="259045"/>
    <xdr:sp macro="" textlink="">
      <xdr:nvSpPr>
        <xdr:cNvPr id="550"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51" name="直線コネクタ 550"/>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80027</xdr:rowOff>
    </xdr:from>
    <xdr:ext cx="378565" cy="259045"/>
    <xdr:sp macro="" textlink="">
      <xdr:nvSpPr>
        <xdr:cNvPr id="552" name="失業対策事業費最大値テキスト"/>
        <xdr:cNvSpPr txBox="1"/>
      </xdr:nvSpPr>
      <xdr:spPr>
        <a:xfrm>
          <a:off x="16370300" y="83096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a:t>
          </a:r>
          <a:endParaRPr kumimoji="1" lang="ja-JP" altLang="en-US" sz="1000" b="1">
            <a:latin typeface="ＭＳ Ｐゴシック"/>
          </a:endParaRPr>
        </a:p>
      </xdr:txBody>
    </xdr:sp>
    <xdr:clientData/>
  </xdr:oneCellAnchor>
  <xdr:twoCellAnchor>
    <xdr:from>
      <xdr:col>23</xdr:col>
      <xdr:colOff>428625</xdr:colOff>
      <xdr:row>49</xdr:row>
      <xdr:rowOff>133350</xdr:rowOff>
    </xdr:from>
    <xdr:to>
      <xdr:col>23</xdr:col>
      <xdr:colOff>606425</xdr:colOff>
      <xdr:row>49</xdr:row>
      <xdr:rowOff>133350</xdr:rowOff>
    </xdr:to>
    <xdr:cxnSp macro="">
      <xdr:nvCxnSpPr>
        <xdr:cNvPr id="553" name="直線コネクタ 552"/>
        <xdr:cNvCxnSpPr/>
      </xdr:nvCxnSpPr>
      <xdr:spPr>
        <a:xfrm>
          <a:off x="16230600" y="853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44450</xdr:rowOff>
    </xdr:from>
    <xdr:to>
      <xdr:col>23</xdr:col>
      <xdr:colOff>517525</xdr:colOff>
      <xdr:row>59</xdr:row>
      <xdr:rowOff>44450</xdr:rowOff>
    </xdr:to>
    <xdr:cxnSp macro="">
      <xdr:nvCxnSpPr>
        <xdr:cNvPr id="554" name="直線コネクタ 553"/>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3827</xdr:rowOff>
    </xdr:from>
    <xdr:ext cx="249299" cy="259045"/>
    <xdr:sp macro="" textlink="">
      <xdr:nvSpPr>
        <xdr:cNvPr id="555" name="失業対策事業費平均値テキスト"/>
        <xdr:cNvSpPr txBox="1"/>
      </xdr:nvSpPr>
      <xdr:spPr>
        <a:xfrm>
          <a:off x="16370300" y="99479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152400</xdr:rowOff>
    </xdr:from>
    <xdr:to>
      <xdr:col>23</xdr:col>
      <xdr:colOff>568325</xdr:colOff>
      <xdr:row>59</xdr:row>
      <xdr:rowOff>82550</xdr:rowOff>
    </xdr:to>
    <xdr:sp macro="" textlink="">
      <xdr:nvSpPr>
        <xdr:cNvPr id="556" name="フローチャート : 判断 555"/>
        <xdr:cNvSpPr/>
      </xdr:nvSpPr>
      <xdr:spPr>
        <a:xfrm>
          <a:off x="162687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44450</xdr:rowOff>
    </xdr:from>
    <xdr:to>
      <xdr:col>22</xdr:col>
      <xdr:colOff>365125</xdr:colOff>
      <xdr:row>59</xdr:row>
      <xdr:rowOff>44450</xdr:rowOff>
    </xdr:to>
    <xdr:cxnSp macro="">
      <xdr:nvCxnSpPr>
        <xdr:cNvPr id="557" name="直線コネクタ 556"/>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165100</xdr:rowOff>
    </xdr:from>
    <xdr:to>
      <xdr:col>22</xdr:col>
      <xdr:colOff>415925</xdr:colOff>
      <xdr:row>59</xdr:row>
      <xdr:rowOff>95250</xdr:rowOff>
    </xdr:to>
    <xdr:sp macro="" textlink="">
      <xdr:nvSpPr>
        <xdr:cNvPr id="558" name="フローチャート : 判断 557"/>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86377</xdr:rowOff>
    </xdr:from>
    <xdr:ext cx="249299" cy="259045"/>
    <xdr:sp macro="" textlink="">
      <xdr:nvSpPr>
        <xdr:cNvPr id="559" name="テキスト ボックス 558"/>
        <xdr:cNvSpPr txBox="1"/>
      </xdr:nvSpPr>
      <xdr:spPr>
        <a:xfrm>
          <a:off x="15356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44450</xdr:rowOff>
    </xdr:from>
    <xdr:to>
      <xdr:col>21</xdr:col>
      <xdr:colOff>161925</xdr:colOff>
      <xdr:row>59</xdr:row>
      <xdr:rowOff>44450</xdr:rowOff>
    </xdr:to>
    <xdr:cxnSp macro="">
      <xdr:nvCxnSpPr>
        <xdr:cNvPr id="560" name="直線コネクタ 559"/>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127000</xdr:rowOff>
    </xdr:from>
    <xdr:to>
      <xdr:col>21</xdr:col>
      <xdr:colOff>212725</xdr:colOff>
      <xdr:row>59</xdr:row>
      <xdr:rowOff>57150</xdr:rowOff>
    </xdr:to>
    <xdr:sp macro="" textlink="">
      <xdr:nvSpPr>
        <xdr:cNvPr id="561" name="フローチャート : 判断 560"/>
        <xdr:cNvSpPr/>
      </xdr:nvSpPr>
      <xdr:spPr>
        <a:xfrm>
          <a:off x="14541500" y="1007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57</xdr:row>
      <xdr:rowOff>73677</xdr:rowOff>
    </xdr:from>
    <xdr:ext cx="249299" cy="259045"/>
    <xdr:sp macro="" textlink="">
      <xdr:nvSpPr>
        <xdr:cNvPr id="562" name="テキスト ボックス 561"/>
        <xdr:cNvSpPr txBox="1"/>
      </xdr:nvSpPr>
      <xdr:spPr>
        <a:xfrm>
          <a:off x="14467649" y="9846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44450</xdr:rowOff>
    </xdr:from>
    <xdr:to>
      <xdr:col>19</xdr:col>
      <xdr:colOff>644525</xdr:colOff>
      <xdr:row>59</xdr:row>
      <xdr:rowOff>44450</xdr:rowOff>
    </xdr:to>
    <xdr:cxnSp macro="">
      <xdr:nvCxnSpPr>
        <xdr:cNvPr id="563" name="直線コネクタ 562"/>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88900</xdr:rowOff>
    </xdr:from>
    <xdr:to>
      <xdr:col>20</xdr:col>
      <xdr:colOff>9525</xdr:colOff>
      <xdr:row>59</xdr:row>
      <xdr:rowOff>19050</xdr:rowOff>
    </xdr:to>
    <xdr:sp macro="" textlink="">
      <xdr:nvSpPr>
        <xdr:cNvPr id="564" name="フローチャート : 判断 563"/>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57</xdr:row>
      <xdr:rowOff>35577</xdr:rowOff>
    </xdr:from>
    <xdr:ext cx="249299" cy="259045"/>
    <xdr:sp macro="" textlink="">
      <xdr:nvSpPr>
        <xdr:cNvPr id="565" name="テキスト ボックス 564"/>
        <xdr:cNvSpPr txBox="1"/>
      </xdr:nvSpPr>
      <xdr:spPr>
        <a:xfrm>
          <a:off x="13578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50800</xdr:rowOff>
    </xdr:from>
    <xdr:to>
      <xdr:col>18</xdr:col>
      <xdr:colOff>492125</xdr:colOff>
      <xdr:row>58</xdr:row>
      <xdr:rowOff>152400</xdr:rowOff>
    </xdr:to>
    <xdr:sp macro="" textlink="">
      <xdr:nvSpPr>
        <xdr:cNvPr id="566" name="フローチャート : 判断 565"/>
        <xdr:cNvSpPr/>
      </xdr:nvSpPr>
      <xdr:spPr>
        <a:xfrm>
          <a:off x="12763500" y="999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56</xdr:row>
      <xdr:rowOff>168927</xdr:rowOff>
    </xdr:from>
    <xdr:ext cx="249299" cy="259045"/>
    <xdr:sp macro="" textlink="">
      <xdr:nvSpPr>
        <xdr:cNvPr id="567" name="テキスト ボックス 566"/>
        <xdr:cNvSpPr txBox="1"/>
      </xdr:nvSpPr>
      <xdr:spPr>
        <a:xfrm>
          <a:off x="12689649" y="9770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8" name="テキスト ボックス 56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9" name="テキスト ボックス 56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0" name="テキスト ボックス 56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1" name="テキスト ボックス 57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2" name="テキスト ボックス 57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73" name="円/楕円 572"/>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130827</xdr:rowOff>
    </xdr:from>
    <xdr:ext cx="249299" cy="259045"/>
    <xdr:sp macro="" textlink="">
      <xdr:nvSpPr>
        <xdr:cNvPr id="574" name="失業対策事業費該当値テキスト"/>
        <xdr:cNvSpPr txBox="1"/>
      </xdr:nvSpPr>
      <xdr:spPr>
        <a:xfrm>
          <a:off x="16370300" y="1007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165100</xdr:rowOff>
    </xdr:from>
    <xdr:to>
      <xdr:col>22</xdr:col>
      <xdr:colOff>415925</xdr:colOff>
      <xdr:row>59</xdr:row>
      <xdr:rowOff>95250</xdr:rowOff>
    </xdr:to>
    <xdr:sp macro="" textlink="">
      <xdr:nvSpPr>
        <xdr:cNvPr id="575" name="円/楕円 574"/>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57</xdr:row>
      <xdr:rowOff>111777</xdr:rowOff>
    </xdr:from>
    <xdr:ext cx="249299" cy="259045"/>
    <xdr:sp macro="" textlink="">
      <xdr:nvSpPr>
        <xdr:cNvPr id="576" name="テキスト ボックス 575"/>
        <xdr:cNvSpPr txBox="1"/>
      </xdr:nvSpPr>
      <xdr:spPr>
        <a:xfrm>
          <a:off x="15356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165100</xdr:rowOff>
    </xdr:from>
    <xdr:to>
      <xdr:col>21</xdr:col>
      <xdr:colOff>212725</xdr:colOff>
      <xdr:row>59</xdr:row>
      <xdr:rowOff>95250</xdr:rowOff>
    </xdr:to>
    <xdr:sp macro="" textlink="">
      <xdr:nvSpPr>
        <xdr:cNvPr id="577" name="円/楕円 576"/>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86377</xdr:rowOff>
    </xdr:from>
    <xdr:ext cx="249299" cy="259045"/>
    <xdr:sp macro="" textlink="">
      <xdr:nvSpPr>
        <xdr:cNvPr id="578" name="テキスト ボックス 577"/>
        <xdr:cNvSpPr txBox="1"/>
      </xdr:nvSpPr>
      <xdr:spPr>
        <a:xfrm>
          <a:off x="14467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165100</xdr:rowOff>
    </xdr:from>
    <xdr:to>
      <xdr:col>20</xdr:col>
      <xdr:colOff>9525</xdr:colOff>
      <xdr:row>59</xdr:row>
      <xdr:rowOff>95250</xdr:rowOff>
    </xdr:to>
    <xdr:sp macro="" textlink="">
      <xdr:nvSpPr>
        <xdr:cNvPr id="579" name="円/楕円 578"/>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86377</xdr:rowOff>
    </xdr:from>
    <xdr:ext cx="249299" cy="259045"/>
    <xdr:sp macro="" textlink="">
      <xdr:nvSpPr>
        <xdr:cNvPr id="580" name="テキスト ボックス 579"/>
        <xdr:cNvSpPr txBox="1"/>
      </xdr:nvSpPr>
      <xdr:spPr>
        <a:xfrm>
          <a:off x="1357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81" name="円/楕円 580"/>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86377</xdr:rowOff>
    </xdr:from>
    <xdr:ext cx="249299" cy="259045"/>
    <xdr:sp macro="" textlink="">
      <xdr:nvSpPr>
        <xdr:cNvPr id="582" name="テキスト ボックス 581"/>
        <xdr:cNvSpPr txBox="1"/>
      </xdr:nvSpPr>
      <xdr:spPr>
        <a:xfrm>
          <a:off x="1268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3" name="正方形/長方形 58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4" name="正方形/長方形 58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5" name="正方形/長方形 58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114/128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6" name="正方形/長方形 58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7" name="正方形/長方形 58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8" name="正方形/長方形 58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9" name="正方形/長方形 58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51,830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0" name="正方形/長方形 58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1" name="テキスト ボックス 59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2" name="直線コネクタ 59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93" name="直線コネクタ 59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4" name="テキスト ボックス 59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5" name="直線コネクタ 59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596" name="テキスト ボックス 595"/>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7" name="直線コネクタ 59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98" name="テキスト ボックス 597"/>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9" name="直線コネクタ 59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00" name="テキスト ボックス 599"/>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1" name="直線コネクタ 60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02" name="テキスト ボックス 60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3" name="直線コネクタ 60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4" name="テキスト ボックス 60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142965</xdr:rowOff>
    </xdr:from>
    <xdr:to>
      <xdr:col>23</xdr:col>
      <xdr:colOff>516889</xdr:colOff>
      <xdr:row>78</xdr:row>
      <xdr:rowOff>133296</xdr:rowOff>
    </xdr:to>
    <xdr:cxnSp macro="">
      <xdr:nvCxnSpPr>
        <xdr:cNvPr id="606" name="直線コネクタ 605"/>
        <xdr:cNvCxnSpPr/>
      </xdr:nvCxnSpPr>
      <xdr:spPr>
        <a:xfrm flipV="1">
          <a:off x="16317595" y="11973015"/>
          <a:ext cx="1269" cy="1533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137123</xdr:rowOff>
    </xdr:from>
    <xdr:ext cx="534377" cy="259045"/>
    <xdr:sp macro="" textlink="">
      <xdr:nvSpPr>
        <xdr:cNvPr id="607" name="公債費最小値テキスト"/>
        <xdr:cNvSpPr txBox="1"/>
      </xdr:nvSpPr>
      <xdr:spPr>
        <a:xfrm>
          <a:off x="16370300" y="13510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21,681</a:t>
          </a:r>
          <a:endParaRPr kumimoji="1" lang="ja-JP" altLang="en-US" sz="1000" b="1">
            <a:latin typeface="ＭＳ Ｐゴシック"/>
          </a:endParaRPr>
        </a:p>
      </xdr:txBody>
    </xdr:sp>
    <xdr:clientData/>
  </xdr:oneCellAnchor>
  <xdr:twoCellAnchor>
    <xdr:from>
      <xdr:col>23</xdr:col>
      <xdr:colOff>428625</xdr:colOff>
      <xdr:row>78</xdr:row>
      <xdr:rowOff>133296</xdr:rowOff>
    </xdr:from>
    <xdr:to>
      <xdr:col>23</xdr:col>
      <xdr:colOff>606425</xdr:colOff>
      <xdr:row>78</xdr:row>
      <xdr:rowOff>133296</xdr:rowOff>
    </xdr:to>
    <xdr:cxnSp macro="">
      <xdr:nvCxnSpPr>
        <xdr:cNvPr id="608" name="直線コネクタ 607"/>
        <xdr:cNvCxnSpPr/>
      </xdr:nvCxnSpPr>
      <xdr:spPr>
        <a:xfrm>
          <a:off x="16230600" y="13506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89642</xdr:rowOff>
    </xdr:from>
    <xdr:ext cx="599010" cy="259045"/>
    <xdr:sp macro="" textlink="">
      <xdr:nvSpPr>
        <xdr:cNvPr id="609" name="公債費最大値テキスト"/>
        <xdr:cNvSpPr txBox="1"/>
      </xdr:nvSpPr>
      <xdr:spPr>
        <a:xfrm>
          <a:off x="16370300" y="11748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424,143</a:t>
          </a:r>
          <a:endParaRPr kumimoji="1" lang="ja-JP" altLang="en-US" sz="1000" b="1">
            <a:latin typeface="ＭＳ Ｐゴシック"/>
          </a:endParaRPr>
        </a:p>
      </xdr:txBody>
    </xdr:sp>
    <xdr:clientData/>
  </xdr:oneCellAnchor>
  <xdr:twoCellAnchor>
    <xdr:from>
      <xdr:col>23</xdr:col>
      <xdr:colOff>428625</xdr:colOff>
      <xdr:row>69</xdr:row>
      <xdr:rowOff>142965</xdr:rowOff>
    </xdr:from>
    <xdr:to>
      <xdr:col>23</xdr:col>
      <xdr:colOff>606425</xdr:colOff>
      <xdr:row>69</xdr:row>
      <xdr:rowOff>142965</xdr:rowOff>
    </xdr:to>
    <xdr:cxnSp macro="">
      <xdr:nvCxnSpPr>
        <xdr:cNvPr id="610" name="直線コネクタ 609"/>
        <xdr:cNvCxnSpPr/>
      </xdr:nvCxnSpPr>
      <xdr:spPr>
        <a:xfrm>
          <a:off x="16230600" y="11973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46363</xdr:rowOff>
    </xdr:from>
    <xdr:to>
      <xdr:col>23</xdr:col>
      <xdr:colOff>517525</xdr:colOff>
      <xdr:row>78</xdr:row>
      <xdr:rowOff>54649</xdr:rowOff>
    </xdr:to>
    <xdr:cxnSp macro="">
      <xdr:nvCxnSpPr>
        <xdr:cNvPr id="611" name="直線コネクタ 610"/>
        <xdr:cNvCxnSpPr/>
      </xdr:nvCxnSpPr>
      <xdr:spPr>
        <a:xfrm>
          <a:off x="15481300" y="13419463"/>
          <a:ext cx="838200" cy="8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89443</xdr:rowOff>
    </xdr:from>
    <xdr:ext cx="534377" cy="259045"/>
    <xdr:sp macro="" textlink="">
      <xdr:nvSpPr>
        <xdr:cNvPr id="612" name="公債費平均値テキスト"/>
        <xdr:cNvSpPr txBox="1"/>
      </xdr:nvSpPr>
      <xdr:spPr>
        <a:xfrm>
          <a:off x="16370300" y="131196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70,862</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66566</xdr:rowOff>
    </xdr:from>
    <xdr:to>
      <xdr:col>23</xdr:col>
      <xdr:colOff>568325</xdr:colOff>
      <xdr:row>77</xdr:row>
      <xdr:rowOff>168166</xdr:rowOff>
    </xdr:to>
    <xdr:sp macro="" textlink="">
      <xdr:nvSpPr>
        <xdr:cNvPr id="613" name="フローチャート : 判断 612"/>
        <xdr:cNvSpPr/>
      </xdr:nvSpPr>
      <xdr:spPr>
        <a:xfrm>
          <a:off x="16268700" y="1326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26208</xdr:rowOff>
    </xdr:from>
    <xdr:to>
      <xdr:col>22</xdr:col>
      <xdr:colOff>365125</xdr:colOff>
      <xdr:row>78</xdr:row>
      <xdr:rowOff>46363</xdr:rowOff>
    </xdr:to>
    <xdr:cxnSp macro="">
      <xdr:nvCxnSpPr>
        <xdr:cNvPr id="614" name="直線コネクタ 613"/>
        <xdr:cNvCxnSpPr/>
      </xdr:nvCxnSpPr>
      <xdr:spPr>
        <a:xfrm>
          <a:off x="14592300" y="13399308"/>
          <a:ext cx="889000" cy="20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67419</xdr:rowOff>
    </xdr:from>
    <xdr:to>
      <xdr:col>22</xdr:col>
      <xdr:colOff>415925</xdr:colOff>
      <xdr:row>77</xdr:row>
      <xdr:rowOff>169019</xdr:rowOff>
    </xdr:to>
    <xdr:sp macro="" textlink="">
      <xdr:nvSpPr>
        <xdr:cNvPr id="615" name="フローチャート : 判断 614"/>
        <xdr:cNvSpPr/>
      </xdr:nvSpPr>
      <xdr:spPr>
        <a:xfrm>
          <a:off x="15430500" y="1326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14096</xdr:rowOff>
    </xdr:from>
    <xdr:ext cx="534377" cy="259045"/>
    <xdr:sp macro="" textlink="">
      <xdr:nvSpPr>
        <xdr:cNvPr id="616" name="テキスト ボックス 615"/>
        <xdr:cNvSpPr txBox="1"/>
      </xdr:nvSpPr>
      <xdr:spPr>
        <a:xfrm>
          <a:off x="15214111" y="13044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70,638</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25777</xdr:rowOff>
    </xdr:from>
    <xdr:to>
      <xdr:col>21</xdr:col>
      <xdr:colOff>161925</xdr:colOff>
      <xdr:row>78</xdr:row>
      <xdr:rowOff>26208</xdr:rowOff>
    </xdr:to>
    <xdr:cxnSp macro="">
      <xdr:nvCxnSpPr>
        <xdr:cNvPr id="617" name="直線コネクタ 616"/>
        <xdr:cNvCxnSpPr/>
      </xdr:nvCxnSpPr>
      <xdr:spPr>
        <a:xfrm>
          <a:off x="13703300" y="13398877"/>
          <a:ext cx="889000" cy="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78301</xdr:rowOff>
    </xdr:from>
    <xdr:to>
      <xdr:col>21</xdr:col>
      <xdr:colOff>212725</xdr:colOff>
      <xdr:row>78</xdr:row>
      <xdr:rowOff>8451</xdr:rowOff>
    </xdr:to>
    <xdr:sp macro="" textlink="">
      <xdr:nvSpPr>
        <xdr:cNvPr id="618" name="フローチャート : 判断 617"/>
        <xdr:cNvSpPr/>
      </xdr:nvSpPr>
      <xdr:spPr>
        <a:xfrm>
          <a:off x="14541500" y="1327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24978</xdr:rowOff>
    </xdr:from>
    <xdr:ext cx="534377" cy="259045"/>
    <xdr:sp macro="" textlink="">
      <xdr:nvSpPr>
        <xdr:cNvPr id="619" name="テキスト ボックス 618"/>
        <xdr:cNvSpPr txBox="1"/>
      </xdr:nvSpPr>
      <xdr:spPr>
        <a:xfrm>
          <a:off x="14325111" y="13055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67,782</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4659</xdr:rowOff>
    </xdr:from>
    <xdr:to>
      <xdr:col>19</xdr:col>
      <xdr:colOff>644525</xdr:colOff>
      <xdr:row>78</xdr:row>
      <xdr:rowOff>25777</xdr:rowOff>
    </xdr:to>
    <xdr:cxnSp macro="">
      <xdr:nvCxnSpPr>
        <xdr:cNvPr id="620" name="直線コネクタ 619"/>
        <xdr:cNvCxnSpPr/>
      </xdr:nvCxnSpPr>
      <xdr:spPr>
        <a:xfrm>
          <a:off x="12814300" y="13377759"/>
          <a:ext cx="889000" cy="21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76251</xdr:rowOff>
    </xdr:from>
    <xdr:to>
      <xdr:col>20</xdr:col>
      <xdr:colOff>9525</xdr:colOff>
      <xdr:row>78</xdr:row>
      <xdr:rowOff>6401</xdr:rowOff>
    </xdr:to>
    <xdr:sp macro="" textlink="">
      <xdr:nvSpPr>
        <xdr:cNvPr id="621" name="フローチャート : 判断 620"/>
        <xdr:cNvSpPr/>
      </xdr:nvSpPr>
      <xdr:spPr>
        <a:xfrm>
          <a:off x="13652500" y="1327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22928</xdr:rowOff>
    </xdr:from>
    <xdr:ext cx="534377" cy="259045"/>
    <xdr:sp macro="" textlink="">
      <xdr:nvSpPr>
        <xdr:cNvPr id="622" name="テキスト ボックス 621"/>
        <xdr:cNvSpPr txBox="1"/>
      </xdr:nvSpPr>
      <xdr:spPr>
        <a:xfrm>
          <a:off x="13436111" y="13053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68,320</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75439</xdr:rowOff>
    </xdr:from>
    <xdr:to>
      <xdr:col>18</xdr:col>
      <xdr:colOff>492125</xdr:colOff>
      <xdr:row>78</xdr:row>
      <xdr:rowOff>5589</xdr:rowOff>
    </xdr:to>
    <xdr:sp macro="" textlink="">
      <xdr:nvSpPr>
        <xdr:cNvPr id="623" name="フローチャート : 判断 622"/>
        <xdr:cNvSpPr/>
      </xdr:nvSpPr>
      <xdr:spPr>
        <a:xfrm>
          <a:off x="12763500" y="13277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22116</xdr:rowOff>
    </xdr:from>
    <xdr:ext cx="534377" cy="259045"/>
    <xdr:sp macro="" textlink="">
      <xdr:nvSpPr>
        <xdr:cNvPr id="624" name="テキスト ボックス 623"/>
        <xdr:cNvSpPr txBox="1"/>
      </xdr:nvSpPr>
      <xdr:spPr>
        <a:xfrm>
          <a:off x="12547111" y="13052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68,533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5" name="テキスト ボックス 62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6" name="テキスト ボックス 62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7" name="テキスト ボックス 62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8" name="テキスト ボックス 62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9" name="テキスト ボックス 62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3849</xdr:rowOff>
    </xdr:from>
    <xdr:to>
      <xdr:col>23</xdr:col>
      <xdr:colOff>568325</xdr:colOff>
      <xdr:row>78</xdr:row>
      <xdr:rowOff>105449</xdr:rowOff>
    </xdr:to>
    <xdr:sp macro="" textlink="">
      <xdr:nvSpPr>
        <xdr:cNvPr id="630" name="円/楕円 629"/>
        <xdr:cNvSpPr/>
      </xdr:nvSpPr>
      <xdr:spPr>
        <a:xfrm>
          <a:off x="16268700" y="13376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90226</xdr:rowOff>
    </xdr:from>
    <xdr:ext cx="534377" cy="259045"/>
    <xdr:sp macro="" textlink="">
      <xdr:nvSpPr>
        <xdr:cNvPr id="631" name="公債費該当値テキスト"/>
        <xdr:cNvSpPr txBox="1"/>
      </xdr:nvSpPr>
      <xdr:spPr>
        <a:xfrm>
          <a:off x="16370300" y="13291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42,323</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167013</xdr:rowOff>
    </xdr:from>
    <xdr:to>
      <xdr:col>22</xdr:col>
      <xdr:colOff>415925</xdr:colOff>
      <xdr:row>78</xdr:row>
      <xdr:rowOff>97163</xdr:rowOff>
    </xdr:to>
    <xdr:sp macro="" textlink="">
      <xdr:nvSpPr>
        <xdr:cNvPr id="632" name="円/楕円 631"/>
        <xdr:cNvSpPr/>
      </xdr:nvSpPr>
      <xdr:spPr>
        <a:xfrm>
          <a:off x="15430500" y="13368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88290</xdr:rowOff>
    </xdr:from>
    <xdr:ext cx="534377" cy="259045"/>
    <xdr:sp macro="" textlink="">
      <xdr:nvSpPr>
        <xdr:cNvPr id="633" name="テキスト ボックス 632"/>
        <xdr:cNvSpPr txBox="1"/>
      </xdr:nvSpPr>
      <xdr:spPr>
        <a:xfrm>
          <a:off x="15214111" y="13461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44,498</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146858</xdr:rowOff>
    </xdr:from>
    <xdr:to>
      <xdr:col>21</xdr:col>
      <xdr:colOff>212725</xdr:colOff>
      <xdr:row>78</xdr:row>
      <xdr:rowOff>77008</xdr:rowOff>
    </xdr:to>
    <xdr:sp macro="" textlink="">
      <xdr:nvSpPr>
        <xdr:cNvPr id="634" name="円/楕円 633"/>
        <xdr:cNvSpPr/>
      </xdr:nvSpPr>
      <xdr:spPr>
        <a:xfrm>
          <a:off x="14541500" y="13348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68135</xdr:rowOff>
    </xdr:from>
    <xdr:ext cx="534377" cy="259045"/>
    <xdr:sp macro="" textlink="">
      <xdr:nvSpPr>
        <xdr:cNvPr id="635" name="テキスト ボックス 634"/>
        <xdr:cNvSpPr txBox="1"/>
      </xdr:nvSpPr>
      <xdr:spPr>
        <a:xfrm>
          <a:off x="14325111" y="13441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49,788</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146427</xdr:rowOff>
    </xdr:from>
    <xdr:to>
      <xdr:col>20</xdr:col>
      <xdr:colOff>9525</xdr:colOff>
      <xdr:row>78</xdr:row>
      <xdr:rowOff>76577</xdr:rowOff>
    </xdr:to>
    <xdr:sp macro="" textlink="">
      <xdr:nvSpPr>
        <xdr:cNvPr id="636" name="円/楕円 635"/>
        <xdr:cNvSpPr/>
      </xdr:nvSpPr>
      <xdr:spPr>
        <a:xfrm>
          <a:off x="13652500" y="13348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67704</xdr:rowOff>
    </xdr:from>
    <xdr:ext cx="534377" cy="259045"/>
    <xdr:sp macro="" textlink="">
      <xdr:nvSpPr>
        <xdr:cNvPr id="637" name="テキスト ボックス 636"/>
        <xdr:cNvSpPr txBox="1"/>
      </xdr:nvSpPr>
      <xdr:spPr>
        <a:xfrm>
          <a:off x="13436111" y="13440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49,901</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125309</xdr:rowOff>
    </xdr:from>
    <xdr:to>
      <xdr:col>18</xdr:col>
      <xdr:colOff>492125</xdr:colOff>
      <xdr:row>78</xdr:row>
      <xdr:rowOff>55459</xdr:rowOff>
    </xdr:to>
    <xdr:sp macro="" textlink="">
      <xdr:nvSpPr>
        <xdr:cNvPr id="638" name="円/楕円 637"/>
        <xdr:cNvSpPr/>
      </xdr:nvSpPr>
      <xdr:spPr>
        <a:xfrm>
          <a:off x="12763500" y="13326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46586</xdr:rowOff>
    </xdr:from>
    <xdr:ext cx="534377" cy="259045"/>
    <xdr:sp macro="" textlink="">
      <xdr:nvSpPr>
        <xdr:cNvPr id="639" name="テキスト ボックス 638"/>
        <xdr:cNvSpPr txBox="1"/>
      </xdr:nvSpPr>
      <xdr:spPr>
        <a:xfrm>
          <a:off x="12547111" y="13419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55,444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0" name="正方形/長方形 63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1" name="正方形/長方形 64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2" name="正方形/長方形 64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98/128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3" name="正方形/長方形 64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4" name="正方形/長方形 64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5" name="正方形/長方形 64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6" name="正方形/長方形 64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4,227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7" name="正方形/長方形 64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8" name="テキスト ボックス 64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9" name="直線コネクタ 64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50" name="直線コネクタ 64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51" name="テキスト ボックス 65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2" name="直線コネクタ 65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53" name="テキスト ボックス 65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4" name="直線コネクタ 65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55" name="テキスト ボックス 654"/>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6" name="直線コネクタ 65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57" name="テキスト ボックス 656"/>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8" name="直線コネクタ 65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9" name="テキスト ボックス 65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0" name="直線コネクタ 65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61" name="テキスト ボックス 66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4956</xdr:rowOff>
    </xdr:from>
    <xdr:to>
      <xdr:col>23</xdr:col>
      <xdr:colOff>516889</xdr:colOff>
      <xdr:row>99</xdr:row>
      <xdr:rowOff>44306</xdr:rowOff>
    </xdr:to>
    <xdr:cxnSp macro="">
      <xdr:nvCxnSpPr>
        <xdr:cNvPr id="663" name="直線コネクタ 662"/>
        <xdr:cNvCxnSpPr/>
      </xdr:nvCxnSpPr>
      <xdr:spPr>
        <a:xfrm flipV="1">
          <a:off x="16317595" y="15606906"/>
          <a:ext cx="1269" cy="1410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48133</xdr:rowOff>
    </xdr:from>
    <xdr:ext cx="313932" cy="259045"/>
    <xdr:sp macro="" textlink="">
      <xdr:nvSpPr>
        <xdr:cNvPr id="664" name="積立金最小値テキスト"/>
        <xdr:cNvSpPr txBox="1"/>
      </xdr:nvSpPr>
      <xdr:spPr>
        <a:xfrm>
          <a:off x="16370300" y="170216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23</xdr:col>
      <xdr:colOff>428625</xdr:colOff>
      <xdr:row>99</xdr:row>
      <xdr:rowOff>44306</xdr:rowOff>
    </xdr:from>
    <xdr:to>
      <xdr:col>23</xdr:col>
      <xdr:colOff>606425</xdr:colOff>
      <xdr:row>99</xdr:row>
      <xdr:rowOff>44306</xdr:rowOff>
    </xdr:to>
    <xdr:cxnSp macro="">
      <xdr:nvCxnSpPr>
        <xdr:cNvPr id="665" name="直線コネクタ 664"/>
        <xdr:cNvCxnSpPr/>
      </xdr:nvCxnSpPr>
      <xdr:spPr>
        <a:xfrm>
          <a:off x="16230600" y="1701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123083</xdr:rowOff>
    </xdr:from>
    <xdr:ext cx="599010" cy="259045"/>
    <xdr:sp macro="" textlink="">
      <xdr:nvSpPr>
        <xdr:cNvPr id="666" name="積立金最大値テキスト"/>
        <xdr:cNvSpPr txBox="1"/>
      </xdr:nvSpPr>
      <xdr:spPr>
        <a:xfrm>
          <a:off x="16370300" y="15382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185,183</a:t>
          </a:r>
          <a:endParaRPr kumimoji="1" lang="ja-JP" altLang="en-US" sz="1000" b="1">
            <a:latin typeface="ＭＳ Ｐゴシック"/>
          </a:endParaRPr>
        </a:p>
      </xdr:txBody>
    </xdr:sp>
    <xdr:clientData/>
  </xdr:oneCellAnchor>
  <xdr:twoCellAnchor>
    <xdr:from>
      <xdr:col>23</xdr:col>
      <xdr:colOff>428625</xdr:colOff>
      <xdr:row>91</xdr:row>
      <xdr:rowOff>4956</xdr:rowOff>
    </xdr:from>
    <xdr:to>
      <xdr:col>23</xdr:col>
      <xdr:colOff>606425</xdr:colOff>
      <xdr:row>91</xdr:row>
      <xdr:rowOff>4956</xdr:rowOff>
    </xdr:to>
    <xdr:cxnSp macro="">
      <xdr:nvCxnSpPr>
        <xdr:cNvPr id="667" name="直線コネクタ 666"/>
        <xdr:cNvCxnSpPr/>
      </xdr:nvCxnSpPr>
      <xdr:spPr>
        <a:xfrm>
          <a:off x="16230600" y="15606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152150</xdr:rowOff>
    </xdr:from>
    <xdr:to>
      <xdr:col>23</xdr:col>
      <xdr:colOff>517525</xdr:colOff>
      <xdr:row>98</xdr:row>
      <xdr:rowOff>160449</xdr:rowOff>
    </xdr:to>
    <xdr:cxnSp macro="">
      <xdr:nvCxnSpPr>
        <xdr:cNvPr id="668" name="直線コネクタ 667"/>
        <xdr:cNvCxnSpPr/>
      </xdr:nvCxnSpPr>
      <xdr:spPr>
        <a:xfrm>
          <a:off x="15481300" y="16954250"/>
          <a:ext cx="838200" cy="8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27119</xdr:rowOff>
    </xdr:from>
    <xdr:ext cx="534377" cy="259045"/>
    <xdr:sp macro="" textlink="">
      <xdr:nvSpPr>
        <xdr:cNvPr id="669" name="積立金平均値テキスト"/>
        <xdr:cNvSpPr txBox="1"/>
      </xdr:nvSpPr>
      <xdr:spPr>
        <a:xfrm>
          <a:off x="16370300" y="166577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21,110</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4242</xdr:rowOff>
    </xdr:from>
    <xdr:to>
      <xdr:col>23</xdr:col>
      <xdr:colOff>568325</xdr:colOff>
      <xdr:row>98</xdr:row>
      <xdr:rowOff>105842</xdr:rowOff>
    </xdr:to>
    <xdr:sp macro="" textlink="">
      <xdr:nvSpPr>
        <xdr:cNvPr id="670" name="フローチャート : 判断 669"/>
        <xdr:cNvSpPr/>
      </xdr:nvSpPr>
      <xdr:spPr>
        <a:xfrm>
          <a:off x="16268700" y="1680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140866</xdr:rowOff>
    </xdr:from>
    <xdr:to>
      <xdr:col>22</xdr:col>
      <xdr:colOff>365125</xdr:colOff>
      <xdr:row>98</xdr:row>
      <xdr:rowOff>152150</xdr:rowOff>
    </xdr:to>
    <xdr:cxnSp macro="">
      <xdr:nvCxnSpPr>
        <xdr:cNvPr id="671" name="直線コネクタ 670"/>
        <xdr:cNvCxnSpPr/>
      </xdr:nvCxnSpPr>
      <xdr:spPr>
        <a:xfrm>
          <a:off x="14592300" y="16942966"/>
          <a:ext cx="889000" cy="11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11419</xdr:rowOff>
    </xdr:from>
    <xdr:to>
      <xdr:col>22</xdr:col>
      <xdr:colOff>415925</xdr:colOff>
      <xdr:row>98</xdr:row>
      <xdr:rowOff>113019</xdr:rowOff>
    </xdr:to>
    <xdr:sp macro="" textlink="">
      <xdr:nvSpPr>
        <xdr:cNvPr id="672" name="フローチャート : 判断 671"/>
        <xdr:cNvSpPr/>
      </xdr:nvSpPr>
      <xdr:spPr>
        <a:xfrm>
          <a:off x="15430500" y="16813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129546</xdr:rowOff>
    </xdr:from>
    <xdr:ext cx="534377" cy="259045"/>
    <xdr:sp macro="" textlink="">
      <xdr:nvSpPr>
        <xdr:cNvPr id="673" name="テキスト ボックス 672"/>
        <xdr:cNvSpPr txBox="1"/>
      </xdr:nvSpPr>
      <xdr:spPr>
        <a:xfrm>
          <a:off x="15214111" y="16588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20,168</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159793</xdr:rowOff>
    </xdr:from>
    <xdr:to>
      <xdr:col>21</xdr:col>
      <xdr:colOff>161925</xdr:colOff>
      <xdr:row>98</xdr:row>
      <xdr:rowOff>140866</xdr:rowOff>
    </xdr:to>
    <xdr:cxnSp macro="">
      <xdr:nvCxnSpPr>
        <xdr:cNvPr id="674" name="直線コネクタ 673"/>
        <xdr:cNvCxnSpPr/>
      </xdr:nvCxnSpPr>
      <xdr:spPr>
        <a:xfrm>
          <a:off x="13703300" y="16790443"/>
          <a:ext cx="889000" cy="152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102060</xdr:rowOff>
    </xdr:from>
    <xdr:to>
      <xdr:col>21</xdr:col>
      <xdr:colOff>212725</xdr:colOff>
      <xdr:row>98</xdr:row>
      <xdr:rowOff>32210</xdr:rowOff>
    </xdr:to>
    <xdr:sp macro="" textlink="">
      <xdr:nvSpPr>
        <xdr:cNvPr id="675" name="フローチャート : 判断 674"/>
        <xdr:cNvSpPr/>
      </xdr:nvSpPr>
      <xdr:spPr>
        <a:xfrm>
          <a:off x="14541500" y="1673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48737</xdr:rowOff>
    </xdr:from>
    <xdr:ext cx="534377" cy="259045"/>
    <xdr:sp macro="" textlink="">
      <xdr:nvSpPr>
        <xdr:cNvPr id="676" name="テキスト ボックス 675"/>
        <xdr:cNvSpPr txBox="1"/>
      </xdr:nvSpPr>
      <xdr:spPr>
        <a:xfrm>
          <a:off x="14325111" y="1650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30,773</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159793</xdr:rowOff>
    </xdr:from>
    <xdr:to>
      <xdr:col>19</xdr:col>
      <xdr:colOff>644525</xdr:colOff>
      <xdr:row>98</xdr:row>
      <xdr:rowOff>107497</xdr:rowOff>
    </xdr:to>
    <xdr:cxnSp macro="">
      <xdr:nvCxnSpPr>
        <xdr:cNvPr id="677" name="直線コネクタ 676"/>
        <xdr:cNvCxnSpPr/>
      </xdr:nvCxnSpPr>
      <xdr:spPr>
        <a:xfrm flipV="1">
          <a:off x="12814300" y="16790443"/>
          <a:ext cx="889000" cy="119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119906</xdr:rowOff>
    </xdr:from>
    <xdr:to>
      <xdr:col>20</xdr:col>
      <xdr:colOff>9525</xdr:colOff>
      <xdr:row>98</xdr:row>
      <xdr:rowOff>50056</xdr:rowOff>
    </xdr:to>
    <xdr:sp macro="" textlink="">
      <xdr:nvSpPr>
        <xdr:cNvPr id="678" name="フローチャート : 判断 677"/>
        <xdr:cNvSpPr/>
      </xdr:nvSpPr>
      <xdr:spPr>
        <a:xfrm>
          <a:off x="13652500" y="1675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41183</xdr:rowOff>
    </xdr:from>
    <xdr:ext cx="534377" cy="259045"/>
    <xdr:sp macro="" textlink="">
      <xdr:nvSpPr>
        <xdr:cNvPr id="679" name="テキスト ボックス 678"/>
        <xdr:cNvSpPr txBox="1"/>
      </xdr:nvSpPr>
      <xdr:spPr>
        <a:xfrm>
          <a:off x="13436111" y="16843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28,431</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84038</xdr:rowOff>
    </xdr:from>
    <xdr:to>
      <xdr:col>18</xdr:col>
      <xdr:colOff>492125</xdr:colOff>
      <xdr:row>97</xdr:row>
      <xdr:rowOff>14188</xdr:rowOff>
    </xdr:to>
    <xdr:sp macro="" textlink="">
      <xdr:nvSpPr>
        <xdr:cNvPr id="680" name="フローチャート : 判断 679"/>
        <xdr:cNvSpPr/>
      </xdr:nvSpPr>
      <xdr:spPr>
        <a:xfrm>
          <a:off x="12763500" y="16543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30715</xdr:rowOff>
    </xdr:from>
    <xdr:ext cx="534377" cy="259045"/>
    <xdr:sp macro="" textlink="">
      <xdr:nvSpPr>
        <xdr:cNvPr id="681" name="テキスト ボックス 680"/>
        <xdr:cNvSpPr txBox="1"/>
      </xdr:nvSpPr>
      <xdr:spPr>
        <a:xfrm>
          <a:off x="12547111" y="16318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55,638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2" name="テキスト ボックス 68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3" name="テキスト ボックス 68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4" name="テキスト ボックス 68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5" name="テキスト ボックス 68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6" name="テキスト ボックス 68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109649</xdr:rowOff>
    </xdr:from>
    <xdr:to>
      <xdr:col>23</xdr:col>
      <xdr:colOff>568325</xdr:colOff>
      <xdr:row>99</xdr:row>
      <xdr:rowOff>39799</xdr:rowOff>
    </xdr:to>
    <xdr:sp macro="" textlink="">
      <xdr:nvSpPr>
        <xdr:cNvPr id="687" name="円/楕円 686"/>
        <xdr:cNvSpPr/>
      </xdr:nvSpPr>
      <xdr:spPr>
        <a:xfrm>
          <a:off x="16268700" y="16911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24576</xdr:rowOff>
    </xdr:from>
    <xdr:ext cx="469744" cy="259045"/>
    <xdr:sp macro="" textlink="">
      <xdr:nvSpPr>
        <xdr:cNvPr id="688" name="積立金該当値テキスト"/>
        <xdr:cNvSpPr txBox="1"/>
      </xdr:nvSpPr>
      <xdr:spPr>
        <a:xfrm>
          <a:off x="16370300" y="16826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7,277</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101350</xdr:rowOff>
    </xdr:from>
    <xdr:to>
      <xdr:col>22</xdr:col>
      <xdr:colOff>415925</xdr:colOff>
      <xdr:row>99</xdr:row>
      <xdr:rowOff>31500</xdr:rowOff>
    </xdr:to>
    <xdr:sp macro="" textlink="">
      <xdr:nvSpPr>
        <xdr:cNvPr id="689" name="円/楕円 688"/>
        <xdr:cNvSpPr/>
      </xdr:nvSpPr>
      <xdr:spPr>
        <a:xfrm>
          <a:off x="15430500" y="16903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99</xdr:row>
      <xdr:rowOff>22627</xdr:rowOff>
    </xdr:from>
    <xdr:ext cx="469744" cy="259045"/>
    <xdr:sp macro="" textlink="">
      <xdr:nvSpPr>
        <xdr:cNvPr id="690" name="テキスト ボックス 689"/>
        <xdr:cNvSpPr txBox="1"/>
      </xdr:nvSpPr>
      <xdr:spPr>
        <a:xfrm>
          <a:off x="15246427" y="16996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8,366</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90066</xdr:rowOff>
    </xdr:from>
    <xdr:to>
      <xdr:col>21</xdr:col>
      <xdr:colOff>212725</xdr:colOff>
      <xdr:row>99</xdr:row>
      <xdr:rowOff>20216</xdr:rowOff>
    </xdr:to>
    <xdr:sp macro="" textlink="">
      <xdr:nvSpPr>
        <xdr:cNvPr id="691" name="円/楕円 690"/>
        <xdr:cNvSpPr/>
      </xdr:nvSpPr>
      <xdr:spPr>
        <a:xfrm>
          <a:off x="14541500" y="16892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11343</xdr:rowOff>
    </xdr:from>
    <xdr:ext cx="469744" cy="259045"/>
    <xdr:sp macro="" textlink="">
      <xdr:nvSpPr>
        <xdr:cNvPr id="692" name="テキスト ボックス 691"/>
        <xdr:cNvSpPr txBox="1"/>
      </xdr:nvSpPr>
      <xdr:spPr>
        <a:xfrm>
          <a:off x="14357427" y="16984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9,847</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108993</xdr:rowOff>
    </xdr:from>
    <xdr:to>
      <xdr:col>20</xdr:col>
      <xdr:colOff>9525</xdr:colOff>
      <xdr:row>98</xdr:row>
      <xdr:rowOff>39143</xdr:rowOff>
    </xdr:to>
    <xdr:sp macro="" textlink="">
      <xdr:nvSpPr>
        <xdr:cNvPr id="693" name="円/楕円 692"/>
        <xdr:cNvSpPr/>
      </xdr:nvSpPr>
      <xdr:spPr>
        <a:xfrm>
          <a:off x="13652500" y="1673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55670</xdr:rowOff>
    </xdr:from>
    <xdr:ext cx="534377" cy="259045"/>
    <xdr:sp macro="" textlink="">
      <xdr:nvSpPr>
        <xdr:cNvPr id="694" name="テキスト ボックス 693"/>
        <xdr:cNvSpPr txBox="1"/>
      </xdr:nvSpPr>
      <xdr:spPr>
        <a:xfrm>
          <a:off x="13436111" y="16514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29,863</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56697</xdr:rowOff>
    </xdr:from>
    <xdr:to>
      <xdr:col>18</xdr:col>
      <xdr:colOff>492125</xdr:colOff>
      <xdr:row>98</xdr:row>
      <xdr:rowOff>158297</xdr:rowOff>
    </xdr:to>
    <xdr:sp macro="" textlink="">
      <xdr:nvSpPr>
        <xdr:cNvPr id="695" name="円/楕円 694"/>
        <xdr:cNvSpPr/>
      </xdr:nvSpPr>
      <xdr:spPr>
        <a:xfrm>
          <a:off x="12763500" y="16858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149424</xdr:rowOff>
    </xdr:from>
    <xdr:ext cx="534377" cy="259045"/>
    <xdr:sp macro="" textlink="">
      <xdr:nvSpPr>
        <xdr:cNvPr id="696" name="テキスト ボックス 695"/>
        <xdr:cNvSpPr txBox="1"/>
      </xdr:nvSpPr>
      <xdr:spPr>
        <a:xfrm>
          <a:off x="12547111" y="16951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14,226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7" name="正方形/長方形 69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8" name="正方形/長方形 69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9" name="正方形/長方形 69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34/128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0" name="正方形/長方形 69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1" name="正方形/長方形 70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2" name="正方形/長方形 70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3" name="正方形/長方形 70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4" name="正方形/長方形 70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5" name="テキスト ボックス 70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6" name="直線コネクタ 70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07" name="直線コネクタ 70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08" name="テキスト ボックス 70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09" name="直線コネクタ 70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10" name="テキスト ボックス 709"/>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11" name="直線コネクタ 71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12" name="テキスト ボックス 711"/>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13" name="直線コネクタ 71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14" name="テキスト ボックス 713"/>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15" name="直線コネクタ 71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16" name="テキスト ボックス 71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7" name="直線コネクタ 71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27</xdr:row>
      <xdr:rowOff>54627</xdr:rowOff>
    </xdr:from>
    <xdr:ext cx="595419" cy="259045"/>
    <xdr:sp macro="" textlink="">
      <xdr:nvSpPr>
        <xdr:cNvPr id="718" name="テキスト ボックス 717"/>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19933</xdr:rowOff>
    </xdr:from>
    <xdr:to>
      <xdr:col>32</xdr:col>
      <xdr:colOff>186689</xdr:colOff>
      <xdr:row>39</xdr:row>
      <xdr:rowOff>44450</xdr:rowOff>
    </xdr:to>
    <xdr:cxnSp macro="">
      <xdr:nvCxnSpPr>
        <xdr:cNvPr id="720" name="直線コネクタ 719"/>
        <xdr:cNvCxnSpPr/>
      </xdr:nvCxnSpPr>
      <xdr:spPr>
        <a:xfrm flipV="1">
          <a:off x="22159595" y="5334883"/>
          <a:ext cx="1269" cy="1396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61968</xdr:rowOff>
    </xdr:from>
    <xdr:ext cx="249299" cy="259045"/>
    <xdr:sp macro="" textlink="">
      <xdr:nvSpPr>
        <xdr:cNvPr id="721" name="投資及び出資金最小値テキスト"/>
        <xdr:cNvSpPr txBox="1"/>
      </xdr:nvSpPr>
      <xdr:spPr>
        <a:xfrm>
          <a:off x="22212300" y="67485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22" name="直線コネクタ 72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138060</xdr:rowOff>
    </xdr:from>
    <xdr:ext cx="534377" cy="259045"/>
    <xdr:sp macro="" textlink="">
      <xdr:nvSpPr>
        <xdr:cNvPr id="723" name="投資及び出資金最大値テキスト"/>
        <xdr:cNvSpPr txBox="1"/>
      </xdr:nvSpPr>
      <xdr:spPr>
        <a:xfrm>
          <a:off x="22212300" y="5110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73,287</a:t>
          </a:r>
          <a:endParaRPr kumimoji="1" lang="ja-JP" altLang="en-US" sz="1000" b="1">
            <a:latin typeface="ＭＳ Ｐゴシック"/>
          </a:endParaRPr>
        </a:p>
      </xdr:txBody>
    </xdr:sp>
    <xdr:clientData/>
  </xdr:oneCellAnchor>
  <xdr:twoCellAnchor>
    <xdr:from>
      <xdr:col>32</xdr:col>
      <xdr:colOff>98425</xdr:colOff>
      <xdr:row>31</xdr:row>
      <xdr:rowOff>19933</xdr:rowOff>
    </xdr:from>
    <xdr:to>
      <xdr:col>32</xdr:col>
      <xdr:colOff>276225</xdr:colOff>
      <xdr:row>31</xdr:row>
      <xdr:rowOff>19933</xdr:rowOff>
    </xdr:to>
    <xdr:cxnSp macro="">
      <xdr:nvCxnSpPr>
        <xdr:cNvPr id="724" name="直線コネクタ 723"/>
        <xdr:cNvCxnSpPr/>
      </xdr:nvCxnSpPr>
      <xdr:spPr>
        <a:xfrm>
          <a:off x="22072600" y="5334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13474</xdr:rowOff>
    </xdr:from>
    <xdr:to>
      <xdr:col>32</xdr:col>
      <xdr:colOff>187325</xdr:colOff>
      <xdr:row>39</xdr:row>
      <xdr:rowOff>13875</xdr:rowOff>
    </xdr:to>
    <xdr:cxnSp macro="">
      <xdr:nvCxnSpPr>
        <xdr:cNvPr id="725" name="直線コネクタ 724"/>
        <xdr:cNvCxnSpPr/>
      </xdr:nvCxnSpPr>
      <xdr:spPr>
        <a:xfrm flipV="1">
          <a:off x="21323300" y="6700024"/>
          <a:ext cx="838200" cy="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150868</xdr:rowOff>
    </xdr:from>
    <xdr:ext cx="469744" cy="259045"/>
    <xdr:sp macro="" textlink="">
      <xdr:nvSpPr>
        <xdr:cNvPr id="726" name="投資及び出資金平均値テキスト"/>
        <xdr:cNvSpPr txBox="1"/>
      </xdr:nvSpPr>
      <xdr:spPr>
        <a:xfrm>
          <a:off x="22212300" y="64945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1,948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127991</xdr:rowOff>
    </xdr:from>
    <xdr:to>
      <xdr:col>32</xdr:col>
      <xdr:colOff>238125</xdr:colOff>
      <xdr:row>39</xdr:row>
      <xdr:rowOff>58141</xdr:rowOff>
    </xdr:to>
    <xdr:sp macro="" textlink="">
      <xdr:nvSpPr>
        <xdr:cNvPr id="727" name="フローチャート : 判断 726"/>
        <xdr:cNvSpPr/>
      </xdr:nvSpPr>
      <xdr:spPr>
        <a:xfrm>
          <a:off x="22110700" y="664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13875</xdr:rowOff>
    </xdr:from>
    <xdr:to>
      <xdr:col>31</xdr:col>
      <xdr:colOff>34925</xdr:colOff>
      <xdr:row>39</xdr:row>
      <xdr:rowOff>15018</xdr:rowOff>
    </xdr:to>
    <xdr:cxnSp macro="">
      <xdr:nvCxnSpPr>
        <xdr:cNvPr id="728" name="直線コネクタ 727"/>
        <xdr:cNvCxnSpPr/>
      </xdr:nvCxnSpPr>
      <xdr:spPr>
        <a:xfrm flipV="1">
          <a:off x="20434300" y="6700425"/>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132638</xdr:rowOff>
    </xdr:from>
    <xdr:to>
      <xdr:col>31</xdr:col>
      <xdr:colOff>85725</xdr:colOff>
      <xdr:row>39</xdr:row>
      <xdr:rowOff>62788</xdr:rowOff>
    </xdr:to>
    <xdr:sp macro="" textlink="">
      <xdr:nvSpPr>
        <xdr:cNvPr id="729" name="フローチャート : 判断 728"/>
        <xdr:cNvSpPr/>
      </xdr:nvSpPr>
      <xdr:spPr>
        <a:xfrm>
          <a:off x="21272500" y="6647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79316</xdr:rowOff>
    </xdr:from>
    <xdr:ext cx="469744" cy="259045"/>
    <xdr:sp macro="" textlink="">
      <xdr:nvSpPr>
        <xdr:cNvPr id="730" name="テキスト ボックス 729"/>
        <xdr:cNvSpPr txBox="1"/>
      </xdr:nvSpPr>
      <xdr:spPr>
        <a:xfrm>
          <a:off x="21088427" y="6422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1,704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15018</xdr:rowOff>
    </xdr:from>
    <xdr:to>
      <xdr:col>29</xdr:col>
      <xdr:colOff>517525</xdr:colOff>
      <xdr:row>39</xdr:row>
      <xdr:rowOff>16199</xdr:rowOff>
    </xdr:to>
    <xdr:cxnSp macro="">
      <xdr:nvCxnSpPr>
        <xdr:cNvPr id="731" name="直線コネクタ 730"/>
        <xdr:cNvCxnSpPr/>
      </xdr:nvCxnSpPr>
      <xdr:spPr>
        <a:xfrm flipV="1">
          <a:off x="19545300" y="6701568"/>
          <a:ext cx="889000" cy="1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131649</xdr:rowOff>
    </xdr:from>
    <xdr:to>
      <xdr:col>29</xdr:col>
      <xdr:colOff>568325</xdr:colOff>
      <xdr:row>39</xdr:row>
      <xdr:rowOff>61799</xdr:rowOff>
    </xdr:to>
    <xdr:sp macro="" textlink="">
      <xdr:nvSpPr>
        <xdr:cNvPr id="732" name="フローチャート : 判断 731"/>
        <xdr:cNvSpPr/>
      </xdr:nvSpPr>
      <xdr:spPr>
        <a:xfrm>
          <a:off x="20383500" y="6646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78325</xdr:rowOff>
    </xdr:from>
    <xdr:ext cx="469744" cy="259045"/>
    <xdr:sp macro="" textlink="">
      <xdr:nvSpPr>
        <xdr:cNvPr id="733" name="テキスト ボックス 732"/>
        <xdr:cNvSpPr txBox="1"/>
      </xdr:nvSpPr>
      <xdr:spPr>
        <a:xfrm>
          <a:off x="20199427" y="6421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14618</xdr:rowOff>
    </xdr:from>
    <xdr:to>
      <xdr:col>28</xdr:col>
      <xdr:colOff>314325</xdr:colOff>
      <xdr:row>39</xdr:row>
      <xdr:rowOff>16199</xdr:rowOff>
    </xdr:to>
    <xdr:cxnSp macro="">
      <xdr:nvCxnSpPr>
        <xdr:cNvPr id="734" name="直線コネクタ 733"/>
        <xdr:cNvCxnSpPr/>
      </xdr:nvCxnSpPr>
      <xdr:spPr>
        <a:xfrm>
          <a:off x="18656300" y="6701168"/>
          <a:ext cx="889000" cy="1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135287</xdr:rowOff>
    </xdr:from>
    <xdr:to>
      <xdr:col>28</xdr:col>
      <xdr:colOff>365125</xdr:colOff>
      <xdr:row>39</xdr:row>
      <xdr:rowOff>65437</xdr:rowOff>
    </xdr:to>
    <xdr:sp macro="" textlink="">
      <xdr:nvSpPr>
        <xdr:cNvPr id="735" name="フローチャート : 判断 734"/>
        <xdr:cNvSpPr/>
      </xdr:nvSpPr>
      <xdr:spPr>
        <a:xfrm>
          <a:off x="19494500" y="665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81964</xdr:rowOff>
    </xdr:from>
    <xdr:ext cx="469744" cy="259045"/>
    <xdr:sp macro="" textlink="">
      <xdr:nvSpPr>
        <xdr:cNvPr id="736" name="テキスト ボックス 735"/>
        <xdr:cNvSpPr txBox="1"/>
      </xdr:nvSpPr>
      <xdr:spPr>
        <a:xfrm>
          <a:off x="19310427" y="6425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135896</xdr:rowOff>
    </xdr:from>
    <xdr:to>
      <xdr:col>27</xdr:col>
      <xdr:colOff>161925</xdr:colOff>
      <xdr:row>39</xdr:row>
      <xdr:rowOff>66046</xdr:rowOff>
    </xdr:to>
    <xdr:sp macro="" textlink="">
      <xdr:nvSpPr>
        <xdr:cNvPr id="737" name="フローチャート : 判断 736"/>
        <xdr:cNvSpPr/>
      </xdr:nvSpPr>
      <xdr:spPr>
        <a:xfrm>
          <a:off x="18605500" y="6650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39</xdr:row>
      <xdr:rowOff>57173</xdr:rowOff>
    </xdr:from>
    <xdr:ext cx="469744" cy="259045"/>
    <xdr:sp macro="" textlink="">
      <xdr:nvSpPr>
        <xdr:cNvPr id="738" name="テキスト ボックス 737"/>
        <xdr:cNvSpPr txBox="1"/>
      </xdr:nvSpPr>
      <xdr:spPr>
        <a:xfrm>
          <a:off x="18421427" y="6743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9" name="テキスト ボックス 73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0" name="テキスト ボックス 73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1" name="テキスト ボックス 74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2" name="テキスト ボックス 74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3" name="テキスト ボックス 74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134124</xdr:rowOff>
    </xdr:from>
    <xdr:to>
      <xdr:col>32</xdr:col>
      <xdr:colOff>238125</xdr:colOff>
      <xdr:row>39</xdr:row>
      <xdr:rowOff>64274</xdr:rowOff>
    </xdr:to>
    <xdr:sp macro="" textlink="">
      <xdr:nvSpPr>
        <xdr:cNvPr id="744" name="円/楕円 743"/>
        <xdr:cNvSpPr/>
      </xdr:nvSpPr>
      <xdr:spPr>
        <a:xfrm>
          <a:off x="22110700" y="6649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106417</xdr:rowOff>
    </xdr:from>
    <xdr:ext cx="469744" cy="259045"/>
    <xdr:sp macro="" textlink="">
      <xdr:nvSpPr>
        <xdr:cNvPr id="745" name="投資及び出資金該当値テキスト"/>
        <xdr:cNvSpPr txBox="1"/>
      </xdr:nvSpPr>
      <xdr:spPr>
        <a:xfrm>
          <a:off x="22212300" y="6621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1,626</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134525</xdr:rowOff>
    </xdr:from>
    <xdr:to>
      <xdr:col>31</xdr:col>
      <xdr:colOff>85725</xdr:colOff>
      <xdr:row>39</xdr:row>
      <xdr:rowOff>64675</xdr:rowOff>
    </xdr:to>
    <xdr:sp macro="" textlink="">
      <xdr:nvSpPr>
        <xdr:cNvPr id="746" name="円/楕円 745"/>
        <xdr:cNvSpPr/>
      </xdr:nvSpPr>
      <xdr:spPr>
        <a:xfrm>
          <a:off x="21272500" y="6649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39</xdr:row>
      <xdr:rowOff>55802</xdr:rowOff>
    </xdr:from>
    <xdr:ext cx="469744" cy="259045"/>
    <xdr:sp macro="" textlink="">
      <xdr:nvSpPr>
        <xdr:cNvPr id="747" name="テキスト ボックス 746"/>
        <xdr:cNvSpPr txBox="1"/>
      </xdr:nvSpPr>
      <xdr:spPr>
        <a:xfrm>
          <a:off x="21088427" y="6742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1,605</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135668</xdr:rowOff>
    </xdr:from>
    <xdr:to>
      <xdr:col>29</xdr:col>
      <xdr:colOff>568325</xdr:colOff>
      <xdr:row>39</xdr:row>
      <xdr:rowOff>65818</xdr:rowOff>
    </xdr:to>
    <xdr:sp macro="" textlink="">
      <xdr:nvSpPr>
        <xdr:cNvPr id="748" name="円/楕円 747"/>
        <xdr:cNvSpPr/>
      </xdr:nvSpPr>
      <xdr:spPr>
        <a:xfrm>
          <a:off x="20383500" y="6650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39</xdr:row>
      <xdr:rowOff>56945</xdr:rowOff>
    </xdr:from>
    <xdr:ext cx="469744" cy="259045"/>
    <xdr:sp macro="" textlink="">
      <xdr:nvSpPr>
        <xdr:cNvPr id="749" name="テキスト ボックス 748"/>
        <xdr:cNvSpPr txBox="1"/>
      </xdr:nvSpPr>
      <xdr:spPr>
        <a:xfrm>
          <a:off x="20199427" y="6743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1,545</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136849</xdr:rowOff>
    </xdr:from>
    <xdr:to>
      <xdr:col>28</xdr:col>
      <xdr:colOff>365125</xdr:colOff>
      <xdr:row>39</xdr:row>
      <xdr:rowOff>66999</xdr:rowOff>
    </xdr:to>
    <xdr:sp macro="" textlink="">
      <xdr:nvSpPr>
        <xdr:cNvPr id="750" name="円/楕円 749"/>
        <xdr:cNvSpPr/>
      </xdr:nvSpPr>
      <xdr:spPr>
        <a:xfrm>
          <a:off x="19494500" y="6651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39</xdr:row>
      <xdr:rowOff>58126</xdr:rowOff>
    </xdr:from>
    <xdr:ext cx="469744" cy="259045"/>
    <xdr:sp macro="" textlink="">
      <xdr:nvSpPr>
        <xdr:cNvPr id="751" name="テキスト ボックス 750"/>
        <xdr:cNvSpPr txBox="1"/>
      </xdr:nvSpPr>
      <xdr:spPr>
        <a:xfrm>
          <a:off x="19310427" y="6744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1,483</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135268</xdr:rowOff>
    </xdr:from>
    <xdr:to>
      <xdr:col>27</xdr:col>
      <xdr:colOff>161925</xdr:colOff>
      <xdr:row>39</xdr:row>
      <xdr:rowOff>65418</xdr:rowOff>
    </xdr:to>
    <xdr:sp macro="" textlink="">
      <xdr:nvSpPr>
        <xdr:cNvPr id="752" name="円/楕円 751"/>
        <xdr:cNvSpPr/>
      </xdr:nvSpPr>
      <xdr:spPr>
        <a:xfrm>
          <a:off x="18605500" y="665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81945</xdr:rowOff>
    </xdr:from>
    <xdr:ext cx="469744" cy="259045"/>
    <xdr:sp macro="" textlink="">
      <xdr:nvSpPr>
        <xdr:cNvPr id="753" name="テキスト ボックス 752"/>
        <xdr:cNvSpPr txBox="1"/>
      </xdr:nvSpPr>
      <xdr:spPr>
        <a:xfrm>
          <a:off x="18421427" y="6425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1,566</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4" name="正方形/長方形 75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5" name="正方形/長方形 75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6" name="正方形/長方形 75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69/128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7" name="正方形/長方形 75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8" name="正方形/長方形 75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9" name="正方形/長方形 75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0" name="正方形/長方形 75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21,724</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1" name="正方形/長方形 76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2" name="テキスト ボックス 76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3" name="直線コネクタ 76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64" name="直線コネクタ 763"/>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65" name="テキスト ボックス 764"/>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66" name="直線コネクタ 765"/>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67" name="テキスト ボックス 766"/>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68" name="直線コネクタ 767"/>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69" name="テキスト ボックス 768"/>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70" name="直線コネクタ 769"/>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71" name="テキスト ボックス 770"/>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72" name="直線コネクタ 771"/>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73" name="テキスト ボックス 772"/>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74" name="直線コネクタ 773"/>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75" name="テキスト ボックス 774"/>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6" name="直線コネクタ 77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7" name="テキスト ボックス 77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126474</xdr:rowOff>
    </xdr:from>
    <xdr:to>
      <xdr:col>32</xdr:col>
      <xdr:colOff>186689</xdr:colOff>
      <xdr:row>59</xdr:row>
      <xdr:rowOff>98878</xdr:rowOff>
    </xdr:to>
    <xdr:cxnSp macro="">
      <xdr:nvCxnSpPr>
        <xdr:cNvPr id="779" name="直線コネクタ 778"/>
        <xdr:cNvCxnSpPr/>
      </xdr:nvCxnSpPr>
      <xdr:spPr>
        <a:xfrm flipV="1">
          <a:off x="22159595" y="8698974"/>
          <a:ext cx="1269" cy="15154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80"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81" name="直線コネクタ 780"/>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73151</xdr:rowOff>
    </xdr:from>
    <xdr:ext cx="534377" cy="259045"/>
    <xdr:sp macro="" textlink="">
      <xdr:nvSpPr>
        <xdr:cNvPr id="782" name="貸付金最大値テキスト"/>
        <xdr:cNvSpPr txBox="1"/>
      </xdr:nvSpPr>
      <xdr:spPr>
        <a:xfrm>
          <a:off x="22212300" y="8474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46,405</a:t>
          </a:r>
          <a:endParaRPr kumimoji="1" lang="ja-JP" altLang="en-US" sz="1000" b="1">
            <a:latin typeface="ＭＳ Ｐゴシック"/>
          </a:endParaRPr>
        </a:p>
      </xdr:txBody>
    </xdr:sp>
    <xdr:clientData/>
  </xdr:oneCellAnchor>
  <xdr:twoCellAnchor>
    <xdr:from>
      <xdr:col>32</xdr:col>
      <xdr:colOff>98425</xdr:colOff>
      <xdr:row>50</xdr:row>
      <xdr:rowOff>126474</xdr:rowOff>
    </xdr:from>
    <xdr:to>
      <xdr:col>32</xdr:col>
      <xdr:colOff>276225</xdr:colOff>
      <xdr:row>50</xdr:row>
      <xdr:rowOff>126474</xdr:rowOff>
    </xdr:to>
    <xdr:cxnSp macro="">
      <xdr:nvCxnSpPr>
        <xdr:cNvPr id="783" name="直線コネクタ 782"/>
        <xdr:cNvCxnSpPr/>
      </xdr:nvCxnSpPr>
      <xdr:spPr>
        <a:xfrm>
          <a:off x="22072600" y="8698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44603</xdr:rowOff>
    </xdr:from>
    <xdr:to>
      <xdr:col>32</xdr:col>
      <xdr:colOff>187325</xdr:colOff>
      <xdr:row>59</xdr:row>
      <xdr:rowOff>44733</xdr:rowOff>
    </xdr:to>
    <xdr:cxnSp macro="">
      <xdr:nvCxnSpPr>
        <xdr:cNvPr id="784" name="直線コネクタ 783"/>
        <xdr:cNvCxnSpPr/>
      </xdr:nvCxnSpPr>
      <xdr:spPr>
        <a:xfrm>
          <a:off x="21323300" y="10160153"/>
          <a:ext cx="838200" cy="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53451</xdr:rowOff>
    </xdr:from>
    <xdr:ext cx="469744" cy="259045"/>
    <xdr:sp macro="" textlink="">
      <xdr:nvSpPr>
        <xdr:cNvPr id="785" name="貸付金平均値テキスト"/>
        <xdr:cNvSpPr txBox="1"/>
      </xdr:nvSpPr>
      <xdr:spPr>
        <a:xfrm>
          <a:off x="22212300" y="98261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5,786</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30574</xdr:rowOff>
    </xdr:from>
    <xdr:to>
      <xdr:col>32</xdr:col>
      <xdr:colOff>238125</xdr:colOff>
      <xdr:row>58</xdr:row>
      <xdr:rowOff>132174</xdr:rowOff>
    </xdr:to>
    <xdr:sp macro="" textlink="">
      <xdr:nvSpPr>
        <xdr:cNvPr id="786" name="フローチャート : 判断 785"/>
        <xdr:cNvSpPr/>
      </xdr:nvSpPr>
      <xdr:spPr>
        <a:xfrm>
          <a:off x="22110700" y="997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44603</xdr:rowOff>
    </xdr:from>
    <xdr:to>
      <xdr:col>31</xdr:col>
      <xdr:colOff>34925</xdr:colOff>
      <xdr:row>59</xdr:row>
      <xdr:rowOff>46431</xdr:rowOff>
    </xdr:to>
    <xdr:cxnSp macro="">
      <xdr:nvCxnSpPr>
        <xdr:cNvPr id="787" name="直線コネクタ 786"/>
        <xdr:cNvCxnSpPr/>
      </xdr:nvCxnSpPr>
      <xdr:spPr>
        <a:xfrm flipV="1">
          <a:off x="20434300" y="10160153"/>
          <a:ext cx="8890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4155</xdr:rowOff>
    </xdr:from>
    <xdr:to>
      <xdr:col>31</xdr:col>
      <xdr:colOff>85725</xdr:colOff>
      <xdr:row>58</xdr:row>
      <xdr:rowOff>105755</xdr:rowOff>
    </xdr:to>
    <xdr:sp macro="" textlink="">
      <xdr:nvSpPr>
        <xdr:cNvPr id="788" name="フローチャート : 判断 787"/>
        <xdr:cNvSpPr/>
      </xdr:nvSpPr>
      <xdr:spPr>
        <a:xfrm>
          <a:off x="21272500" y="994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122282</xdr:rowOff>
    </xdr:from>
    <xdr:ext cx="469744" cy="259045"/>
    <xdr:sp macro="" textlink="">
      <xdr:nvSpPr>
        <xdr:cNvPr id="789" name="テキスト ボックス 788"/>
        <xdr:cNvSpPr txBox="1"/>
      </xdr:nvSpPr>
      <xdr:spPr>
        <a:xfrm>
          <a:off x="21088427" y="9723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6,595</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38888</xdr:rowOff>
    </xdr:from>
    <xdr:to>
      <xdr:col>29</xdr:col>
      <xdr:colOff>517525</xdr:colOff>
      <xdr:row>59</xdr:row>
      <xdr:rowOff>46431</xdr:rowOff>
    </xdr:to>
    <xdr:cxnSp macro="">
      <xdr:nvCxnSpPr>
        <xdr:cNvPr id="790" name="直線コネクタ 789"/>
        <xdr:cNvCxnSpPr/>
      </xdr:nvCxnSpPr>
      <xdr:spPr>
        <a:xfrm>
          <a:off x="19545300" y="10154438"/>
          <a:ext cx="889000" cy="7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165840</xdr:rowOff>
    </xdr:from>
    <xdr:to>
      <xdr:col>29</xdr:col>
      <xdr:colOff>568325</xdr:colOff>
      <xdr:row>58</xdr:row>
      <xdr:rowOff>95990</xdr:rowOff>
    </xdr:to>
    <xdr:sp macro="" textlink="">
      <xdr:nvSpPr>
        <xdr:cNvPr id="791" name="フローチャート : 判断 790"/>
        <xdr:cNvSpPr/>
      </xdr:nvSpPr>
      <xdr:spPr>
        <a:xfrm>
          <a:off x="20383500" y="9938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112517</xdr:rowOff>
    </xdr:from>
    <xdr:ext cx="469744" cy="259045"/>
    <xdr:sp macro="" textlink="">
      <xdr:nvSpPr>
        <xdr:cNvPr id="792" name="テキスト ボックス 791"/>
        <xdr:cNvSpPr txBox="1"/>
      </xdr:nvSpPr>
      <xdr:spPr>
        <a:xfrm>
          <a:off x="20199427" y="9713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6,894</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38528</xdr:rowOff>
    </xdr:from>
    <xdr:to>
      <xdr:col>28</xdr:col>
      <xdr:colOff>314325</xdr:colOff>
      <xdr:row>59</xdr:row>
      <xdr:rowOff>38888</xdr:rowOff>
    </xdr:to>
    <xdr:cxnSp macro="">
      <xdr:nvCxnSpPr>
        <xdr:cNvPr id="793" name="直線コネクタ 792"/>
        <xdr:cNvCxnSpPr/>
      </xdr:nvCxnSpPr>
      <xdr:spPr>
        <a:xfrm>
          <a:off x="18656300" y="10154078"/>
          <a:ext cx="889000" cy="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155292</xdr:rowOff>
    </xdr:from>
    <xdr:to>
      <xdr:col>28</xdr:col>
      <xdr:colOff>365125</xdr:colOff>
      <xdr:row>58</xdr:row>
      <xdr:rowOff>85442</xdr:rowOff>
    </xdr:to>
    <xdr:sp macro="" textlink="">
      <xdr:nvSpPr>
        <xdr:cNvPr id="794" name="フローチャート : 判断 793"/>
        <xdr:cNvSpPr/>
      </xdr:nvSpPr>
      <xdr:spPr>
        <a:xfrm>
          <a:off x="19494500" y="992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101969</xdr:rowOff>
    </xdr:from>
    <xdr:ext cx="469744" cy="259045"/>
    <xdr:sp macro="" textlink="">
      <xdr:nvSpPr>
        <xdr:cNvPr id="795" name="テキスト ボックス 794"/>
        <xdr:cNvSpPr txBox="1"/>
      </xdr:nvSpPr>
      <xdr:spPr>
        <a:xfrm>
          <a:off x="19310427" y="9703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7,217</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151895</xdr:rowOff>
    </xdr:from>
    <xdr:to>
      <xdr:col>27</xdr:col>
      <xdr:colOff>161925</xdr:colOff>
      <xdr:row>58</xdr:row>
      <xdr:rowOff>82045</xdr:rowOff>
    </xdr:to>
    <xdr:sp macro="" textlink="">
      <xdr:nvSpPr>
        <xdr:cNvPr id="796" name="フローチャート : 判断 795"/>
        <xdr:cNvSpPr/>
      </xdr:nvSpPr>
      <xdr:spPr>
        <a:xfrm>
          <a:off x="18605500" y="9924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98572</xdr:rowOff>
    </xdr:from>
    <xdr:ext cx="469744" cy="259045"/>
    <xdr:sp macro="" textlink="">
      <xdr:nvSpPr>
        <xdr:cNvPr id="797" name="テキスト ボックス 796"/>
        <xdr:cNvSpPr txBox="1"/>
      </xdr:nvSpPr>
      <xdr:spPr>
        <a:xfrm>
          <a:off x="18421427" y="9699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7,321</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8" name="テキスト ボックス 79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9" name="テキスト ボックス 79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0" name="テキスト ボックス 79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1" name="テキスト ボックス 80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2" name="テキスト ボックス 80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165383</xdr:rowOff>
    </xdr:from>
    <xdr:to>
      <xdr:col>32</xdr:col>
      <xdr:colOff>238125</xdr:colOff>
      <xdr:row>59</xdr:row>
      <xdr:rowOff>95533</xdr:rowOff>
    </xdr:to>
    <xdr:sp macro="" textlink="">
      <xdr:nvSpPr>
        <xdr:cNvPr id="803" name="円/楕円 802"/>
        <xdr:cNvSpPr/>
      </xdr:nvSpPr>
      <xdr:spPr>
        <a:xfrm>
          <a:off x="22110700" y="10109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80310</xdr:rowOff>
    </xdr:from>
    <xdr:ext cx="469744" cy="259045"/>
    <xdr:sp macro="" textlink="">
      <xdr:nvSpPr>
        <xdr:cNvPr id="804" name="貸付金該当値テキスト"/>
        <xdr:cNvSpPr txBox="1"/>
      </xdr:nvSpPr>
      <xdr:spPr>
        <a:xfrm>
          <a:off x="22212300" y="10024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1,658</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165253</xdr:rowOff>
    </xdr:from>
    <xdr:to>
      <xdr:col>31</xdr:col>
      <xdr:colOff>85725</xdr:colOff>
      <xdr:row>59</xdr:row>
      <xdr:rowOff>95403</xdr:rowOff>
    </xdr:to>
    <xdr:sp macro="" textlink="">
      <xdr:nvSpPr>
        <xdr:cNvPr id="805" name="円/楕円 804"/>
        <xdr:cNvSpPr/>
      </xdr:nvSpPr>
      <xdr:spPr>
        <a:xfrm>
          <a:off x="21272500" y="10109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86530</xdr:rowOff>
    </xdr:from>
    <xdr:ext cx="469744" cy="259045"/>
    <xdr:sp macro="" textlink="">
      <xdr:nvSpPr>
        <xdr:cNvPr id="806" name="テキスト ボックス 805"/>
        <xdr:cNvSpPr txBox="1"/>
      </xdr:nvSpPr>
      <xdr:spPr>
        <a:xfrm>
          <a:off x="21088427" y="10202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1,662</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167081</xdr:rowOff>
    </xdr:from>
    <xdr:to>
      <xdr:col>29</xdr:col>
      <xdr:colOff>568325</xdr:colOff>
      <xdr:row>59</xdr:row>
      <xdr:rowOff>97231</xdr:rowOff>
    </xdr:to>
    <xdr:sp macro="" textlink="">
      <xdr:nvSpPr>
        <xdr:cNvPr id="807" name="円/楕円 806"/>
        <xdr:cNvSpPr/>
      </xdr:nvSpPr>
      <xdr:spPr>
        <a:xfrm>
          <a:off x="20383500" y="10111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88358</xdr:rowOff>
    </xdr:from>
    <xdr:ext cx="469744" cy="259045"/>
    <xdr:sp macro="" textlink="">
      <xdr:nvSpPr>
        <xdr:cNvPr id="808" name="テキスト ボックス 807"/>
        <xdr:cNvSpPr txBox="1"/>
      </xdr:nvSpPr>
      <xdr:spPr>
        <a:xfrm>
          <a:off x="20199427" y="10203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1,606</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159538</xdr:rowOff>
    </xdr:from>
    <xdr:to>
      <xdr:col>28</xdr:col>
      <xdr:colOff>365125</xdr:colOff>
      <xdr:row>59</xdr:row>
      <xdr:rowOff>89688</xdr:rowOff>
    </xdr:to>
    <xdr:sp macro="" textlink="">
      <xdr:nvSpPr>
        <xdr:cNvPr id="809" name="円/楕円 808"/>
        <xdr:cNvSpPr/>
      </xdr:nvSpPr>
      <xdr:spPr>
        <a:xfrm>
          <a:off x="19494500" y="10103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80815</xdr:rowOff>
    </xdr:from>
    <xdr:ext cx="469744" cy="259045"/>
    <xdr:sp macro="" textlink="">
      <xdr:nvSpPr>
        <xdr:cNvPr id="810" name="テキスト ボックス 809"/>
        <xdr:cNvSpPr txBox="1"/>
      </xdr:nvSpPr>
      <xdr:spPr>
        <a:xfrm>
          <a:off x="19310427" y="10196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1,837</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159178</xdr:rowOff>
    </xdr:from>
    <xdr:to>
      <xdr:col>27</xdr:col>
      <xdr:colOff>161925</xdr:colOff>
      <xdr:row>59</xdr:row>
      <xdr:rowOff>89328</xdr:rowOff>
    </xdr:to>
    <xdr:sp macro="" textlink="">
      <xdr:nvSpPr>
        <xdr:cNvPr id="811" name="円/楕円 810"/>
        <xdr:cNvSpPr/>
      </xdr:nvSpPr>
      <xdr:spPr>
        <a:xfrm>
          <a:off x="18605500" y="10103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80455</xdr:rowOff>
    </xdr:from>
    <xdr:ext cx="469744" cy="259045"/>
    <xdr:sp macro="" textlink="">
      <xdr:nvSpPr>
        <xdr:cNvPr id="812" name="テキスト ボックス 811"/>
        <xdr:cNvSpPr txBox="1"/>
      </xdr:nvSpPr>
      <xdr:spPr>
        <a:xfrm>
          <a:off x="18421427" y="10196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1,848</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3" name="正方形/長方形 81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4" name="正方形/長方形 81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5" name="正方形/長方形 81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33/128</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6" name="正方形/長方形 81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7" name="正方形/長方形 81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8" name="正方形/長方形 81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9" name="正方形/長方形 81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43,482</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0" name="正方形/長方形 81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1" name="テキスト ボックス 82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2" name="直線コネクタ 82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23" name="テキスト ボックス 82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24" name="直線コネクタ 823"/>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25" name="テキスト ボックス 824"/>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26" name="直線コネクタ 825"/>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27" name="テキスト ボックス 826"/>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28" name="直線コネクタ 827"/>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29" name="テキスト ボックス 828"/>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30" name="直線コネクタ 829"/>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31" name="テキスト ボックス 830"/>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32" name="直線コネクタ 831"/>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33" name="テキスト ボックス 832"/>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34" name="直線コネクタ 833"/>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35" name="テキスト ボックス 834"/>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6" name="直線コネクタ 83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7" name="テキスト ボックス 83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118832</xdr:rowOff>
    </xdr:from>
    <xdr:to>
      <xdr:col>32</xdr:col>
      <xdr:colOff>186689</xdr:colOff>
      <xdr:row>78</xdr:row>
      <xdr:rowOff>65993</xdr:rowOff>
    </xdr:to>
    <xdr:cxnSp macro="">
      <xdr:nvCxnSpPr>
        <xdr:cNvPr id="839" name="直線コネクタ 838"/>
        <xdr:cNvCxnSpPr/>
      </xdr:nvCxnSpPr>
      <xdr:spPr>
        <a:xfrm flipV="1">
          <a:off x="22159595" y="12120332"/>
          <a:ext cx="1269" cy="1318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69820</xdr:rowOff>
    </xdr:from>
    <xdr:ext cx="534377" cy="259045"/>
    <xdr:sp macro="" textlink="">
      <xdr:nvSpPr>
        <xdr:cNvPr id="840" name="繰出金最小値テキスト"/>
        <xdr:cNvSpPr txBox="1"/>
      </xdr:nvSpPr>
      <xdr:spPr>
        <a:xfrm>
          <a:off x="22212300" y="13442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32,514</a:t>
          </a:r>
          <a:endParaRPr kumimoji="1" lang="ja-JP" altLang="en-US" sz="1000" b="1">
            <a:latin typeface="ＭＳ Ｐゴシック"/>
          </a:endParaRPr>
        </a:p>
      </xdr:txBody>
    </xdr:sp>
    <xdr:clientData/>
  </xdr:oneCellAnchor>
  <xdr:twoCellAnchor>
    <xdr:from>
      <xdr:col>32</xdr:col>
      <xdr:colOff>98425</xdr:colOff>
      <xdr:row>78</xdr:row>
      <xdr:rowOff>65993</xdr:rowOff>
    </xdr:from>
    <xdr:to>
      <xdr:col>32</xdr:col>
      <xdr:colOff>276225</xdr:colOff>
      <xdr:row>78</xdr:row>
      <xdr:rowOff>65993</xdr:rowOff>
    </xdr:to>
    <xdr:cxnSp macro="">
      <xdr:nvCxnSpPr>
        <xdr:cNvPr id="841" name="直線コネクタ 840"/>
        <xdr:cNvCxnSpPr/>
      </xdr:nvCxnSpPr>
      <xdr:spPr>
        <a:xfrm>
          <a:off x="22072600" y="13439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65509</xdr:rowOff>
    </xdr:from>
    <xdr:ext cx="599010" cy="259045"/>
    <xdr:sp macro="" textlink="">
      <xdr:nvSpPr>
        <xdr:cNvPr id="842" name="繰出金最大値テキスト"/>
        <xdr:cNvSpPr txBox="1"/>
      </xdr:nvSpPr>
      <xdr:spPr>
        <a:xfrm>
          <a:off x="22212300" y="11895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113,278</a:t>
          </a:r>
          <a:endParaRPr kumimoji="1" lang="ja-JP" altLang="en-US" sz="1000" b="1">
            <a:latin typeface="ＭＳ Ｐゴシック"/>
          </a:endParaRPr>
        </a:p>
      </xdr:txBody>
    </xdr:sp>
    <xdr:clientData/>
  </xdr:oneCellAnchor>
  <xdr:twoCellAnchor>
    <xdr:from>
      <xdr:col>32</xdr:col>
      <xdr:colOff>98425</xdr:colOff>
      <xdr:row>70</xdr:row>
      <xdr:rowOff>118832</xdr:rowOff>
    </xdr:from>
    <xdr:to>
      <xdr:col>32</xdr:col>
      <xdr:colOff>276225</xdr:colOff>
      <xdr:row>70</xdr:row>
      <xdr:rowOff>118832</xdr:rowOff>
    </xdr:to>
    <xdr:cxnSp macro="">
      <xdr:nvCxnSpPr>
        <xdr:cNvPr id="843" name="直線コネクタ 842"/>
        <xdr:cNvCxnSpPr/>
      </xdr:nvCxnSpPr>
      <xdr:spPr>
        <a:xfrm>
          <a:off x="22072600" y="12120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74</xdr:row>
      <xdr:rowOff>56767</xdr:rowOff>
    </xdr:from>
    <xdr:to>
      <xdr:col>32</xdr:col>
      <xdr:colOff>187325</xdr:colOff>
      <xdr:row>74</xdr:row>
      <xdr:rowOff>99336</xdr:rowOff>
    </xdr:to>
    <xdr:cxnSp macro="">
      <xdr:nvCxnSpPr>
        <xdr:cNvPr id="844" name="直線コネクタ 843"/>
        <xdr:cNvCxnSpPr/>
      </xdr:nvCxnSpPr>
      <xdr:spPr>
        <a:xfrm flipV="1">
          <a:off x="21323300" y="12744067"/>
          <a:ext cx="838200" cy="42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164074</xdr:rowOff>
    </xdr:from>
    <xdr:ext cx="534377" cy="259045"/>
    <xdr:sp macro="" textlink="">
      <xdr:nvSpPr>
        <xdr:cNvPr id="845" name="繰出金平均値テキスト"/>
        <xdr:cNvSpPr txBox="1"/>
      </xdr:nvSpPr>
      <xdr:spPr>
        <a:xfrm>
          <a:off x="22212300" y="128513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64,075</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14197</xdr:rowOff>
    </xdr:from>
    <xdr:to>
      <xdr:col>32</xdr:col>
      <xdr:colOff>238125</xdr:colOff>
      <xdr:row>75</xdr:row>
      <xdr:rowOff>115797</xdr:rowOff>
    </xdr:to>
    <xdr:sp macro="" textlink="">
      <xdr:nvSpPr>
        <xdr:cNvPr id="846" name="フローチャート : 判断 845"/>
        <xdr:cNvSpPr/>
      </xdr:nvSpPr>
      <xdr:spPr>
        <a:xfrm>
          <a:off x="221107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74</xdr:row>
      <xdr:rowOff>99336</xdr:rowOff>
    </xdr:from>
    <xdr:to>
      <xdr:col>31</xdr:col>
      <xdr:colOff>34925</xdr:colOff>
      <xdr:row>74</xdr:row>
      <xdr:rowOff>124416</xdr:rowOff>
    </xdr:to>
    <xdr:cxnSp macro="">
      <xdr:nvCxnSpPr>
        <xdr:cNvPr id="847" name="直線コネクタ 846"/>
        <xdr:cNvCxnSpPr/>
      </xdr:nvCxnSpPr>
      <xdr:spPr>
        <a:xfrm flipV="1">
          <a:off x="20434300" y="12786636"/>
          <a:ext cx="889000" cy="2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35620</xdr:rowOff>
    </xdr:from>
    <xdr:to>
      <xdr:col>31</xdr:col>
      <xdr:colOff>85725</xdr:colOff>
      <xdr:row>75</xdr:row>
      <xdr:rowOff>137220</xdr:rowOff>
    </xdr:to>
    <xdr:sp macro="" textlink="">
      <xdr:nvSpPr>
        <xdr:cNvPr id="848" name="フローチャート : 判断 847"/>
        <xdr:cNvSpPr/>
      </xdr:nvSpPr>
      <xdr:spPr>
        <a:xfrm>
          <a:off x="21272500" y="1289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128347</xdr:rowOff>
    </xdr:from>
    <xdr:ext cx="534377" cy="259045"/>
    <xdr:sp macro="" textlink="">
      <xdr:nvSpPr>
        <xdr:cNvPr id="849" name="テキスト ボックス 848"/>
        <xdr:cNvSpPr txBox="1"/>
      </xdr:nvSpPr>
      <xdr:spPr>
        <a:xfrm>
          <a:off x="21056111" y="1298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62,763</a:t>
          </a:r>
          <a:endParaRPr kumimoji="1" lang="ja-JP" altLang="en-US" sz="1000" b="1">
            <a:solidFill>
              <a:srgbClr val="000080"/>
            </a:solidFill>
            <a:latin typeface="ＭＳ Ｐゴシック"/>
          </a:endParaRPr>
        </a:p>
      </xdr:txBody>
    </xdr:sp>
    <xdr:clientData/>
  </xdr:oneCellAnchor>
  <xdr:twoCellAnchor>
    <xdr:from>
      <xdr:col>28</xdr:col>
      <xdr:colOff>314325</xdr:colOff>
      <xdr:row>74</xdr:row>
      <xdr:rowOff>124416</xdr:rowOff>
    </xdr:from>
    <xdr:to>
      <xdr:col>29</xdr:col>
      <xdr:colOff>517525</xdr:colOff>
      <xdr:row>75</xdr:row>
      <xdr:rowOff>28160</xdr:rowOff>
    </xdr:to>
    <xdr:cxnSp macro="">
      <xdr:nvCxnSpPr>
        <xdr:cNvPr id="850" name="直線コネクタ 849"/>
        <xdr:cNvCxnSpPr/>
      </xdr:nvCxnSpPr>
      <xdr:spPr>
        <a:xfrm flipV="1">
          <a:off x="19545300" y="12811716"/>
          <a:ext cx="889000" cy="75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101065</xdr:rowOff>
    </xdr:from>
    <xdr:to>
      <xdr:col>29</xdr:col>
      <xdr:colOff>568325</xdr:colOff>
      <xdr:row>76</xdr:row>
      <xdr:rowOff>31215</xdr:rowOff>
    </xdr:to>
    <xdr:sp macro="" textlink="">
      <xdr:nvSpPr>
        <xdr:cNvPr id="851" name="フローチャート : 判断 850"/>
        <xdr:cNvSpPr/>
      </xdr:nvSpPr>
      <xdr:spPr>
        <a:xfrm>
          <a:off x="20383500" y="1295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22342</xdr:rowOff>
    </xdr:from>
    <xdr:ext cx="534377" cy="259045"/>
    <xdr:sp macro="" textlink="">
      <xdr:nvSpPr>
        <xdr:cNvPr id="852" name="テキスト ボックス 851"/>
        <xdr:cNvSpPr txBox="1"/>
      </xdr:nvSpPr>
      <xdr:spPr>
        <a:xfrm>
          <a:off x="20167111" y="13052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58,755</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28160</xdr:rowOff>
    </xdr:from>
    <xdr:to>
      <xdr:col>28</xdr:col>
      <xdr:colOff>314325</xdr:colOff>
      <xdr:row>75</xdr:row>
      <xdr:rowOff>93523</xdr:rowOff>
    </xdr:to>
    <xdr:cxnSp macro="">
      <xdr:nvCxnSpPr>
        <xdr:cNvPr id="853" name="直線コネクタ 852"/>
        <xdr:cNvCxnSpPr/>
      </xdr:nvCxnSpPr>
      <xdr:spPr>
        <a:xfrm flipV="1">
          <a:off x="18656300" y="12886910"/>
          <a:ext cx="889000" cy="65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113474</xdr:rowOff>
    </xdr:from>
    <xdr:to>
      <xdr:col>28</xdr:col>
      <xdr:colOff>365125</xdr:colOff>
      <xdr:row>76</xdr:row>
      <xdr:rowOff>43625</xdr:rowOff>
    </xdr:to>
    <xdr:sp macro="" textlink="">
      <xdr:nvSpPr>
        <xdr:cNvPr id="854" name="フローチャート : 判断 853"/>
        <xdr:cNvSpPr/>
      </xdr:nvSpPr>
      <xdr:spPr>
        <a:xfrm>
          <a:off x="19494500" y="1297222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34752</xdr:rowOff>
    </xdr:from>
    <xdr:ext cx="534377" cy="259045"/>
    <xdr:sp macro="" textlink="">
      <xdr:nvSpPr>
        <xdr:cNvPr id="855" name="テキスト ボックス 854"/>
        <xdr:cNvSpPr txBox="1"/>
      </xdr:nvSpPr>
      <xdr:spPr>
        <a:xfrm>
          <a:off x="19278111" y="13064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57,995</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140025</xdr:rowOff>
    </xdr:from>
    <xdr:to>
      <xdr:col>27</xdr:col>
      <xdr:colOff>161925</xdr:colOff>
      <xdr:row>76</xdr:row>
      <xdr:rowOff>70176</xdr:rowOff>
    </xdr:to>
    <xdr:sp macro="" textlink="">
      <xdr:nvSpPr>
        <xdr:cNvPr id="856" name="フローチャート : 判断 855"/>
        <xdr:cNvSpPr/>
      </xdr:nvSpPr>
      <xdr:spPr>
        <a:xfrm>
          <a:off x="18605500" y="1299877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61301</xdr:rowOff>
    </xdr:from>
    <xdr:ext cx="534377" cy="259045"/>
    <xdr:sp macro="" textlink="">
      <xdr:nvSpPr>
        <xdr:cNvPr id="857" name="テキスト ボックス 856"/>
        <xdr:cNvSpPr txBox="1"/>
      </xdr:nvSpPr>
      <xdr:spPr>
        <a:xfrm>
          <a:off x="18389111" y="13091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56,369</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8" name="テキスト ボックス 85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9" name="テキスト ボックス 85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60" name="テキスト ボックス 85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1" name="テキスト ボックス 86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2" name="テキスト ボックス 86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74</xdr:row>
      <xdr:rowOff>5967</xdr:rowOff>
    </xdr:from>
    <xdr:to>
      <xdr:col>32</xdr:col>
      <xdr:colOff>238125</xdr:colOff>
      <xdr:row>74</xdr:row>
      <xdr:rowOff>107567</xdr:rowOff>
    </xdr:to>
    <xdr:sp macro="" textlink="">
      <xdr:nvSpPr>
        <xdr:cNvPr id="863" name="円/楕円 862"/>
        <xdr:cNvSpPr/>
      </xdr:nvSpPr>
      <xdr:spPr>
        <a:xfrm>
          <a:off x="22110700" y="12693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73</xdr:row>
      <xdr:rowOff>28844</xdr:rowOff>
    </xdr:from>
    <xdr:ext cx="534377" cy="259045"/>
    <xdr:sp macro="" textlink="">
      <xdr:nvSpPr>
        <xdr:cNvPr id="864" name="繰出金該当値テキスト"/>
        <xdr:cNvSpPr txBox="1"/>
      </xdr:nvSpPr>
      <xdr:spPr>
        <a:xfrm>
          <a:off x="22212300" y="12544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75,079</a:t>
          </a:r>
          <a:endParaRPr kumimoji="1" lang="ja-JP" altLang="en-US" sz="1000" b="1">
            <a:solidFill>
              <a:srgbClr val="FF0000"/>
            </a:solidFill>
            <a:latin typeface="ＭＳ Ｐゴシック"/>
          </a:endParaRPr>
        </a:p>
      </xdr:txBody>
    </xdr:sp>
    <xdr:clientData/>
  </xdr:oneCellAnchor>
  <xdr:twoCellAnchor>
    <xdr:from>
      <xdr:col>30</xdr:col>
      <xdr:colOff>669925</xdr:colOff>
      <xdr:row>74</xdr:row>
      <xdr:rowOff>48536</xdr:rowOff>
    </xdr:from>
    <xdr:to>
      <xdr:col>31</xdr:col>
      <xdr:colOff>85725</xdr:colOff>
      <xdr:row>74</xdr:row>
      <xdr:rowOff>150136</xdr:rowOff>
    </xdr:to>
    <xdr:sp macro="" textlink="">
      <xdr:nvSpPr>
        <xdr:cNvPr id="865" name="円/楕円 864"/>
        <xdr:cNvSpPr/>
      </xdr:nvSpPr>
      <xdr:spPr>
        <a:xfrm>
          <a:off x="21272500" y="12735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72</xdr:row>
      <xdr:rowOff>166663</xdr:rowOff>
    </xdr:from>
    <xdr:ext cx="534377" cy="259045"/>
    <xdr:sp macro="" textlink="">
      <xdr:nvSpPr>
        <xdr:cNvPr id="866" name="テキスト ボックス 865"/>
        <xdr:cNvSpPr txBox="1"/>
      </xdr:nvSpPr>
      <xdr:spPr>
        <a:xfrm>
          <a:off x="21056111" y="12511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72,472</a:t>
          </a:r>
          <a:endParaRPr kumimoji="1" lang="ja-JP" altLang="en-US" sz="1000" b="1">
            <a:solidFill>
              <a:srgbClr val="FF0000"/>
            </a:solidFill>
            <a:latin typeface="ＭＳ Ｐゴシック"/>
          </a:endParaRPr>
        </a:p>
      </xdr:txBody>
    </xdr:sp>
    <xdr:clientData/>
  </xdr:oneCellAnchor>
  <xdr:twoCellAnchor>
    <xdr:from>
      <xdr:col>29</xdr:col>
      <xdr:colOff>466725</xdr:colOff>
      <xdr:row>74</xdr:row>
      <xdr:rowOff>73616</xdr:rowOff>
    </xdr:from>
    <xdr:to>
      <xdr:col>29</xdr:col>
      <xdr:colOff>568325</xdr:colOff>
      <xdr:row>75</xdr:row>
      <xdr:rowOff>3766</xdr:rowOff>
    </xdr:to>
    <xdr:sp macro="" textlink="">
      <xdr:nvSpPr>
        <xdr:cNvPr id="867" name="円/楕円 866"/>
        <xdr:cNvSpPr/>
      </xdr:nvSpPr>
      <xdr:spPr>
        <a:xfrm>
          <a:off x="20383500" y="1276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20293</xdr:rowOff>
    </xdr:from>
    <xdr:ext cx="534377" cy="259045"/>
    <xdr:sp macro="" textlink="">
      <xdr:nvSpPr>
        <xdr:cNvPr id="868" name="テキスト ボックス 867"/>
        <xdr:cNvSpPr txBox="1"/>
      </xdr:nvSpPr>
      <xdr:spPr>
        <a:xfrm>
          <a:off x="20167111" y="12536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70,936</a:t>
          </a:r>
          <a:endParaRPr kumimoji="1" lang="ja-JP" altLang="en-US" sz="1000" b="1">
            <a:solidFill>
              <a:srgbClr val="FF0000"/>
            </a:solidFill>
            <a:latin typeface="ＭＳ Ｐゴシック"/>
          </a:endParaRPr>
        </a:p>
      </xdr:txBody>
    </xdr:sp>
    <xdr:clientData/>
  </xdr:oneCellAnchor>
  <xdr:twoCellAnchor>
    <xdr:from>
      <xdr:col>28</xdr:col>
      <xdr:colOff>263525</xdr:colOff>
      <xdr:row>74</xdr:row>
      <xdr:rowOff>148810</xdr:rowOff>
    </xdr:from>
    <xdr:to>
      <xdr:col>28</xdr:col>
      <xdr:colOff>365125</xdr:colOff>
      <xdr:row>75</xdr:row>
      <xdr:rowOff>78960</xdr:rowOff>
    </xdr:to>
    <xdr:sp macro="" textlink="">
      <xdr:nvSpPr>
        <xdr:cNvPr id="869" name="円/楕円 868"/>
        <xdr:cNvSpPr/>
      </xdr:nvSpPr>
      <xdr:spPr>
        <a:xfrm>
          <a:off x="19494500" y="12836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95487</xdr:rowOff>
    </xdr:from>
    <xdr:ext cx="534377" cy="259045"/>
    <xdr:sp macro="" textlink="">
      <xdr:nvSpPr>
        <xdr:cNvPr id="870" name="テキスト ボックス 869"/>
        <xdr:cNvSpPr txBox="1"/>
      </xdr:nvSpPr>
      <xdr:spPr>
        <a:xfrm>
          <a:off x="19278111" y="12611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66,331</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42723</xdr:rowOff>
    </xdr:from>
    <xdr:to>
      <xdr:col>27</xdr:col>
      <xdr:colOff>161925</xdr:colOff>
      <xdr:row>75</xdr:row>
      <xdr:rowOff>144323</xdr:rowOff>
    </xdr:to>
    <xdr:sp macro="" textlink="">
      <xdr:nvSpPr>
        <xdr:cNvPr id="871" name="円/楕円 870"/>
        <xdr:cNvSpPr/>
      </xdr:nvSpPr>
      <xdr:spPr>
        <a:xfrm>
          <a:off x="18605500" y="12901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160850</xdr:rowOff>
    </xdr:from>
    <xdr:ext cx="534377" cy="259045"/>
    <xdr:sp macro="" textlink="">
      <xdr:nvSpPr>
        <xdr:cNvPr id="872" name="テキスト ボックス 871"/>
        <xdr:cNvSpPr txBox="1"/>
      </xdr:nvSpPr>
      <xdr:spPr>
        <a:xfrm>
          <a:off x="18389111" y="12676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62,328</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3" name="正方形/長方形 87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4" name="正方形/長方形 87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5" name="正方形/長方形 87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6" name="正方形/長方形 87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7" name="正方形/長方形 87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8" name="正方形/長方形 87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9" name="正方形/長方形 87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80" name="正方形/長方形 87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1" name="テキスト ボックス 88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2" name="直線コネクタ 88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44450</xdr:rowOff>
    </xdr:from>
    <xdr:to>
      <xdr:col>33</xdr:col>
      <xdr:colOff>314325</xdr:colOff>
      <xdr:row>99</xdr:row>
      <xdr:rowOff>44450</xdr:rowOff>
    </xdr:to>
    <xdr:cxnSp macro="">
      <xdr:nvCxnSpPr>
        <xdr:cNvPr id="883" name="直線コネクタ 882"/>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73677</xdr:rowOff>
    </xdr:from>
    <xdr:ext cx="248786" cy="259045"/>
    <xdr:sp macro="" textlink="">
      <xdr:nvSpPr>
        <xdr:cNvPr id="884" name="テキスト ボックス 883"/>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6350</xdr:rowOff>
    </xdr:from>
    <xdr:to>
      <xdr:col>33</xdr:col>
      <xdr:colOff>314325</xdr:colOff>
      <xdr:row>97</xdr:row>
      <xdr:rowOff>6350</xdr:rowOff>
    </xdr:to>
    <xdr:cxnSp macro="">
      <xdr:nvCxnSpPr>
        <xdr:cNvPr id="885" name="直線コネクタ 884"/>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35577</xdr:rowOff>
    </xdr:from>
    <xdr:ext cx="467179" cy="259045"/>
    <xdr:sp macro="" textlink="">
      <xdr:nvSpPr>
        <xdr:cNvPr id="886" name="テキスト ボックス 885"/>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94</xdr:row>
      <xdr:rowOff>139700</xdr:rowOff>
    </xdr:from>
    <xdr:to>
      <xdr:col>33</xdr:col>
      <xdr:colOff>314325</xdr:colOff>
      <xdr:row>94</xdr:row>
      <xdr:rowOff>139700</xdr:rowOff>
    </xdr:to>
    <xdr:cxnSp macro="">
      <xdr:nvCxnSpPr>
        <xdr:cNvPr id="887" name="直線コネクタ 88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93</xdr:row>
      <xdr:rowOff>168927</xdr:rowOff>
    </xdr:from>
    <xdr:ext cx="467179" cy="259045"/>
    <xdr:sp macro="" textlink="">
      <xdr:nvSpPr>
        <xdr:cNvPr id="888" name="テキスト ボックス 887"/>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92</xdr:row>
      <xdr:rowOff>101600</xdr:rowOff>
    </xdr:from>
    <xdr:to>
      <xdr:col>33</xdr:col>
      <xdr:colOff>314325</xdr:colOff>
      <xdr:row>92</xdr:row>
      <xdr:rowOff>101600</xdr:rowOff>
    </xdr:to>
    <xdr:cxnSp macro="">
      <xdr:nvCxnSpPr>
        <xdr:cNvPr id="889" name="直線コネクタ 888"/>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91</xdr:row>
      <xdr:rowOff>130827</xdr:rowOff>
    </xdr:from>
    <xdr:ext cx="467179" cy="259045"/>
    <xdr:sp macro="" textlink="">
      <xdr:nvSpPr>
        <xdr:cNvPr id="890" name="テキスト ボックス 889"/>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90</xdr:row>
      <xdr:rowOff>63500</xdr:rowOff>
    </xdr:from>
    <xdr:to>
      <xdr:col>33</xdr:col>
      <xdr:colOff>314325</xdr:colOff>
      <xdr:row>90</xdr:row>
      <xdr:rowOff>63500</xdr:rowOff>
    </xdr:to>
    <xdr:cxnSp macro="">
      <xdr:nvCxnSpPr>
        <xdr:cNvPr id="891" name="直線コネクタ 890"/>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89</xdr:row>
      <xdr:rowOff>92727</xdr:rowOff>
    </xdr:from>
    <xdr:ext cx="531299" cy="259045"/>
    <xdr:sp macro="" textlink="">
      <xdr:nvSpPr>
        <xdr:cNvPr id="892" name="テキスト ボックス 891"/>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87</xdr:row>
      <xdr:rowOff>54627</xdr:rowOff>
    </xdr:from>
    <xdr:ext cx="531299" cy="259045"/>
    <xdr:sp macro="" textlink="">
      <xdr:nvSpPr>
        <xdr:cNvPr id="894" name="テキスト ボックス 893"/>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91</xdr:row>
      <xdr:rowOff>111252</xdr:rowOff>
    </xdr:from>
    <xdr:to>
      <xdr:col>32</xdr:col>
      <xdr:colOff>186689</xdr:colOff>
      <xdr:row>99</xdr:row>
      <xdr:rowOff>44450</xdr:rowOff>
    </xdr:to>
    <xdr:cxnSp macro="">
      <xdr:nvCxnSpPr>
        <xdr:cNvPr id="896" name="直線コネクタ 895"/>
        <xdr:cNvCxnSpPr/>
      </xdr:nvCxnSpPr>
      <xdr:spPr>
        <a:xfrm flipV="1">
          <a:off x="22159595" y="15713202"/>
          <a:ext cx="1269" cy="1304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92092</xdr:rowOff>
    </xdr:from>
    <xdr:ext cx="249299" cy="259045"/>
    <xdr:sp macro="" textlink="">
      <xdr:nvSpPr>
        <xdr:cNvPr id="897" name="前年度繰上充用金最小値テキスト"/>
        <xdr:cNvSpPr txBox="1"/>
      </xdr:nvSpPr>
      <xdr:spPr>
        <a:xfrm>
          <a:off x="22212300" y="17065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98" name="直線コネクタ 897"/>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90</xdr:row>
      <xdr:rowOff>57929</xdr:rowOff>
    </xdr:from>
    <xdr:ext cx="534377" cy="259045"/>
    <xdr:sp macro="" textlink="">
      <xdr:nvSpPr>
        <xdr:cNvPr id="899" name="前年度繰上充用金最大値テキスト"/>
        <xdr:cNvSpPr txBox="1"/>
      </xdr:nvSpPr>
      <xdr:spPr>
        <a:xfrm>
          <a:off x="22212300" y="15488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10,274</a:t>
          </a:r>
          <a:endParaRPr kumimoji="1" lang="ja-JP" altLang="en-US" sz="1000" b="1">
            <a:latin typeface="ＭＳ Ｐゴシック"/>
          </a:endParaRPr>
        </a:p>
      </xdr:txBody>
    </xdr:sp>
    <xdr:clientData/>
  </xdr:oneCellAnchor>
  <xdr:twoCellAnchor>
    <xdr:from>
      <xdr:col>32</xdr:col>
      <xdr:colOff>98425</xdr:colOff>
      <xdr:row>91</xdr:row>
      <xdr:rowOff>111252</xdr:rowOff>
    </xdr:from>
    <xdr:to>
      <xdr:col>32</xdr:col>
      <xdr:colOff>276225</xdr:colOff>
      <xdr:row>91</xdr:row>
      <xdr:rowOff>111252</xdr:rowOff>
    </xdr:to>
    <xdr:cxnSp macro="">
      <xdr:nvCxnSpPr>
        <xdr:cNvPr id="900" name="直線コネクタ 899"/>
        <xdr:cNvCxnSpPr/>
      </xdr:nvCxnSpPr>
      <xdr:spPr>
        <a:xfrm>
          <a:off x="22072600" y="15713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44450</xdr:rowOff>
    </xdr:from>
    <xdr:to>
      <xdr:col>32</xdr:col>
      <xdr:colOff>187325</xdr:colOff>
      <xdr:row>99</xdr:row>
      <xdr:rowOff>44450</xdr:rowOff>
    </xdr:to>
    <xdr:cxnSp macro="">
      <xdr:nvCxnSpPr>
        <xdr:cNvPr id="901" name="直線コネクタ 900"/>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9541</xdr:rowOff>
    </xdr:from>
    <xdr:ext cx="313932" cy="259045"/>
    <xdr:sp macro="" textlink="">
      <xdr:nvSpPr>
        <xdr:cNvPr id="902" name="前年度繰上充用金平均値テキスト"/>
        <xdr:cNvSpPr txBox="1"/>
      </xdr:nvSpPr>
      <xdr:spPr>
        <a:xfrm>
          <a:off x="22212300" y="1681164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158114</xdr:rowOff>
    </xdr:from>
    <xdr:to>
      <xdr:col>32</xdr:col>
      <xdr:colOff>238125</xdr:colOff>
      <xdr:row>99</xdr:row>
      <xdr:rowOff>88264</xdr:rowOff>
    </xdr:to>
    <xdr:sp macro="" textlink="">
      <xdr:nvSpPr>
        <xdr:cNvPr id="903" name="フローチャート : 判断 902"/>
        <xdr:cNvSpPr/>
      </xdr:nvSpPr>
      <xdr:spPr>
        <a:xfrm>
          <a:off x="221107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44450</xdr:rowOff>
    </xdr:from>
    <xdr:to>
      <xdr:col>31</xdr:col>
      <xdr:colOff>34925</xdr:colOff>
      <xdr:row>99</xdr:row>
      <xdr:rowOff>44450</xdr:rowOff>
    </xdr:to>
    <xdr:cxnSp macro="">
      <xdr:nvCxnSpPr>
        <xdr:cNvPr id="904" name="直線コネクタ 903"/>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157862</xdr:rowOff>
    </xdr:from>
    <xdr:to>
      <xdr:col>31</xdr:col>
      <xdr:colOff>85725</xdr:colOff>
      <xdr:row>99</xdr:row>
      <xdr:rowOff>88012</xdr:rowOff>
    </xdr:to>
    <xdr:sp macro="" textlink="">
      <xdr:nvSpPr>
        <xdr:cNvPr id="905" name="フローチャート : 判断 904"/>
        <xdr:cNvSpPr/>
      </xdr:nvSpPr>
      <xdr:spPr>
        <a:xfrm>
          <a:off x="21272500" y="1695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97</xdr:row>
      <xdr:rowOff>104539</xdr:rowOff>
    </xdr:from>
    <xdr:ext cx="313932" cy="259045"/>
    <xdr:sp macro="" textlink="">
      <xdr:nvSpPr>
        <xdr:cNvPr id="906" name="テキスト ボックス 905"/>
        <xdr:cNvSpPr txBox="1"/>
      </xdr:nvSpPr>
      <xdr:spPr>
        <a:xfrm>
          <a:off x="21166333" y="167351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44450</xdr:rowOff>
    </xdr:from>
    <xdr:to>
      <xdr:col>29</xdr:col>
      <xdr:colOff>517525</xdr:colOff>
      <xdr:row>99</xdr:row>
      <xdr:rowOff>44450</xdr:rowOff>
    </xdr:to>
    <xdr:cxnSp macro="">
      <xdr:nvCxnSpPr>
        <xdr:cNvPr id="907" name="直線コネクタ 906"/>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160910</xdr:rowOff>
    </xdr:from>
    <xdr:to>
      <xdr:col>29</xdr:col>
      <xdr:colOff>568325</xdr:colOff>
      <xdr:row>99</xdr:row>
      <xdr:rowOff>91060</xdr:rowOff>
    </xdr:to>
    <xdr:sp macro="" textlink="">
      <xdr:nvSpPr>
        <xdr:cNvPr id="908" name="フローチャート : 判断 907"/>
        <xdr:cNvSpPr/>
      </xdr:nvSpPr>
      <xdr:spPr>
        <a:xfrm>
          <a:off x="20383500" y="1696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97</xdr:row>
      <xdr:rowOff>107587</xdr:rowOff>
    </xdr:from>
    <xdr:ext cx="313932" cy="259045"/>
    <xdr:sp macro="" textlink="">
      <xdr:nvSpPr>
        <xdr:cNvPr id="909" name="テキスト ボックス 908"/>
        <xdr:cNvSpPr txBox="1"/>
      </xdr:nvSpPr>
      <xdr:spPr>
        <a:xfrm>
          <a:off x="20277333" y="167382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44450</xdr:rowOff>
    </xdr:from>
    <xdr:to>
      <xdr:col>28</xdr:col>
      <xdr:colOff>314325</xdr:colOff>
      <xdr:row>99</xdr:row>
      <xdr:rowOff>44450</xdr:rowOff>
    </xdr:to>
    <xdr:cxnSp macro="">
      <xdr:nvCxnSpPr>
        <xdr:cNvPr id="910" name="直線コネクタ 909"/>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161798</xdr:rowOff>
    </xdr:from>
    <xdr:to>
      <xdr:col>28</xdr:col>
      <xdr:colOff>365125</xdr:colOff>
      <xdr:row>99</xdr:row>
      <xdr:rowOff>91948</xdr:rowOff>
    </xdr:to>
    <xdr:sp macro="" textlink="">
      <xdr:nvSpPr>
        <xdr:cNvPr id="911" name="フローチャート : 判断 910"/>
        <xdr:cNvSpPr/>
      </xdr:nvSpPr>
      <xdr:spPr>
        <a:xfrm>
          <a:off x="19494500" y="1696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97</xdr:row>
      <xdr:rowOff>108475</xdr:rowOff>
    </xdr:from>
    <xdr:ext cx="313932" cy="259045"/>
    <xdr:sp macro="" textlink="">
      <xdr:nvSpPr>
        <xdr:cNvPr id="912" name="テキスト ボックス 911"/>
        <xdr:cNvSpPr txBox="1"/>
      </xdr:nvSpPr>
      <xdr:spPr>
        <a:xfrm>
          <a:off x="19388333" y="167391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60325</xdr:colOff>
      <xdr:row>98</xdr:row>
      <xdr:rowOff>163068</xdr:rowOff>
    </xdr:from>
    <xdr:to>
      <xdr:col>27</xdr:col>
      <xdr:colOff>161925</xdr:colOff>
      <xdr:row>99</xdr:row>
      <xdr:rowOff>93218</xdr:rowOff>
    </xdr:to>
    <xdr:sp macro="" textlink="">
      <xdr:nvSpPr>
        <xdr:cNvPr id="913" name="フローチャート : 判断 912"/>
        <xdr:cNvSpPr/>
      </xdr:nvSpPr>
      <xdr:spPr>
        <a:xfrm>
          <a:off x="18605500" y="16965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97</xdr:row>
      <xdr:rowOff>109745</xdr:rowOff>
    </xdr:from>
    <xdr:ext cx="313932" cy="259045"/>
    <xdr:sp macro="" textlink="">
      <xdr:nvSpPr>
        <xdr:cNvPr id="914" name="テキスト ボックス 913"/>
        <xdr:cNvSpPr txBox="1"/>
      </xdr:nvSpPr>
      <xdr:spPr>
        <a:xfrm>
          <a:off x="18499333" y="167403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920" name="円/楕円 919"/>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136542</xdr:rowOff>
    </xdr:from>
    <xdr:ext cx="249299" cy="259045"/>
    <xdr:sp macro="" textlink="">
      <xdr:nvSpPr>
        <xdr:cNvPr id="921" name="前年度繰上充用金該当値テキスト"/>
        <xdr:cNvSpPr txBox="1"/>
      </xdr:nvSpPr>
      <xdr:spPr>
        <a:xfrm>
          <a:off x="22212300" y="16938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165100</xdr:rowOff>
    </xdr:from>
    <xdr:to>
      <xdr:col>31</xdr:col>
      <xdr:colOff>85725</xdr:colOff>
      <xdr:row>99</xdr:row>
      <xdr:rowOff>95250</xdr:rowOff>
    </xdr:to>
    <xdr:sp macro="" textlink="">
      <xdr:nvSpPr>
        <xdr:cNvPr id="922" name="円/楕円 921"/>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86377</xdr:rowOff>
    </xdr:from>
    <xdr:ext cx="249299" cy="259045"/>
    <xdr:sp macro="" textlink="">
      <xdr:nvSpPr>
        <xdr:cNvPr id="923" name="テキスト ボックス 922"/>
        <xdr:cNvSpPr txBox="1"/>
      </xdr:nvSpPr>
      <xdr:spPr>
        <a:xfrm>
          <a:off x="21198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165100</xdr:rowOff>
    </xdr:from>
    <xdr:to>
      <xdr:col>29</xdr:col>
      <xdr:colOff>568325</xdr:colOff>
      <xdr:row>99</xdr:row>
      <xdr:rowOff>95250</xdr:rowOff>
    </xdr:to>
    <xdr:sp macro="" textlink="">
      <xdr:nvSpPr>
        <xdr:cNvPr id="924" name="円/楕円 923"/>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86377</xdr:rowOff>
    </xdr:from>
    <xdr:ext cx="249299" cy="259045"/>
    <xdr:sp macro="" textlink="">
      <xdr:nvSpPr>
        <xdr:cNvPr id="925" name="テキスト ボックス 924"/>
        <xdr:cNvSpPr txBox="1"/>
      </xdr:nvSpPr>
      <xdr:spPr>
        <a:xfrm>
          <a:off x="20309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165100</xdr:rowOff>
    </xdr:from>
    <xdr:to>
      <xdr:col>28</xdr:col>
      <xdr:colOff>365125</xdr:colOff>
      <xdr:row>99</xdr:row>
      <xdr:rowOff>95250</xdr:rowOff>
    </xdr:to>
    <xdr:sp macro="" textlink="">
      <xdr:nvSpPr>
        <xdr:cNvPr id="926" name="円/楕円 925"/>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86377</xdr:rowOff>
    </xdr:from>
    <xdr:ext cx="249299" cy="259045"/>
    <xdr:sp macro="" textlink="">
      <xdr:nvSpPr>
        <xdr:cNvPr id="927" name="テキスト ボックス 926"/>
        <xdr:cNvSpPr txBox="1"/>
      </xdr:nvSpPr>
      <xdr:spPr>
        <a:xfrm>
          <a:off x="19420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928" name="円/楕円 927"/>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86377</xdr:rowOff>
    </xdr:from>
    <xdr:ext cx="249299" cy="259045"/>
    <xdr:sp macro="" textlink="">
      <xdr:nvSpPr>
        <xdr:cNvPr id="929" name="テキスト ボックス 928"/>
        <xdr:cNvSpPr txBox="1"/>
      </xdr:nvSpPr>
      <xdr:spPr>
        <a:xfrm>
          <a:off x="18531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effectLst/>
              <a:latin typeface="+mn-lt"/>
              <a:ea typeface="+mn-ea"/>
              <a:cs typeface="+mn-cs"/>
            </a:rPr>
            <a:t>　平成</a:t>
          </a:r>
          <a:r>
            <a:rPr kumimoji="1" lang="en-US" altLang="ja-JP" sz="1300">
              <a:solidFill>
                <a:sysClr val="windowText" lastClr="000000"/>
              </a:solidFill>
              <a:effectLst/>
              <a:latin typeface="+mn-lt"/>
              <a:ea typeface="+mn-ea"/>
              <a:cs typeface="+mn-cs"/>
            </a:rPr>
            <a:t>28</a:t>
          </a:r>
          <a:r>
            <a:rPr kumimoji="1" lang="ja-JP" altLang="en-US" sz="1300">
              <a:solidFill>
                <a:sysClr val="windowText" lastClr="000000"/>
              </a:solidFill>
              <a:effectLst/>
              <a:latin typeface="+mn-lt"/>
              <a:ea typeface="+mn-ea"/>
              <a:cs typeface="+mn-cs"/>
            </a:rPr>
            <a:t>年度の</a:t>
          </a:r>
          <a:r>
            <a:rPr kumimoji="1" lang="ja-JP" altLang="ja-JP" sz="1300">
              <a:solidFill>
                <a:sysClr val="windowText" lastClr="000000"/>
              </a:solidFill>
              <a:effectLst/>
              <a:latin typeface="+mn-lt"/>
              <a:ea typeface="+mn-ea"/>
              <a:cs typeface="+mn-cs"/>
            </a:rPr>
            <a:t>歳出決算総額は、住民一人当たり</a:t>
          </a:r>
          <a:r>
            <a:rPr kumimoji="1" lang="en-US" altLang="ja-JP" sz="1300">
              <a:solidFill>
                <a:sysClr val="windowText" lastClr="000000"/>
              </a:solidFill>
              <a:effectLst/>
              <a:latin typeface="+mn-lt"/>
              <a:ea typeface="+mn-ea"/>
              <a:cs typeface="+mn-cs"/>
            </a:rPr>
            <a:t>486,159</a:t>
          </a:r>
          <a:r>
            <a:rPr kumimoji="1" lang="ja-JP" altLang="ja-JP" sz="1300">
              <a:solidFill>
                <a:sysClr val="windowText" lastClr="000000"/>
              </a:solidFill>
              <a:effectLst/>
              <a:latin typeface="+mn-lt"/>
              <a:ea typeface="+mn-ea"/>
              <a:cs typeface="+mn-cs"/>
            </a:rPr>
            <a:t>円</a:t>
          </a:r>
          <a:r>
            <a:rPr kumimoji="1" lang="ja-JP" altLang="en-US" sz="1300">
              <a:solidFill>
                <a:sysClr val="windowText" lastClr="000000"/>
              </a:solidFill>
              <a:effectLst/>
              <a:latin typeface="+mn-lt"/>
              <a:ea typeface="+mn-ea"/>
              <a:cs typeface="+mn-cs"/>
            </a:rPr>
            <a:t>で、前年比</a:t>
          </a:r>
          <a:r>
            <a:rPr kumimoji="1" lang="en-US" altLang="ja-JP" sz="1300">
              <a:solidFill>
                <a:sysClr val="windowText" lastClr="000000"/>
              </a:solidFill>
              <a:effectLst/>
              <a:latin typeface="+mn-lt"/>
              <a:ea typeface="+mn-ea"/>
              <a:cs typeface="+mn-cs"/>
            </a:rPr>
            <a:t>6,820</a:t>
          </a:r>
          <a:r>
            <a:rPr kumimoji="1" lang="ja-JP" altLang="en-US" sz="1300">
              <a:solidFill>
                <a:sysClr val="windowText" lastClr="000000"/>
              </a:solidFill>
              <a:effectLst/>
              <a:latin typeface="+mn-lt"/>
              <a:ea typeface="+mn-ea"/>
              <a:cs typeface="+mn-cs"/>
            </a:rPr>
            <a:t>円の増となった</a:t>
          </a:r>
          <a:r>
            <a:rPr kumimoji="1" lang="ja-JP" altLang="ja-JP" sz="1300">
              <a:solidFill>
                <a:sysClr val="windowText" lastClr="000000"/>
              </a:solidFill>
              <a:effectLst/>
              <a:latin typeface="+mn-lt"/>
              <a:ea typeface="+mn-ea"/>
              <a:cs typeface="+mn-cs"/>
            </a:rPr>
            <a:t>。</a:t>
          </a:r>
          <a:endParaRPr kumimoji="1" lang="en-US" altLang="ja-JP" sz="1300">
            <a:solidFill>
              <a:sysClr val="windowText" lastClr="000000"/>
            </a:solidFill>
            <a:effectLst/>
            <a:latin typeface="+mn-lt"/>
            <a:ea typeface="+mn-ea"/>
            <a:cs typeface="+mn-cs"/>
          </a:endParaRPr>
        </a:p>
        <a:p>
          <a:r>
            <a:rPr kumimoji="1" lang="ja-JP" altLang="en-US" sz="1300">
              <a:solidFill>
                <a:sysClr val="windowText" lastClr="000000"/>
              </a:solidFill>
              <a:effectLst/>
              <a:latin typeface="+mn-lt"/>
              <a:ea typeface="+mn-ea"/>
              <a:cs typeface="+mn-cs"/>
            </a:rPr>
            <a:t>　</a:t>
          </a:r>
          <a:r>
            <a:rPr kumimoji="1" lang="ja-JP" altLang="ja-JP" sz="1300">
              <a:solidFill>
                <a:sysClr val="windowText" lastClr="000000"/>
              </a:solidFill>
              <a:effectLst/>
              <a:latin typeface="+mn-lt"/>
              <a:ea typeface="+mn-ea"/>
              <a:cs typeface="+mn-cs"/>
            </a:rPr>
            <a:t>主な構成項目である人件費は、住民一人当たり</a:t>
          </a:r>
          <a:r>
            <a:rPr kumimoji="1" lang="en-US" altLang="ja-JP" sz="1300">
              <a:solidFill>
                <a:sysClr val="windowText" lastClr="000000"/>
              </a:solidFill>
              <a:effectLst/>
              <a:latin typeface="+mn-lt"/>
              <a:ea typeface="+mn-ea"/>
              <a:cs typeface="+mn-cs"/>
            </a:rPr>
            <a:t>92,909</a:t>
          </a:r>
          <a:r>
            <a:rPr kumimoji="1" lang="ja-JP" altLang="ja-JP" sz="1300">
              <a:solidFill>
                <a:sysClr val="windowText" lastClr="000000"/>
              </a:solidFill>
              <a:effectLst/>
              <a:latin typeface="+mn-lt"/>
              <a:ea typeface="+mn-ea"/>
              <a:cs typeface="+mn-cs"/>
            </a:rPr>
            <a:t>円</a:t>
          </a:r>
          <a:r>
            <a:rPr kumimoji="1" lang="ja-JP" altLang="en-US" sz="1300">
              <a:solidFill>
                <a:sysClr val="windowText" lastClr="000000"/>
              </a:solidFill>
              <a:effectLst/>
              <a:latin typeface="+mn-lt"/>
              <a:ea typeface="+mn-ea"/>
              <a:cs typeface="+mn-cs"/>
            </a:rPr>
            <a:t>で、</a:t>
          </a:r>
          <a:r>
            <a:rPr kumimoji="1" lang="ja-JP" altLang="ja-JP" sz="1300">
              <a:solidFill>
                <a:sysClr val="windowText" lastClr="000000"/>
              </a:solidFill>
              <a:effectLst/>
              <a:latin typeface="+mn-lt"/>
              <a:ea typeface="+mn-ea"/>
              <a:cs typeface="+mn-cs"/>
            </a:rPr>
            <a:t>前年比</a:t>
          </a:r>
          <a:r>
            <a:rPr kumimoji="1" lang="en-US" altLang="ja-JP" sz="1300">
              <a:solidFill>
                <a:sysClr val="windowText" lastClr="000000"/>
              </a:solidFill>
              <a:effectLst/>
              <a:latin typeface="+mn-lt"/>
              <a:ea typeface="+mn-ea"/>
              <a:cs typeface="+mn-cs"/>
            </a:rPr>
            <a:t>1,585</a:t>
          </a:r>
          <a:r>
            <a:rPr kumimoji="1" lang="ja-JP" altLang="ja-JP" sz="1300">
              <a:solidFill>
                <a:sysClr val="windowText" lastClr="000000"/>
              </a:solidFill>
              <a:effectLst/>
              <a:latin typeface="+mn-lt"/>
              <a:ea typeface="+mn-ea"/>
              <a:cs typeface="+mn-cs"/>
            </a:rPr>
            <a:t>円の増とな</a:t>
          </a:r>
          <a:r>
            <a:rPr kumimoji="1" lang="ja-JP" altLang="en-US" sz="1300">
              <a:solidFill>
                <a:sysClr val="windowText" lastClr="000000"/>
              </a:solidFill>
              <a:effectLst/>
              <a:latin typeface="+mn-lt"/>
              <a:ea typeface="+mn-ea"/>
              <a:cs typeface="+mn-cs"/>
            </a:rPr>
            <a:t>り</a:t>
          </a:r>
          <a:r>
            <a:rPr kumimoji="1" lang="ja-JP" altLang="ja-JP" sz="1300">
              <a:solidFill>
                <a:sysClr val="windowText" lastClr="000000"/>
              </a:solidFill>
              <a:effectLst/>
              <a:latin typeface="+mn-lt"/>
              <a:ea typeface="+mn-ea"/>
              <a:cs typeface="+mn-cs"/>
            </a:rPr>
            <a:t>類似団体平均を上回ってい</a:t>
          </a:r>
          <a:r>
            <a:rPr kumimoji="1" lang="ja-JP" altLang="en-US" sz="1300">
              <a:solidFill>
                <a:sysClr val="windowText" lastClr="000000"/>
              </a:solidFill>
              <a:effectLst/>
              <a:latin typeface="+mn-lt"/>
              <a:ea typeface="+mn-ea"/>
              <a:cs typeface="+mn-cs"/>
            </a:rPr>
            <a:t>る。これは消防士、保健福祉士など専門職員を増員したことにより給与費の増が影響している。</a:t>
          </a:r>
          <a:endParaRPr kumimoji="1" lang="en-US" altLang="ja-JP" sz="1300">
            <a:solidFill>
              <a:sysClr val="windowText" lastClr="000000"/>
            </a:solidFill>
            <a:effectLst/>
            <a:latin typeface="+mn-lt"/>
            <a:ea typeface="+mn-ea"/>
            <a:cs typeface="+mn-cs"/>
          </a:endParaRPr>
        </a:p>
        <a:p>
          <a:r>
            <a:rPr kumimoji="1" lang="ja-JP" altLang="en-US" sz="1300">
              <a:solidFill>
                <a:sysClr val="windowText" lastClr="000000"/>
              </a:solidFill>
              <a:effectLst/>
              <a:latin typeface="+mn-lt"/>
              <a:ea typeface="+mn-ea"/>
              <a:cs typeface="+mn-cs"/>
            </a:rPr>
            <a:t>　</a:t>
          </a:r>
          <a:r>
            <a:rPr kumimoji="1" lang="ja-JP" altLang="ja-JP" sz="1300">
              <a:solidFill>
                <a:sysClr val="windowText" lastClr="000000"/>
              </a:solidFill>
              <a:effectLst/>
              <a:latin typeface="+mn-lt"/>
              <a:ea typeface="+mn-ea"/>
              <a:cs typeface="+mn-cs"/>
            </a:rPr>
            <a:t>普通建設事業費</a:t>
          </a:r>
          <a:r>
            <a:rPr kumimoji="1" lang="ja-JP" altLang="en-US" sz="1300">
              <a:solidFill>
                <a:sysClr val="windowText" lastClr="000000"/>
              </a:solidFill>
              <a:effectLst/>
              <a:latin typeface="+mn-lt"/>
              <a:ea typeface="+mn-ea"/>
              <a:cs typeface="+mn-cs"/>
            </a:rPr>
            <a:t>について</a:t>
          </a:r>
          <a:r>
            <a:rPr kumimoji="1" lang="ja-JP" altLang="ja-JP" sz="1300">
              <a:solidFill>
                <a:sysClr val="windowText" lastClr="000000"/>
              </a:solidFill>
              <a:effectLst/>
              <a:latin typeface="+mn-lt"/>
              <a:ea typeface="+mn-ea"/>
              <a:cs typeface="+mn-cs"/>
            </a:rPr>
            <a:t>は、住民一人当たり</a:t>
          </a:r>
          <a:r>
            <a:rPr kumimoji="1" lang="en-US" altLang="ja-JP" sz="1300">
              <a:solidFill>
                <a:sysClr val="windowText" lastClr="000000"/>
              </a:solidFill>
              <a:effectLst/>
              <a:latin typeface="+mn-lt"/>
              <a:ea typeface="+mn-ea"/>
              <a:cs typeface="+mn-cs"/>
            </a:rPr>
            <a:t>65,188</a:t>
          </a:r>
          <a:r>
            <a:rPr kumimoji="1" lang="ja-JP" altLang="ja-JP" sz="1300">
              <a:solidFill>
                <a:sysClr val="windowText" lastClr="000000"/>
              </a:solidFill>
              <a:effectLst/>
              <a:latin typeface="+mn-lt"/>
              <a:ea typeface="+mn-ea"/>
              <a:cs typeface="+mn-cs"/>
            </a:rPr>
            <a:t>円</a:t>
          </a:r>
          <a:r>
            <a:rPr kumimoji="1" lang="ja-JP" altLang="en-US" sz="1300">
              <a:solidFill>
                <a:sysClr val="windowText" lastClr="000000"/>
              </a:solidFill>
              <a:effectLst/>
              <a:latin typeface="+mn-lt"/>
              <a:ea typeface="+mn-ea"/>
              <a:cs typeface="+mn-cs"/>
            </a:rPr>
            <a:t>で</a:t>
          </a:r>
          <a:r>
            <a:rPr kumimoji="1" lang="ja-JP" altLang="ja-JP" sz="1300">
              <a:solidFill>
                <a:sysClr val="windowText" lastClr="000000"/>
              </a:solidFill>
              <a:effectLst/>
              <a:latin typeface="+mn-lt"/>
              <a:ea typeface="+mn-ea"/>
              <a:cs typeface="+mn-cs"/>
            </a:rPr>
            <a:t>前年比</a:t>
          </a:r>
          <a:r>
            <a:rPr kumimoji="1" lang="en-US" altLang="ja-JP" sz="1300">
              <a:solidFill>
                <a:sysClr val="windowText" lastClr="000000"/>
              </a:solidFill>
              <a:effectLst/>
              <a:latin typeface="+mn-lt"/>
              <a:ea typeface="+mn-ea"/>
              <a:cs typeface="+mn-cs"/>
            </a:rPr>
            <a:t>14,973</a:t>
          </a:r>
          <a:r>
            <a:rPr kumimoji="1" lang="ja-JP" altLang="ja-JP" sz="1300">
              <a:solidFill>
                <a:sysClr val="windowText" lastClr="000000"/>
              </a:solidFill>
              <a:effectLst/>
              <a:latin typeface="+mn-lt"/>
              <a:ea typeface="+mn-ea"/>
              <a:cs typeface="+mn-cs"/>
            </a:rPr>
            <a:t>円</a:t>
          </a:r>
          <a:r>
            <a:rPr kumimoji="1" lang="ja-JP" altLang="en-US" sz="1300">
              <a:solidFill>
                <a:sysClr val="windowText" lastClr="000000"/>
              </a:solidFill>
              <a:effectLst/>
              <a:latin typeface="+mn-lt"/>
              <a:ea typeface="+mn-ea"/>
              <a:cs typeface="+mn-cs"/>
            </a:rPr>
            <a:t>と大幅な</a:t>
          </a:r>
          <a:r>
            <a:rPr kumimoji="1" lang="ja-JP" altLang="ja-JP" sz="1300">
              <a:solidFill>
                <a:sysClr val="windowText" lastClr="000000"/>
              </a:solidFill>
              <a:effectLst/>
              <a:latin typeface="+mn-lt"/>
              <a:ea typeface="+mn-ea"/>
              <a:cs typeface="+mn-cs"/>
            </a:rPr>
            <a:t>増となっ</a:t>
          </a:r>
          <a:r>
            <a:rPr kumimoji="1" lang="ja-JP" altLang="en-US" sz="1300">
              <a:solidFill>
                <a:sysClr val="windowText" lastClr="000000"/>
              </a:solidFill>
              <a:effectLst/>
              <a:latin typeface="+mn-lt"/>
              <a:ea typeface="+mn-ea"/>
              <a:cs typeface="+mn-cs"/>
            </a:rPr>
            <a:t>た。これは東綾中学校改築事業費や社会体育施設整備事業費等の施設整備が影響したものであり、これらの大規模な施設整備が落ち着けば減少に転じる見込みである。</a:t>
          </a:r>
          <a:endParaRPr lang="ja-JP" altLang="ja-JP" sz="1300">
            <a:solidFill>
              <a:sysClr val="windowText" lastClr="000000"/>
            </a:solidFill>
            <a:effectLst/>
          </a:endParaRPr>
        </a:p>
        <a:p>
          <a:r>
            <a:rPr kumimoji="1" lang="ja-JP" altLang="en-US" sz="1300">
              <a:solidFill>
                <a:sysClr val="windowText" lastClr="000000"/>
              </a:solidFill>
              <a:effectLst/>
              <a:latin typeface="+mn-lt"/>
              <a:ea typeface="+mn-ea"/>
              <a:cs typeface="+mn-cs"/>
            </a:rPr>
            <a:t>　</a:t>
          </a:r>
          <a:r>
            <a:rPr kumimoji="1" lang="ja-JP" altLang="ja-JP" sz="1300">
              <a:solidFill>
                <a:sysClr val="windowText" lastClr="000000"/>
              </a:solidFill>
              <a:effectLst/>
              <a:latin typeface="+mn-lt"/>
              <a:ea typeface="+mn-ea"/>
              <a:cs typeface="+mn-cs"/>
            </a:rPr>
            <a:t>繰出金は、住民一人当たり</a:t>
          </a:r>
          <a:r>
            <a:rPr kumimoji="1" lang="en-US" altLang="ja-JP" sz="1300">
              <a:solidFill>
                <a:sysClr val="windowText" lastClr="000000"/>
              </a:solidFill>
              <a:effectLst/>
              <a:latin typeface="+mn-lt"/>
              <a:ea typeface="+mn-ea"/>
              <a:cs typeface="+mn-cs"/>
            </a:rPr>
            <a:t>75,079</a:t>
          </a:r>
          <a:r>
            <a:rPr kumimoji="1" lang="ja-JP" altLang="ja-JP" sz="1300">
              <a:solidFill>
                <a:sysClr val="windowText" lastClr="000000"/>
              </a:solidFill>
              <a:effectLst/>
              <a:latin typeface="+mn-lt"/>
              <a:ea typeface="+mn-ea"/>
              <a:cs typeface="+mn-cs"/>
            </a:rPr>
            <a:t>円で、前年比</a:t>
          </a:r>
          <a:r>
            <a:rPr kumimoji="1" lang="en-US" altLang="ja-JP" sz="1300">
              <a:solidFill>
                <a:sysClr val="windowText" lastClr="000000"/>
              </a:solidFill>
              <a:effectLst/>
              <a:latin typeface="+mn-lt"/>
              <a:ea typeface="+mn-ea"/>
              <a:cs typeface="+mn-cs"/>
            </a:rPr>
            <a:t>2,607</a:t>
          </a:r>
          <a:r>
            <a:rPr kumimoji="1" lang="ja-JP" altLang="ja-JP" sz="1300">
              <a:solidFill>
                <a:sysClr val="windowText" lastClr="000000"/>
              </a:solidFill>
              <a:effectLst/>
              <a:latin typeface="+mn-lt"/>
              <a:ea typeface="+mn-ea"/>
              <a:cs typeface="+mn-cs"/>
            </a:rPr>
            <a:t>円の増となり、類似団体平均を上回っている。重点施策である下水道事業特別会計や地域排水処理事業特別会計の事業進捗等に伴い、前年度比</a:t>
          </a:r>
          <a:r>
            <a:rPr kumimoji="1" lang="en-US" altLang="ja-JP" sz="1300">
              <a:solidFill>
                <a:sysClr val="windowText" lastClr="000000"/>
              </a:solidFill>
              <a:effectLst/>
              <a:latin typeface="+mn-lt"/>
              <a:ea typeface="+mn-ea"/>
              <a:cs typeface="+mn-cs"/>
            </a:rPr>
            <a:t>3.6</a:t>
          </a:r>
          <a:r>
            <a:rPr kumimoji="1" lang="ja-JP" altLang="ja-JP" sz="1300">
              <a:solidFill>
                <a:sysClr val="windowText" lastClr="000000"/>
              </a:solidFill>
              <a:effectLst/>
              <a:latin typeface="+mn-lt"/>
              <a:ea typeface="+mn-ea"/>
              <a:cs typeface="+mn-cs"/>
            </a:rPr>
            <a:t>％の増となった。</a:t>
          </a:r>
          <a:endParaRPr kumimoji="1" lang="en-US" altLang="ja-JP" sz="1300">
            <a:solidFill>
              <a:sysClr val="windowText" lastClr="000000"/>
            </a:solidFill>
            <a:effectLst/>
            <a:latin typeface="+mn-lt"/>
            <a:ea typeface="+mn-ea"/>
            <a:cs typeface="+mn-cs"/>
          </a:endParaRPr>
        </a:p>
        <a:p>
          <a:r>
            <a:rPr lang="ja-JP" altLang="en-US" sz="1300">
              <a:solidFill>
                <a:sysClr val="windowText" lastClr="000000"/>
              </a:solidFill>
              <a:effectLst/>
            </a:rPr>
            <a:t>　今後は、更なる事業費の見直しや繰出金の抑制を図り、健全で持続可能な財政運営に努めていく必要がある。</a:t>
          </a:r>
          <a:endParaRPr lang="ja-JP" altLang="ja-JP" sz="1300">
            <a:solidFill>
              <a:sysClr val="windowText" lastClr="000000"/>
            </a:solidFill>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京都府綾部市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34,500
34,130
347.10
16,829,216
16,772,499
9,456
9,557,701
13,365,422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10.9
79.4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44/128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2,588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7303</xdr:rowOff>
    </xdr:from>
    <xdr:to>
      <xdr:col>6</xdr:col>
      <xdr:colOff>510540</xdr:colOff>
      <xdr:row>38</xdr:row>
      <xdr:rowOff>1588</xdr:rowOff>
    </xdr:to>
    <xdr:cxnSp macro="">
      <xdr:nvCxnSpPr>
        <xdr:cNvPr id="56" name="直線コネクタ 55"/>
        <xdr:cNvCxnSpPr/>
      </xdr:nvCxnSpPr>
      <xdr:spPr>
        <a:xfrm flipV="1">
          <a:off x="4633595" y="5322253"/>
          <a:ext cx="1270"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5415</xdr:rowOff>
    </xdr:from>
    <xdr:ext cx="469744" cy="259045"/>
    <xdr:sp macro="" textlink="">
      <xdr:nvSpPr>
        <xdr:cNvPr id="57" name="議会費最小値テキスト"/>
        <xdr:cNvSpPr txBox="1"/>
      </xdr:nvSpPr>
      <xdr:spPr>
        <a:xfrm>
          <a:off x="4686300" y="6520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3,125</a:t>
          </a:r>
          <a:endParaRPr kumimoji="1" lang="ja-JP" altLang="en-US" sz="1000" b="1">
            <a:latin typeface="ＭＳ Ｐゴシック"/>
          </a:endParaRPr>
        </a:p>
      </xdr:txBody>
    </xdr:sp>
    <xdr:clientData/>
  </xdr:oneCellAnchor>
  <xdr:twoCellAnchor>
    <xdr:from>
      <xdr:col>6</xdr:col>
      <xdr:colOff>422275</xdr:colOff>
      <xdr:row>38</xdr:row>
      <xdr:rowOff>1588</xdr:rowOff>
    </xdr:from>
    <xdr:to>
      <xdr:col>6</xdr:col>
      <xdr:colOff>600075</xdr:colOff>
      <xdr:row>38</xdr:row>
      <xdr:rowOff>1588</xdr:rowOff>
    </xdr:to>
    <xdr:cxnSp macro="">
      <xdr:nvCxnSpPr>
        <xdr:cNvPr id="58" name="直線コネクタ 57"/>
        <xdr:cNvCxnSpPr/>
      </xdr:nvCxnSpPr>
      <xdr:spPr>
        <a:xfrm>
          <a:off x="4546600" y="6516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125430</xdr:rowOff>
    </xdr:from>
    <xdr:ext cx="469744" cy="259045"/>
    <xdr:sp macro="" textlink="">
      <xdr:nvSpPr>
        <xdr:cNvPr id="59" name="議会費最大値テキスト"/>
        <xdr:cNvSpPr txBox="1"/>
      </xdr:nvSpPr>
      <xdr:spPr>
        <a:xfrm>
          <a:off x="4686300" y="5097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9,395</a:t>
          </a:r>
          <a:endParaRPr kumimoji="1" lang="ja-JP" altLang="en-US" sz="1000" b="1">
            <a:latin typeface="ＭＳ Ｐゴシック"/>
          </a:endParaRPr>
        </a:p>
      </xdr:txBody>
    </xdr:sp>
    <xdr:clientData/>
  </xdr:oneCellAnchor>
  <xdr:twoCellAnchor>
    <xdr:from>
      <xdr:col>6</xdr:col>
      <xdr:colOff>422275</xdr:colOff>
      <xdr:row>31</xdr:row>
      <xdr:rowOff>7303</xdr:rowOff>
    </xdr:from>
    <xdr:to>
      <xdr:col>6</xdr:col>
      <xdr:colOff>600075</xdr:colOff>
      <xdr:row>31</xdr:row>
      <xdr:rowOff>7303</xdr:rowOff>
    </xdr:to>
    <xdr:cxnSp macro="">
      <xdr:nvCxnSpPr>
        <xdr:cNvPr id="60" name="直線コネクタ 59"/>
        <xdr:cNvCxnSpPr/>
      </xdr:nvCxnSpPr>
      <xdr:spPr>
        <a:xfrm>
          <a:off x="4546600" y="5322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10160</xdr:rowOff>
    </xdr:from>
    <xdr:to>
      <xdr:col>6</xdr:col>
      <xdr:colOff>511175</xdr:colOff>
      <xdr:row>35</xdr:row>
      <xdr:rowOff>47689</xdr:rowOff>
    </xdr:to>
    <xdr:cxnSp macro="">
      <xdr:nvCxnSpPr>
        <xdr:cNvPr id="61" name="直線コネクタ 60"/>
        <xdr:cNvCxnSpPr/>
      </xdr:nvCxnSpPr>
      <xdr:spPr>
        <a:xfrm>
          <a:off x="3797300" y="6010910"/>
          <a:ext cx="838200" cy="37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70947</xdr:rowOff>
    </xdr:from>
    <xdr:ext cx="469744" cy="259045"/>
    <xdr:sp macro="" textlink="">
      <xdr:nvSpPr>
        <xdr:cNvPr id="62" name="議会費平均値テキスト"/>
        <xdr:cNvSpPr txBox="1"/>
      </xdr:nvSpPr>
      <xdr:spPr>
        <a:xfrm>
          <a:off x="4686300" y="60716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5,081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92520</xdr:rowOff>
    </xdr:from>
    <xdr:to>
      <xdr:col>6</xdr:col>
      <xdr:colOff>561975</xdr:colOff>
      <xdr:row>36</xdr:row>
      <xdr:rowOff>22670</xdr:rowOff>
    </xdr:to>
    <xdr:sp macro="" textlink="">
      <xdr:nvSpPr>
        <xdr:cNvPr id="63" name="フローチャート : 判断 62"/>
        <xdr:cNvSpPr/>
      </xdr:nvSpPr>
      <xdr:spPr>
        <a:xfrm>
          <a:off x="45847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10160</xdr:rowOff>
    </xdr:from>
    <xdr:to>
      <xdr:col>5</xdr:col>
      <xdr:colOff>358775</xdr:colOff>
      <xdr:row>35</xdr:row>
      <xdr:rowOff>93790</xdr:rowOff>
    </xdr:to>
    <xdr:cxnSp macro="">
      <xdr:nvCxnSpPr>
        <xdr:cNvPr id="64" name="直線コネクタ 63"/>
        <xdr:cNvCxnSpPr/>
      </xdr:nvCxnSpPr>
      <xdr:spPr>
        <a:xfrm flipV="1">
          <a:off x="2908300" y="6010910"/>
          <a:ext cx="889000" cy="83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6985</xdr:rowOff>
    </xdr:from>
    <xdr:to>
      <xdr:col>5</xdr:col>
      <xdr:colOff>409575</xdr:colOff>
      <xdr:row>35</xdr:row>
      <xdr:rowOff>108585</xdr:rowOff>
    </xdr:to>
    <xdr:sp macro="" textlink="">
      <xdr:nvSpPr>
        <xdr:cNvPr id="65" name="フローチャート : 判断 64"/>
        <xdr:cNvSpPr/>
      </xdr:nvSpPr>
      <xdr:spPr>
        <a:xfrm>
          <a:off x="37465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99712</xdr:rowOff>
    </xdr:from>
    <xdr:ext cx="469744" cy="259045"/>
    <xdr:sp macro="" textlink="">
      <xdr:nvSpPr>
        <xdr:cNvPr id="66" name="テキスト ボックス 65"/>
        <xdr:cNvSpPr txBox="1"/>
      </xdr:nvSpPr>
      <xdr:spPr>
        <a:xfrm>
          <a:off x="3562427" y="6100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5,530</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93790</xdr:rowOff>
    </xdr:from>
    <xdr:to>
      <xdr:col>4</xdr:col>
      <xdr:colOff>155575</xdr:colOff>
      <xdr:row>35</xdr:row>
      <xdr:rowOff>116649</xdr:rowOff>
    </xdr:to>
    <xdr:cxnSp macro="">
      <xdr:nvCxnSpPr>
        <xdr:cNvPr id="67" name="直線コネクタ 66"/>
        <xdr:cNvCxnSpPr/>
      </xdr:nvCxnSpPr>
      <xdr:spPr>
        <a:xfrm flipV="1">
          <a:off x="2019300" y="609454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51943</xdr:rowOff>
    </xdr:from>
    <xdr:to>
      <xdr:col>4</xdr:col>
      <xdr:colOff>206375</xdr:colOff>
      <xdr:row>35</xdr:row>
      <xdr:rowOff>153543</xdr:rowOff>
    </xdr:to>
    <xdr:sp macro="" textlink="">
      <xdr:nvSpPr>
        <xdr:cNvPr id="68" name="フローチャート : 判断 67"/>
        <xdr:cNvSpPr/>
      </xdr:nvSpPr>
      <xdr:spPr>
        <a:xfrm>
          <a:off x="2857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144670</xdr:rowOff>
    </xdr:from>
    <xdr:ext cx="469744" cy="259045"/>
    <xdr:sp macro="" textlink="">
      <xdr:nvSpPr>
        <xdr:cNvPr id="69" name="テキスト ボックス 68"/>
        <xdr:cNvSpPr txBox="1"/>
      </xdr:nvSpPr>
      <xdr:spPr>
        <a:xfrm>
          <a:off x="2673427" y="6145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5,294</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90932</xdr:rowOff>
    </xdr:from>
    <xdr:to>
      <xdr:col>2</xdr:col>
      <xdr:colOff>638175</xdr:colOff>
      <xdr:row>35</xdr:row>
      <xdr:rowOff>116649</xdr:rowOff>
    </xdr:to>
    <xdr:cxnSp macro="">
      <xdr:nvCxnSpPr>
        <xdr:cNvPr id="70" name="直線コネクタ 69"/>
        <xdr:cNvCxnSpPr/>
      </xdr:nvCxnSpPr>
      <xdr:spPr>
        <a:xfrm>
          <a:off x="1130300" y="6091682"/>
          <a:ext cx="889000" cy="25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65659</xdr:rowOff>
    </xdr:from>
    <xdr:to>
      <xdr:col>3</xdr:col>
      <xdr:colOff>3175</xdr:colOff>
      <xdr:row>35</xdr:row>
      <xdr:rowOff>167259</xdr:rowOff>
    </xdr:to>
    <xdr:sp macro="" textlink="">
      <xdr:nvSpPr>
        <xdr:cNvPr id="71" name="フローチャート : 判断 70"/>
        <xdr:cNvSpPr/>
      </xdr:nvSpPr>
      <xdr:spPr>
        <a:xfrm>
          <a:off x="1968500" y="606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12336</xdr:rowOff>
    </xdr:from>
    <xdr:ext cx="469744" cy="259045"/>
    <xdr:sp macro="" textlink="">
      <xdr:nvSpPr>
        <xdr:cNvPr id="72" name="テキスト ボックス 71"/>
        <xdr:cNvSpPr txBox="1"/>
      </xdr:nvSpPr>
      <xdr:spPr>
        <a:xfrm>
          <a:off x="1784427" y="5841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5,222</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28702</xdr:rowOff>
    </xdr:from>
    <xdr:to>
      <xdr:col>1</xdr:col>
      <xdr:colOff>485775</xdr:colOff>
      <xdr:row>35</xdr:row>
      <xdr:rowOff>130302</xdr:rowOff>
    </xdr:to>
    <xdr:sp macro="" textlink="">
      <xdr:nvSpPr>
        <xdr:cNvPr id="73" name="フローチャート : 判断 72"/>
        <xdr:cNvSpPr/>
      </xdr:nvSpPr>
      <xdr:spPr>
        <a:xfrm>
          <a:off x="1079500" y="6029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146829</xdr:rowOff>
    </xdr:from>
    <xdr:ext cx="469744" cy="259045"/>
    <xdr:sp macro="" textlink="">
      <xdr:nvSpPr>
        <xdr:cNvPr id="74" name="テキスト ボックス 73"/>
        <xdr:cNvSpPr txBox="1"/>
      </xdr:nvSpPr>
      <xdr:spPr>
        <a:xfrm>
          <a:off x="895427" y="5804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168339</xdr:rowOff>
    </xdr:from>
    <xdr:to>
      <xdr:col>6</xdr:col>
      <xdr:colOff>561975</xdr:colOff>
      <xdr:row>35</xdr:row>
      <xdr:rowOff>98489</xdr:rowOff>
    </xdr:to>
    <xdr:sp macro="" textlink="">
      <xdr:nvSpPr>
        <xdr:cNvPr id="80" name="円/楕円 79"/>
        <xdr:cNvSpPr/>
      </xdr:nvSpPr>
      <xdr:spPr>
        <a:xfrm>
          <a:off x="4584700" y="599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19766</xdr:rowOff>
    </xdr:from>
    <xdr:ext cx="469744" cy="259045"/>
    <xdr:sp macro="" textlink="">
      <xdr:nvSpPr>
        <xdr:cNvPr id="81" name="議会費該当値テキスト"/>
        <xdr:cNvSpPr txBox="1"/>
      </xdr:nvSpPr>
      <xdr:spPr>
        <a:xfrm>
          <a:off x="4686300" y="5849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5,583</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130810</xdr:rowOff>
    </xdr:from>
    <xdr:to>
      <xdr:col>5</xdr:col>
      <xdr:colOff>409575</xdr:colOff>
      <xdr:row>35</xdr:row>
      <xdr:rowOff>60960</xdr:rowOff>
    </xdr:to>
    <xdr:sp macro="" textlink="">
      <xdr:nvSpPr>
        <xdr:cNvPr id="82" name="円/楕円 81"/>
        <xdr:cNvSpPr/>
      </xdr:nvSpPr>
      <xdr:spPr>
        <a:xfrm>
          <a:off x="3746500" y="5960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77487</xdr:rowOff>
    </xdr:from>
    <xdr:ext cx="469744" cy="259045"/>
    <xdr:sp macro="" textlink="">
      <xdr:nvSpPr>
        <xdr:cNvPr id="83" name="テキスト ボックス 82"/>
        <xdr:cNvSpPr txBox="1"/>
      </xdr:nvSpPr>
      <xdr:spPr>
        <a:xfrm>
          <a:off x="3562427" y="5735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5,780</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42990</xdr:rowOff>
    </xdr:from>
    <xdr:to>
      <xdr:col>4</xdr:col>
      <xdr:colOff>206375</xdr:colOff>
      <xdr:row>35</xdr:row>
      <xdr:rowOff>144590</xdr:rowOff>
    </xdr:to>
    <xdr:sp macro="" textlink="">
      <xdr:nvSpPr>
        <xdr:cNvPr id="84" name="円/楕円 83"/>
        <xdr:cNvSpPr/>
      </xdr:nvSpPr>
      <xdr:spPr>
        <a:xfrm>
          <a:off x="2857500" y="604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161117</xdr:rowOff>
    </xdr:from>
    <xdr:ext cx="469744" cy="259045"/>
    <xdr:sp macro="" textlink="">
      <xdr:nvSpPr>
        <xdr:cNvPr id="85" name="テキスト ボックス 84"/>
        <xdr:cNvSpPr txBox="1"/>
      </xdr:nvSpPr>
      <xdr:spPr>
        <a:xfrm>
          <a:off x="2673427" y="581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5,341</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65849</xdr:rowOff>
    </xdr:from>
    <xdr:to>
      <xdr:col>3</xdr:col>
      <xdr:colOff>3175</xdr:colOff>
      <xdr:row>35</xdr:row>
      <xdr:rowOff>167449</xdr:rowOff>
    </xdr:to>
    <xdr:sp macro="" textlink="">
      <xdr:nvSpPr>
        <xdr:cNvPr id="86" name="円/楕円 85"/>
        <xdr:cNvSpPr/>
      </xdr:nvSpPr>
      <xdr:spPr>
        <a:xfrm>
          <a:off x="1968500" y="6066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158576</xdr:rowOff>
    </xdr:from>
    <xdr:ext cx="469744" cy="259045"/>
    <xdr:sp macro="" textlink="">
      <xdr:nvSpPr>
        <xdr:cNvPr id="87" name="テキスト ボックス 86"/>
        <xdr:cNvSpPr txBox="1"/>
      </xdr:nvSpPr>
      <xdr:spPr>
        <a:xfrm>
          <a:off x="1784427" y="6159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5,221</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40132</xdr:rowOff>
    </xdr:from>
    <xdr:to>
      <xdr:col>1</xdr:col>
      <xdr:colOff>485775</xdr:colOff>
      <xdr:row>35</xdr:row>
      <xdr:rowOff>141732</xdr:rowOff>
    </xdr:to>
    <xdr:sp macro="" textlink="">
      <xdr:nvSpPr>
        <xdr:cNvPr id="88" name="円/楕円 87"/>
        <xdr:cNvSpPr/>
      </xdr:nvSpPr>
      <xdr:spPr>
        <a:xfrm>
          <a:off x="1079500" y="6040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132859</xdr:rowOff>
    </xdr:from>
    <xdr:ext cx="469744" cy="259045"/>
    <xdr:sp macro="" textlink="">
      <xdr:nvSpPr>
        <xdr:cNvPr id="89" name="テキスト ボックス 88"/>
        <xdr:cNvSpPr txBox="1"/>
      </xdr:nvSpPr>
      <xdr:spPr>
        <a:xfrm>
          <a:off x="895427" y="6133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5,356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97/128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41,005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48301</xdr:rowOff>
    </xdr:from>
    <xdr:to>
      <xdr:col>6</xdr:col>
      <xdr:colOff>510540</xdr:colOff>
      <xdr:row>57</xdr:row>
      <xdr:rowOff>149484</xdr:rowOff>
    </xdr:to>
    <xdr:cxnSp macro="">
      <xdr:nvCxnSpPr>
        <xdr:cNvPr id="111" name="直線コネクタ 110"/>
        <xdr:cNvCxnSpPr/>
      </xdr:nvCxnSpPr>
      <xdr:spPr>
        <a:xfrm flipV="1">
          <a:off x="4633595" y="8792251"/>
          <a:ext cx="1270" cy="1129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153311</xdr:rowOff>
    </xdr:from>
    <xdr:ext cx="534377" cy="259045"/>
    <xdr:sp macro="" textlink="">
      <xdr:nvSpPr>
        <xdr:cNvPr id="112" name="総務費最小値テキスト"/>
        <xdr:cNvSpPr txBox="1"/>
      </xdr:nvSpPr>
      <xdr:spPr>
        <a:xfrm>
          <a:off x="4686300" y="9925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35,360</a:t>
          </a:r>
          <a:endParaRPr kumimoji="1" lang="ja-JP" altLang="en-US" sz="1000" b="1">
            <a:latin typeface="ＭＳ Ｐゴシック"/>
          </a:endParaRPr>
        </a:p>
      </xdr:txBody>
    </xdr:sp>
    <xdr:clientData/>
  </xdr:oneCellAnchor>
  <xdr:twoCellAnchor>
    <xdr:from>
      <xdr:col>6</xdr:col>
      <xdr:colOff>422275</xdr:colOff>
      <xdr:row>57</xdr:row>
      <xdr:rowOff>149484</xdr:rowOff>
    </xdr:from>
    <xdr:to>
      <xdr:col>6</xdr:col>
      <xdr:colOff>600075</xdr:colOff>
      <xdr:row>57</xdr:row>
      <xdr:rowOff>149484</xdr:rowOff>
    </xdr:to>
    <xdr:cxnSp macro="">
      <xdr:nvCxnSpPr>
        <xdr:cNvPr id="113" name="直線コネクタ 112"/>
        <xdr:cNvCxnSpPr/>
      </xdr:nvCxnSpPr>
      <xdr:spPr>
        <a:xfrm>
          <a:off x="4546600" y="9922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166428</xdr:rowOff>
    </xdr:from>
    <xdr:ext cx="599010" cy="259045"/>
    <xdr:sp macro="" textlink="">
      <xdr:nvSpPr>
        <xdr:cNvPr id="114" name="総務費最大値テキスト"/>
        <xdr:cNvSpPr txBox="1"/>
      </xdr:nvSpPr>
      <xdr:spPr>
        <a:xfrm>
          <a:off x="4686300" y="8567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282,491</a:t>
          </a:r>
          <a:endParaRPr kumimoji="1" lang="ja-JP" altLang="en-US" sz="1000" b="1">
            <a:latin typeface="ＭＳ Ｐゴシック"/>
          </a:endParaRPr>
        </a:p>
      </xdr:txBody>
    </xdr:sp>
    <xdr:clientData/>
  </xdr:oneCellAnchor>
  <xdr:twoCellAnchor>
    <xdr:from>
      <xdr:col>6</xdr:col>
      <xdr:colOff>422275</xdr:colOff>
      <xdr:row>51</xdr:row>
      <xdr:rowOff>48301</xdr:rowOff>
    </xdr:from>
    <xdr:to>
      <xdr:col>6</xdr:col>
      <xdr:colOff>600075</xdr:colOff>
      <xdr:row>51</xdr:row>
      <xdr:rowOff>48301</xdr:rowOff>
    </xdr:to>
    <xdr:cxnSp macro="">
      <xdr:nvCxnSpPr>
        <xdr:cNvPr id="115" name="直線コネクタ 114"/>
        <xdr:cNvCxnSpPr/>
      </xdr:nvCxnSpPr>
      <xdr:spPr>
        <a:xfrm>
          <a:off x="4546600" y="8792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17838</xdr:rowOff>
    </xdr:from>
    <xdr:to>
      <xdr:col>6</xdr:col>
      <xdr:colOff>511175</xdr:colOff>
      <xdr:row>57</xdr:row>
      <xdr:rowOff>27224</xdr:rowOff>
    </xdr:to>
    <xdr:cxnSp macro="">
      <xdr:nvCxnSpPr>
        <xdr:cNvPr id="116" name="直線コネクタ 115"/>
        <xdr:cNvCxnSpPr/>
      </xdr:nvCxnSpPr>
      <xdr:spPr>
        <a:xfrm flipV="1">
          <a:off x="3797300" y="9790488"/>
          <a:ext cx="838200" cy="9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63963</xdr:rowOff>
    </xdr:from>
    <xdr:ext cx="534377" cy="259045"/>
    <xdr:sp macro="" textlink="">
      <xdr:nvSpPr>
        <xdr:cNvPr id="117" name="総務費平均値テキスト"/>
        <xdr:cNvSpPr txBox="1"/>
      </xdr:nvSpPr>
      <xdr:spPr>
        <a:xfrm>
          <a:off x="4686300" y="94937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85,458</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41086</xdr:rowOff>
    </xdr:from>
    <xdr:to>
      <xdr:col>6</xdr:col>
      <xdr:colOff>561975</xdr:colOff>
      <xdr:row>56</xdr:row>
      <xdr:rowOff>142686</xdr:rowOff>
    </xdr:to>
    <xdr:sp macro="" textlink="">
      <xdr:nvSpPr>
        <xdr:cNvPr id="118" name="フローチャート : 判断 117"/>
        <xdr:cNvSpPr/>
      </xdr:nvSpPr>
      <xdr:spPr>
        <a:xfrm>
          <a:off x="4584700" y="964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10207</xdr:rowOff>
    </xdr:from>
    <xdr:to>
      <xdr:col>5</xdr:col>
      <xdr:colOff>358775</xdr:colOff>
      <xdr:row>57</xdr:row>
      <xdr:rowOff>27224</xdr:rowOff>
    </xdr:to>
    <xdr:cxnSp macro="">
      <xdr:nvCxnSpPr>
        <xdr:cNvPr id="119" name="直線コネクタ 118"/>
        <xdr:cNvCxnSpPr/>
      </xdr:nvCxnSpPr>
      <xdr:spPr>
        <a:xfrm>
          <a:off x="2908300" y="9782857"/>
          <a:ext cx="889000" cy="17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54487</xdr:rowOff>
    </xdr:from>
    <xdr:to>
      <xdr:col>5</xdr:col>
      <xdr:colOff>409575</xdr:colOff>
      <xdr:row>56</xdr:row>
      <xdr:rowOff>156087</xdr:rowOff>
    </xdr:to>
    <xdr:sp macro="" textlink="">
      <xdr:nvSpPr>
        <xdr:cNvPr id="120" name="フローチャート : 判断 119"/>
        <xdr:cNvSpPr/>
      </xdr:nvSpPr>
      <xdr:spPr>
        <a:xfrm>
          <a:off x="3746500" y="965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1164</xdr:rowOff>
    </xdr:from>
    <xdr:ext cx="534377" cy="259045"/>
    <xdr:sp macro="" textlink="">
      <xdr:nvSpPr>
        <xdr:cNvPr id="121" name="テキスト ボックス 120"/>
        <xdr:cNvSpPr txBox="1"/>
      </xdr:nvSpPr>
      <xdr:spPr>
        <a:xfrm>
          <a:off x="3530111" y="9430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82,527</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102562</xdr:rowOff>
    </xdr:from>
    <xdr:to>
      <xdr:col>4</xdr:col>
      <xdr:colOff>155575</xdr:colOff>
      <xdr:row>57</xdr:row>
      <xdr:rowOff>10207</xdr:rowOff>
    </xdr:to>
    <xdr:cxnSp macro="">
      <xdr:nvCxnSpPr>
        <xdr:cNvPr id="122" name="直線コネクタ 121"/>
        <xdr:cNvCxnSpPr/>
      </xdr:nvCxnSpPr>
      <xdr:spPr>
        <a:xfrm>
          <a:off x="2019300" y="9703762"/>
          <a:ext cx="889000" cy="79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21646</xdr:rowOff>
    </xdr:from>
    <xdr:to>
      <xdr:col>4</xdr:col>
      <xdr:colOff>206375</xdr:colOff>
      <xdr:row>56</xdr:row>
      <xdr:rowOff>123246</xdr:rowOff>
    </xdr:to>
    <xdr:sp macro="" textlink="">
      <xdr:nvSpPr>
        <xdr:cNvPr id="123" name="フローチャート : 判断 122"/>
        <xdr:cNvSpPr/>
      </xdr:nvSpPr>
      <xdr:spPr>
        <a:xfrm>
          <a:off x="2857500" y="962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139773</xdr:rowOff>
    </xdr:from>
    <xdr:ext cx="534377" cy="259045"/>
    <xdr:sp macro="" textlink="">
      <xdr:nvSpPr>
        <xdr:cNvPr id="124" name="テキスト ボックス 123"/>
        <xdr:cNvSpPr txBox="1"/>
      </xdr:nvSpPr>
      <xdr:spPr>
        <a:xfrm>
          <a:off x="2641111" y="9398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89,710</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26676</xdr:rowOff>
    </xdr:from>
    <xdr:to>
      <xdr:col>2</xdr:col>
      <xdr:colOff>638175</xdr:colOff>
      <xdr:row>56</xdr:row>
      <xdr:rowOff>102562</xdr:rowOff>
    </xdr:to>
    <xdr:cxnSp macro="">
      <xdr:nvCxnSpPr>
        <xdr:cNvPr id="125" name="直線コネクタ 124"/>
        <xdr:cNvCxnSpPr/>
      </xdr:nvCxnSpPr>
      <xdr:spPr>
        <a:xfrm>
          <a:off x="1130300" y="9627876"/>
          <a:ext cx="889000" cy="75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51579</xdr:rowOff>
    </xdr:from>
    <xdr:to>
      <xdr:col>3</xdr:col>
      <xdr:colOff>3175</xdr:colOff>
      <xdr:row>56</xdr:row>
      <xdr:rowOff>153179</xdr:rowOff>
    </xdr:to>
    <xdr:sp macro="" textlink="">
      <xdr:nvSpPr>
        <xdr:cNvPr id="126" name="フローチャート : 判断 125"/>
        <xdr:cNvSpPr/>
      </xdr:nvSpPr>
      <xdr:spPr>
        <a:xfrm>
          <a:off x="1968500" y="965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169706</xdr:rowOff>
    </xdr:from>
    <xdr:ext cx="534377" cy="259045"/>
    <xdr:sp macro="" textlink="">
      <xdr:nvSpPr>
        <xdr:cNvPr id="127" name="テキスト ボックス 126"/>
        <xdr:cNvSpPr txBox="1"/>
      </xdr:nvSpPr>
      <xdr:spPr>
        <a:xfrm>
          <a:off x="1752111" y="9428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83,163</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98789</xdr:rowOff>
    </xdr:from>
    <xdr:to>
      <xdr:col>1</xdr:col>
      <xdr:colOff>485775</xdr:colOff>
      <xdr:row>56</xdr:row>
      <xdr:rowOff>28939</xdr:rowOff>
    </xdr:to>
    <xdr:sp macro="" textlink="">
      <xdr:nvSpPr>
        <xdr:cNvPr id="128" name="フローチャート : 判断 127"/>
        <xdr:cNvSpPr/>
      </xdr:nvSpPr>
      <xdr:spPr>
        <a:xfrm>
          <a:off x="1079500" y="952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54</xdr:row>
      <xdr:rowOff>45466</xdr:rowOff>
    </xdr:from>
    <xdr:ext cx="599010" cy="259045"/>
    <xdr:sp macro="" textlink="">
      <xdr:nvSpPr>
        <xdr:cNvPr id="129" name="テキスト ボックス 128"/>
        <xdr:cNvSpPr txBox="1"/>
      </xdr:nvSpPr>
      <xdr:spPr>
        <a:xfrm>
          <a:off x="830794" y="9303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110,337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138488</xdr:rowOff>
    </xdr:from>
    <xdr:to>
      <xdr:col>6</xdr:col>
      <xdr:colOff>561975</xdr:colOff>
      <xdr:row>57</xdr:row>
      <xdr:rowOff>68638</xdr:rowOff>
    </xdr:to>
    <xdr:sp macro="" textlink="">
      <xdr:nvSpPr>
        <xdr:cNvPr id="135" name="円/楕円 134"/>
        <xdr:cNvSpPr/>
      </xdr:nvSpPr>
      <xdr:spPr>
        <a:xfrm>
          <a:off x="4584700" y="973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116915</xdr:rowOff>
    </xdr:from>
    <xdr:ext cx="534377" cy="259045"/>
    <xdr:sp macro="" textlink="">
      <xdr:nvSpPr>
        <xdr:cNvPr id="136" name="総務費該当値テキスト"/>
        <xdr:cNvSpPr txBox="1"/>
      </xdr:nvSpPr>
      <xdr:spPr>
        <a:xfrm>
          <a:off x="4686300" y="9718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64,154</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147874</xdr:rowOff>
    </xdr:from>
    <xdr:to>
      <xdr:col>5</xdr:col>
      <xdr:colOff>409575</xdr:colOff>
      <xdr:row>57</xdr:row>
      <xdr:rowOff>78024</xdr:rowOff>
    </xdr:to>
    <xdr:sp macro="" textlink="">
      <xdr:nvSpPr>
        <xdr:cNvPr id="137" name="円/楕円 136"/>
        <xdr:cNvSpPr/>
      </xdr:nvSpPr>
      <xdr:spPr>
        <a:xfrm>
          <a:off x="3746500" y="9749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69151</xdr:rowOff>
    </xdr:from>
    <xdr:ext cx="534377" cy="259045"/>
    <xdr:sp macro="" textlink="">
      <xdr:nvSpPr>
        <xdr:cNvPr id="138" name="テキスト ボックス 137"/>
        <xdr:cNvSpPr txBox="1"/>
      </xdr:nvSpPr>
      <xdr:spPr>
        <a:xfrm>
          <a:off x="3530111" y="9841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62,101</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130857</xdr:rowOff>
    </xdr:from>
    <xdr:to>
      <xdr:col>4</xdr:col>
      <xdr:colOff>206375</xdr:colOff>
      <xdr:row>57</xdr:row>
      <xdr:rowOff>61007</xdr:rowOff>
    </xdr:to>
    <xdr:sp macro="" textlink="">
      <xdr:nvSpPr>
        <xdr:cNvPr id="139" name="円/楕円 138"/>
        <xdr:cNvSpPr/>
      </xdr:nvSpPr>
      <xdr:spPr>
        <a:xfrm>
          <a:off x="2857500" y="9732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52134</xdr:rowOff>
    </xdr:from>
    <xdr:ext cx="534377" cy="259045"/>
    <xdr:sp macro="" textlink="">
      <xdr:nvSpPr>
        <xdr:cNvPr id="140" name="テキスト ボックス 139"/>
        <xdr:cNvSpPr txBox="1"/>
      </xdr:nvSpPr>
      <xdr:spPr>
        <a:xfrm>
          <a:off x="2641111" y="9824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65,823</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51762</xdr:rowOff>
    </xdr:from>
    <xdr:to>
      <xdr:col>3</xdr:col>
      <xdr:colOff>3175</xdr:colOff>
      <xdr:row>56</xdr:row>
      <xdr:rowOff>153362</xdr:rowOff>
    </xdr:to>
    <xdr:sp macro="" textlink="">
      <xdr:nvSpPr>
        <xdr:cNvPr id="141" name="円/楕円 140"/>
        <xdr:cNvSpPr/>
      </xdr:nvSpPr>
      <xdr:spPr>
        <a:xfrm>
          <a:off x="1968500" y="9652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144489</xdr:rowOff>
    </xdr:from>
    <xdr:ext cx="534377" cy="259045"/>
    <xdr:sp macro="" textlink="">
      <xdr:nvSpPr>
        <xdr:cNvPr id="142" name="テキスト ボックス 141"/>
        <xdr:cNvSpPr txBox="1"/>
      </xdr:nvSpPr>
      <xdr:spPr>
        <a:xfrm>
          <a:off x="1752111" y="9745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83,123</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147326</xdr:rowOff>
    </xdr:from>
    <xdr:to>
      <xdr:col>1</xdr:col>
      <xdr:colOff>485775</xdr:colOff>
      <xdr:row>56</xdr:row>
      <xdr:rowOff>77476</xdr:rowOff>
    </xdr:to>
    <xdr:sp macro="" textlink="">
      <xdr:nvSpPr>
        <xdr:cNvPr id="143" name="円/楕円 142"/>
        <xdr:cNvSpPr/>
      </xdr:nvSpPr>
      <xdr:spPr>
        <a:xfrm>
          <a:off x="1079500" y="957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68603</xdr:rowOff>
    </xdr:from>
    <xdr:ext cx="534377" cy="259045"/>
    <xdr:sp macro="" textlink="">
      <xdr:nvSpPr>
        <xdr:cNvPr id="144" name="テキスト ボックス 143"/>
        <xdr:cNvSpPr txBox="1"/>
      </xdr:nvSpPr>
      <xdr:spPr>
        <a:xfrm>
          <a:off x="863111" y="9669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99,721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98/128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186,074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5" name="テキスト ボックス 154"/>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72</xdr:row>
      <xdr:rowOff>90720</xdr:rowOff>
    </xdr:from>
    <xdr:to>
      <xdr:col>6</xdr:col>
      <xdr:colOff>510540</xdr:colOff>
      <xdr:row>78</xdr:row>
      <xdr:rowOff>81708</xdr:rowOff>
    </xdr:to>
    <xdr:cxnSp macro="">
      <xdr:nvCxnSpPr>
        <xdr:cNvPr id="167" name="直線コネクタ 166"/>
        <xdr:cNvCxnSpPr/>
      </xdr:nvCxnSpPr>
      <xdr:spPr>
        <a:xfrm flipV="1">
          <a:off x="4633595" y="12435120"/>
          <a:ext cx="1270" cy="1019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85535</xdr:rowOff>
    </xdr:from>
    <xdr:ext cx="599010" cy="259045"/>
    <xdr:sp macro="" textlink="">
      <xdr:nvSpPr>
        <xdr:cNvPr id="168" name="民生費最小値テキスト"/>
        <xdr:cNvSpPr txBox="1"/>
      </xdr:nvSpPr>
      <xdr:spPr>
        <a:xfrm>
          <a:off x="4686300" y="13458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112,684</a:t>
          </a:r>
          <a:endParaRPr kumimoji="1" lang="ja-JP" altLang="en-US" sz="1000" b="1">
            <a:latin typeface="ＭＳ Ｐゴシック"/>
          </a:endParaRPr>
        </a:p>
      </xdr:txBody>
    </xdr:sp>
    <xdr:clientData/>
  </xdr:oneCellAnchor>
  <xdr:twoCellAnchor>
    <xdr:from>
      <xdr:col>6</xdr:col>
      <xdr:colOff>422275</xdr:colOff>
      <xdr:row>78</xdr:row>
      <xdr:rowOff>81708</xdr:rowOff>
    </xdr:from>
    <xdr:to>
      <xdr:col>6</xdr:col>
      <xdr:colOff>600075</xdr:colOff>
      <xdr:row>78</xdr:row>
      <xdr:rowOff>81708</xdr:rowOff>
    </xdr:to>
    <xdr:cxnSp macro="">
      <xdr:nvCxnSpPr>
        <xdr:cNvPr id="169" name="直線コネクタ 168"/>
        <xdr:cNvCxnSpPr/>
      </xdr:nvCxnSpPr>
      <xdr:spPr>
        <a:xfrm>
          <a:off x="4546600" y="13454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71</xdr:row>
      <xdr:rowOff>37397</xdr:rowOff>
    </xdr:from>
    <xdr:ext cx="599010" cy="259045"/>
    <xdr:sp macro="" textlink="">
      <xdr:nvSpPr>
        <xdr:cNvPr id="170" name="民生費最大値テキスト"/>
        <xdr:cNvSpPr txBox="1"/>
      </xdr:nvSpPr>
      <xdr:spPr>
        <a:xfrm>
          <a:off x="4686300" y="12210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335,713</a:t>
          </a:r>
          <a:endParaRPr kumimoji="1" lang="ja-JP" altLang="en-US" sz="1000" b="1">
            <a:latin typeface="ＭＳ Ｐゴシック"/>
          </a:endParaRPr>
        </a:p>
      </xdr:txBody>
    </xdr:sp>
    <xdr:clientData/>
  </xdr:oneCellAnchor>
  <xdr:twoCellAnchor>
    <xdr:from>
      <xdr:col>6</xdr:col>
      <xdr:colOff>422275</xdr:colOff>
      <xdr:row>72</xdr:row>
      <xdr:rowOff>90720</xdr:rowOff>
    </xdr:from>
    <xdr:to>
      <xdr:col>6</xdr:col>
      <xdr:colOff>600075</xdr:colOff>
      <xdr:row>72</xdr:row>
      <xdr:rowOff>90720</xdr:rowOff>
    </xdr:to>
    <xdr:cxnSp macro="">
      <xdr:nvCxnSpPr>
        <xdr:cNvPr id="171" name="直線コネクタ 170"/>
        <xdr:cNvCxnSpPr/>
      </xdr:nvCxnSpPr>
      <xdr:spPr>
        <a:xfrm>
          <a:off x="4546600" y="12435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60097</xdr:rowOff>
    </xdr:from>
    <xdr:to>
      <xdr:col>6</xdr:col>
      <xdr:colOff>511175</xdr:colOff>
      <xdr:row>77</xdr:row>
      <xdr:rowOff>68267</xdr:rowOff>
    </xdr:to>
    <xdr:cxnSp macro="">
      <xdr:nvCxnSpPr>
        <xdr:cNvPr id="172" name="直線コネクタ 171"/>
        <xdr:cNvCxnSpPr/>
      </xdr:nvCxnSpPr>
      <xdr:spPr>
        <a:xfrm flipV="1">
          <a:off x="3797300" y="13261747"/>
          <a:ext cx="838200" cy="8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102967</xdr:rowOff>
    </xdr:from>
    <xdr:ext cx="599010" cy="259045"/>
    <xdr:sp macro="" textlink="">
      <xdr:nvSpPr>
        <xdr:cNvPr id="173" name="民生費平均値テキスト"/>
        <xdr:cNvSpPr txBox="1"/>
      </xdr:nvSpPr>
      <xdr:spPr>
        <a:xfrm>
          <a:off x="4686300" y="129617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176,927</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80090</xdr:rowOff>
    </xdr:from>
    <xdr:to>
      <xdr:col>6</xdr:col>
      <xdr:colOff>561975</xdr:colOff>
      <xdr:row>77</xdr:row>
      <xdr:rowOff>10240</xdr:rowOff>
    </xdr:to>
    <xdr:sp macro="" textlink="">
      <xdr:nvSpPr>
        <xdr:cNvPr id="174" name="フローチャート : 判断 173"/>
        <xdr:cNvSpPr/>
      </xdr:nvSpPr>
      <xdr:spPr>
        <a:xfrm>
          <a:off x="4584700" y="1311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57376</xdr:rowOff>
    </xdr:from>
    <xdr:to>
      <xdr:col>5</xdr:col>
      <xdr:colOff>358775</xdr:colOff>
      <xdr:row>77</xdr:row>
      <xdr:rowOff>68267</xdr:rowOff>
    </xdr:to>
    <xdr:cxnSp macro="">
      <xdr:nvCxnSpPr>
        <xdr:cNvPr id="175" name="直線コネクタ 174"/>
        <xdr:cNvCxnSpPr/>
      </xdr:nvCxnSpPr>
      <xdr:spPr>
        <a:xfrm>
          <a:off x="2908300" y="13259026"/>
          <a:ext cx="889000" cy="10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118838</xdr:rowOff>
    </xdr:from>
    <xdr:to>
      <xdr:col>5</xdr:col>
      <xdr:colOff>409575</xdr:colOff>
      <xdr:row>77</xdr:row>
      <xdr:rowOff>48988</xdr:rowOff>
    </xdr:to>
    <xdr:sp macro="" textlink="">
      <xdr:nvSpPr>
        <xdr:cNvPr id="176" name="フローチャート : 判断 175"/>
        <xdr:cNvSpPr/>
      </xdr:nvSpPr>
      <xdr:spPr>
        <a:xfrm>
          <a:off x="3746500" y="13149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65515</xdr:rowOff>
    </xdr:from>
    <xdr:ext cx="599010" cy="259045"/>
    <xdr:sp macro="" textlink="">
      <xdr:nvSpPr>
        <xdr:cNvPr id="177" name="テキスト ボックス 176"/>
        <xdr:cNvSpPr txBox="1"/>
      </xdr:nvSpPr>
      <xdr:spPr>
        <a:xfrm>
          <a:off x="3497794" y="12924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168,452</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57376</xdr:rowOff>
    </xdr:from>
    <xdr:to>
      <xdr:col>4</xdr:col>
      <xdr:colOff>155575</xdr:colOff>
      <xdr:row>77</xdr:row>
      <xdr:rowOff>125645</xdr:rowOff>
    </xdr:to>
    <xdr:cxnSp macro="">
      <xdr:nvCxnSpPr>
        <xdr:cNvPr id="178" name="直線コネクタ 177"/>
        <xdr:cNvCxnSpPr/>
      </xdr:nvCxnSpPr>
      <xdr:spPr>
        <a:xfrm flipV="1">
          <a:off x="2019300" y="13259026"/>
          <a:ext cx="889000" cy="68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153064</xdr:rowOff>
    </xdr:from>
    <xdr:to>
      <xdr:col>4</xdr:col>
      <xdr:colOff>206375</xdr:colOff>
      <xdr:row>77</xdr:row>
      <xdr:rowOff>83214</xdr:rowOff>
    </xdr:to>
    <xdr:sp macro="" textlink="">
      <xdr:nvSpPr>
        <xdr:cNvPr id="179" name="フローチャート : 判断 178"/>
        <xdr:cNvSpPr/>
      </xdr:nvSpPr>
      <xdr:spPr>
        <a:xfrm>
          <a:off x="2857500" y="1318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99741</xdr:rowOff>
    </xdr:from>
    <xdr:ext cx="599010" cy="259045"/>
    <xdr:sp macro="" textlink="">
      <xdr:nvSpPr>
        <xdr:cNvPr id="180" name="テキスト ボックス 179"/>
        <xdr:cNvSpPr txBox="1"/>
      </xdr:nvSpPr>
      <xdr:spPr>
        <a:xfrm>
          <a:off x="2608794" y="12958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160,966</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125645</xdr:rowOff>
    </xdr:from>
    <xdr:to>
      <xdr:col>2</xdr:col>
      <xdr:colOff>638175</xdr:colOff>
      <xdr:row>77</xdr:row>
      <xdr:rowOff>130022</xdr:rowOff>
    </xdr:to>
    <xdr:cxnSp macro="">
      <xdr:nvCxnSpPr>
        <xdr:cNvPr id="181" name="直線コネクタ 180"/>
        <xdr:cNvCxnSpPr/>
      </xdr:nvCxnSpPr>
      <xdr:spPr>
        <a:xfrm flipV="1">
          <a:off x="1130300" y="13327295"/>
          <a:ext cx="889000" cy="4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169326</xdr:rowOff>
    </xdr:from>
    <xdr:to>
      <xdr:col>3</xdr:col>
      <xdr:colOff>3175</xdr:colOff>
      <xdr:row>77</xdr:row>
      <xdr:rowOff>99476</xdr:rowOff>
    </xdr:to>
    <xdr:sp macro="" textlink="">
      <xdr:nvSpPr>
        <xdr:cNvPr id="182" name="フローチャート : 判断 181"/>
        <xdr:cNvSpPr/>
      </xdr:nvSpPr>
      <xdr:spPr>
        <a:xfrm>
          <a:off x="1968500" y="1319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116003</xdr:rowOff>
    </xdr:from>
    <xdr:ext cx="599010" cy="259045"/>
    <xdr:sp macro="" textlink="">
      <xdr:nvSpPr>
        <xdr:cNvPr id="183" name="テキスト ボックス 182"/>
        <xdr:cNvSpPr txBox="1"/>
      </xdr:nvSpPr>
      <xdr:spPr>
        <a:xfrm>
          <a:off x="1719794" y="12974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157,409</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9968</xdr:rowOff>
    </xdr:from>
    <xdr:to>
      <xdr:col>1</xdr:col>
      <xdr:colOff>485775</xdr:colOff>
      <xdr:row>77</xdr:row>
      <xdr:rowOff>111568</xdr:rowOff>
    </xdr:to>
    <xdr:sp macro="" textlink="">
      <xdr:nvSpPr>
        <xdr:cNvPr id="184" name="フローチャート : 判断 183"/>
        <xdr:cNvSpPr/>
      </xdr:nvSpPr>
      <xdr:spPr>
        <a:xfrm>
          <a:off x="1079500" y="1321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128095</xdr:rowOff>
    </xdr:from>
    <xdr:ext cx="599010" cy="259045"/>
    <xdr:sp macro="" textlink="">
      <xdr:nvSpPr>
        <xdr:cNvPr id="185" name="テキスト ボックス 184"/>
        <xdr:cNvSpPr txBox="1"/>
      </xdr:nvSpPr>
      <xdr:spPr>
        <a:xfrm>
          <a:off x="830794" y="12986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154,764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9297</xdr:rowOff>
    </xdr:from>
    <xdr:to>
      <xdr:col>6</xdr:col>
      <xdr:colOff>561975</xdr:colOff>
      <xdr:row>77</xdr:row>
      <xdr:rowOff>110897</xdr:rowOff>
    </xdr:to>
    <xdr:sp macro="" textlink="">
      <xdr:nvSpPr>
        <xdr:cNvPr id="191" name="円/楕円 190"/>
        <xdr:cNvSpPr/>
      </xdr:nvSpPr>
      <xdr:spPr>
        <a:xfrm>
          <a:off x="4584700" y="13210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159174</xdr:rowOff>
    </xdr:from>
    <xdr:ext cx="599010" cy="259045"/>
    <xdr:sp macro="" textlink="">
      <xdr:nvSpPr>
        <xdr:cNvPr id="192" name="民生費該当値テキスト"/>
        <xdr:cNvSpPr txBox="1"/>
      </xdr:nvSpPr>
      <xdr:spPr>
        <a:xfrm>
          <a:off x="4686300" y="13189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154,911</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17467</xdr:rowOff>
    </xdr:from>
    <xdr:to>
      <xdr:col>5</xdr:col>
      <xdr:colOff>409575</xdr:colOff>
      <xdr:row>77</xdr:row>
      <xdr:rowOff>119067</xdr:rowOff>
    </xdr:to>
    <xdr:sp macro="" textlink="">
      <xdr:nvSpPr>
        <xdr:cNvPr id="193" name="円/楕円 192"/>
        <xdr:cNvSpPr/>
      </xdr:nvSpPr>
      <xdr:spPr>
        <a:xfrm>
          <a:off x="3746500" y="13219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110194</xdr:rowOff>
    </xdr:from>
    <xdr:ext cx="599010" cy="259045"/>
    <xdr:sp macro="" textlink="">
      <xdr:nvSpPr>
        <xdr:cNvPr id="194" name="テキスト ボックス 193"/>
        <xdr:cNvSpPr txBox="1"/>
      </xdr:nvSpPr>
      <xdr:spPr>
        <a:xfrm>
          <a:off x="3497794" y="13311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153,124</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6576</xdr:rowOff>
    </xdr:from>
    <xdr:to>
      <xdr:col>4</xdr:col>
      <xdr:colOff>206375</xdr:colOff>
      <xdr:row>77</xdr:row>
      <xdr:rowOff>108176</xdr:rowOff>
    </xdr:to>
    <xdr:sp macro="" textlink="">
      <xdr:nvSpPr>
        <xdr:cNvPr id="195" name="円/楕円 194"/>
        <xdr:cNvSpPr/>
      </xdr:nvSpPr>
      <xdr:spPr>
        <a:xfrm>
          <a:off x="2857500" y="13208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99303</xdr:rowOff>
    </xdr:from>
    <xdr:ext cx="599010" cy="259045"/>
    <xdr:sp macro="" textlink="">
      <xdr:nvSpPr>
        <xdr:cNvPr id="196" name="テキスト ボックス 195"/>
        <xdr:cNvSpPr txBox="1"/>
      </xdr:nvSpPr>
      <xdr:spPr>
        <a:xfrm>
          <a:off x="2608794" y="13300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155,506</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74845</xdr:rowOff>
    </xdr:from>
    <xdr:to>
      <xdr:col>3</xdr:col>
      <xdr:colOff>3175</xdr:colOff>
      <xdr:row>78</xdr:row>
      <xdr:rowOff>4995</xdr:rowOff>
    </xdr:to>
    <xdr:sp macro="" textlink="">
      <xdr:nvSpPr>
        <xdr:cNvPr id="197" name="円/楕円 196"/>
        <xdr:cNvSpPr/>
      </xdr:nvSpPr>
      <xdr:spPr>
        <a:xfrm>
          <a:off x="1968500" y="13276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167572</xdr:rowOff>
    </xdr:from>
    <xdr:ext cx="599010" cy="259045"/>
    <xdr:sp macro="" textlink="">
      <xdr:nvSpPr>
        <xdr:cNvPr id="198" name="テキスト ボックス 197"/>
        <xdr:cNvSpPr txBox="1"/>
      </xdr:nvSpPr>
      <xdr:spPr>
        <a:xfrm>
          <a:off x="1719794" y="13369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140,574</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79222</xdr:rowOff>
    </xdr:from>
    <xdr:to>
      <xdr:col>1</xdr:col>
      <xdr:colOff>485775</xdr:colOff>
      <xdr:row>78</xdr:row>
      <xdr:rowOff>9372</xdr:rowOff>
    </xdr:to>
    <xdr:sp macro="" textlink="">
      <xdr:nvSpPr>
        <xdr:cNvPr id="199" name="円/楕円 198"/>
        <xdr:cNvSpPr/>
      </xdr:nvSpPr>
      <xdr:spPr>
        <a:xfrm>
          <a:off x="1079500" y="13280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499</xdr:rowOff>
    </xdr:from>
    <xdr:ext cx="599010" cy="259045"/>
    <xdr:sp macro="" textlink="">
      <xdr:nvSpPr>
        <xdr:cNvPr id="200" name="テキスト ボックス 199"/>
        <xdr:cNvSpPr txBox="1"/>
      </xdr:nvSpPr>
      <xdr:spPr>
        <a:xfrm>
          <a:off x="830794" y="13373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139,617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46/128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35,261</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25400</xdr:rowOff>
    </xdr:from>
    <xdr:to>
      <xdr:col>7</xdr:col>
      <xdr:colOff>638175</xdr:colOff>
      <xdr:row>98</xdr:row>
      <xdr:rowOff>25400</xdr:rowOff>
    </xdr:to>
    <xdr:cxnSp macro="">
      <xdr:nvCxnSpPr>
        <xdr:cNvPr id="211" name="直線コネクタ 210"/>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54627</xdr:rowOff>
    </xdr:from>
    <xdr:ext cx="248786" cy="259045"/>
    <xdr:sp macro="" textlink="">
      <xdr:nvSpPr>
        <xdr:cNvPr id="212" name="テキスト ボックス 211"/>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3" name="直線コネクタ 21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4" name="テキスト ボックス 213"/>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91</xdr:row>
      <xdr:rowOff>82550</xdr:rowOff>
    </xdr:from>
    <xdr:to>
      <xdr:col>7</xdr:col>
      <xdr:colOff>638175</xdr:colOff>
      <xdr:row>91</xdr:row>
      <xdr:rowOff>82550</xdr:rowOff>
    </xdr:to>
    <xdr:cxnSp macro="">
      <xdr:nvCxnSpPr>
        <xdr:cNvPr id="215" name="直線コネクタ 214"/>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16" name="テキスト ボックス 215"/>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17" name="直線コネクタ 21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18" name="テキスト ボックス 21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1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136575</xdr:rowOff>
    </xdr:from>
    <xdr:to>
      <xdr:col>6</xdr:col>
      <xdr:colOff>510540</xdr:colOff>
      <xdr:row>97</xdr:row>
      <xdr:rowOff>91523</xdr:rowOff>
    </xdr:to>
    <xdr:cxnSp macro="">
      <xdr:nvCxnSpPr>
        <xdr:cNvPr id="220" name="直線コネクタ 219"/>
        <xdr:cNvCxnSpPr/>
      </xdr:nvCxnSpPr>
      <xdr:spPr>
        <a:xfrm flipV="1">
          <a:off x="4633595" y="15567075"/>
          <a:ext cx="1270" cy="11550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95350</xdr:rowOff>
    </xdr:from>
    <xdr:ext cx="534377" cy="259045"/>
    <xdr:sp macro="" textlink="">
      <xdr:nvSpPr>
        <xdr:cNvPr id="221" name="衛生費最小値テキスト"/>
        <xdr:cNvSpPr txBox="1"/>
      </xdr:nvSpPr>
      <xdr:spPr>
        <a:xfrm>
          <a:off x="4686300" y="16726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18,430</a:t>
          </a:r>
          <a:endParaRPr kumimoji="1" lang="ja-JP" altLang="en-US" sz="1000" b="1">
            <a:latin typeface="ＭＳ Ｐゴシック"/>
          </a:endParaRPr>
        </a:p>
      </xdr:txBody>
    </xdr:sp>
    <xdr:clientData/>
  </xdr:oneCellAnchor>
  <xdr:twoCellAnchor>
    <xdr:from>
      <xdr:col>6</xdr:col>
      <xdr:colOff>422275</xdr:colOff>
      <xdr:row>97</xdr:row>
      <xdr:rowOff>91523</xdr:rowOff>
    </xdr:from>
    <xdr:to>
      <xdr:col>6</xdr:col>
      <xdr:colOff>600075</xdr:colOff>
      <xdr:row>97</xdr:row>
      <xdr:rowOff>91523</xdr:rowOff>
    </xdr:to>
    <xdr:cxnSp macro="">
      <xdr:nvCxnSpPr>
        <xdr:cNvPr id="222" name="直線コネクタ 221"/>
        <xdr:cNvCxnSpPr/>
      </xdr:nvCxnSpPr>
      <xdr:spPr>
        <a:xfrm>
          <a:off x="4546600" y="16722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83252</xdr:rowOff>
    </xdr:from>
    <xdr:ext cx="599010" cy="259045"/>
    <xdr:sp macro="" textlink="">
      <xdr:nvSpPr>
        <xdr:cNvPr id="223" name="衛生費最大値テキスト"/>
        <xdr:cNvSpPr txBox="1"/>
      </xdr:nvSpPr>
      <xdr:spPr>
        <a:xfrm>
          <a:off x="4686300" y="15342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220,547</a:t>
          </a:r>
          <a:endParaRPr kumimoji="1" lang="ja-JP" altLang="en-US" sz="1000" b="1">
            <a:latin typeface="ＭＳ Ｐゴシック"/>
          </a:endParaRPr>
        </a:p>
      </xdr:txBody>
    </xdr:sp>
    <xdr:clientData/>
  </xdr:oneCellAnchor>
  <xdr:twoCellAnchor>
    <xdr:from>
      <xdr:col>6</xdr:col>
      <xdr:colOff>422275</xdr:colOff>
      <xdr:row>90</xdr:row>
      <xdr:rowOff>136575</xdr:rowOff>
    </xdr:from>
    <xdr:to>
      <xdr:col>6</xdr:col>
      <xdr:colOff>600075</xdr:colOff>
      <xdr:row>90</xdr:row>
      <xdr:rowOff>136575</xdr:rowOff>
    </xdr:to>
    <xdr:cxnSp macro="">
      <xdr:nvCxnSpPr>
        <xdr:cNvPr id="224" name="直線コネクタ 223"/>
        <xdr:cNvCxnSpPr/>
      </xdr:nvCxnSpPr>
      <xdr:spPr>
        <a:xfrm>
          <a:off x="4546600" y="15567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19782</xdr:rowOff>
    </xdr:from>
    <xdr:to>
      <xdr:col>6</xdr:col>
      <xdr:colOff>511175</xdr:colOff>
      <xdr:row>96</xdr:row>
      <xdr:rowOff>40647</xdr:rowOff>
    </xdr:to>
    <xdr:cxnSp macro="">
      <xdr:nvCxnSpPr>
        <xdr:cNvPr id="225" name="直線コネクタ 224"/>
        <xdr:cNvCxnSpPr/>
      </xdr:nvCxnSpPr>
      <xdr:spPr>
        <a:xfrm flipV="1">
          <a:off x="3797300" y="16478982"/>
          <a:ext cx="838200" cy="20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161247</xdr:rowOff>
    </xdr:from>
    <xdr:ext cx="534377" cy="259045"/>
    <xdr:sp macro="" textlink="">
      <xdr:nvSpPr>
        <xdr:cNvPr id="226" name="衛生費平均値テキスト"/>
        <xdr:cNvSpPr txBox="1"/>
      </xdr:nvSpPr>
      <xdr:spPr>
        <a:xfrm>
          <a:off x="4686300" y="164489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53,566</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11370</xdr:rowOff>
    </xdr:from>
    <xdr:to>
      <xdr:col>6</xdr:col>
      <xdr:colOff>561975</xdr:colOff>
      <xdr:row>96</xdr:row>
      <xdr:rowOff>112970</xdr:rowOff>
    </xdr:to>
    <xdr:sp macro="" textlink="">
      <xdr:nvSpPr>
        <xdr:cNvPr id="227" name="フローチャート : 判断 226"/>
        <xdr:cNvSpPr/>
      </xdr:nvSpPr>
      <xdr:spPr>
        <a:xfrm>
          <a:off x="4584700" y="1647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16684</xdr:rowOff>
    </xdr:from>
    <xdr:to>
      <xdr:col>5</xdr:col>
      <xdr:colOff>358775</xdr:colOff>
      <xdr:row>96</xdr:row>
      <xdr:rowOff>40647</xdr:rowOff>
    </xdr:to>
    <xdr:cxnSp macro="">
      <xdr:nvCxnSpPr>
        <xdr:cNvPr id="228" name="直線コネクタ 227"/>
        <xdr:cNvCxnSpPr/>
      </xdr:nvCxnSpPr>
      <xdr:spPr>
        <a:xfrm>
          <a:off x="2908300" y="16475884"/>
          <a:ext cx="889000" cy="23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24423</xdr:rowOff>
    </xdr:from>
    <xdr:to>
      <xdr:col>5</xdr:col>
      <xdr:colOff>409575</xdr:colOff>
      <xdr:row>96</xdr:row>
      <xdr:rowOff>126023</xdr:rowOff>
    </xdr:to>
    <xdr:sp macro="" textlink="">
      <xdr:nvSpPr>
        <xdr:cNvPr id="229" name="フローチャート : 判断 228"/>
        <xdr:cNvSpPr/>
      </xdr:nvSpPr>
      <xdr:spPr>
        <a:xfrm>
          <a:off x="3746500" y="1648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117150</xdr:rowOff>
    </xdr:from>
    <xdr:ext cx="534377" cy="259045"/>
    <xdr:sp macro="" textlink="">
      <xdr:nvSpPr>
        <xdr:cNvPr id="230" name="テキスト ボックス 229"/>
        <xdr:cNvSpPr txBox="1"/>
      </xdr:nvSpPr>
      <xdr:spPr>
        <a:xfrm>
          <a:off x="3530111" y="16576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51,282</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73434</xdr:rowOff>
    </xdr:from>
    <xdr:to>
      <xdr:col>4</xdr:col>
      <xdr:colOff>155575</xdr:colOff>
      <xdr:row>96</xdr:row>
      <xdr:rowOff>16684</xdr:rowOff>
    </xdr:to>
    <xdr:cxnSp macro="">
      <xdr:nvCxnSpPr>
        <xdr:cNvPr id="231" name="直線コネクタ 230"/>
        <xdr:cNvCxnSpPr/>
      </xdr:nvCxnSpPr>
      <xdr:spPr>
        <a:xfrm>
          <a:off x="2019300" y="16361184"/>
          <a:ext cx="889000" cy="114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30921</xdr:rowOff>
    </xdr:from>
    <xdr:to>
      <xdr:col>4</xdr:col>
      <xdr:colOff>206375</xdr:colOff>
      <xdr:row>96</xdr:row>
      <xdr:rowOff>132521</xdr:rowOff>
    </xdr:to>
    <xdr:sp macro="" textlink="">
      <xdr:nvSpPr>
        <xdr:cNvPr id="232" name="フローチャート : 判断 231"/>
        <xdr:cNvSpPr/>
      </xdr:nvSpPr>
      <xdr:spPr>
        <a:xfrm>
          <a:off x="2857500" y="16490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123648</xdr:rowOff>
    </xdr:from>
    <xdr:ext cx="534377" cy="259045"/>
    <xdr:sp macro="" textlink="">
      <xdr:nvSpPr>
        <xdr:cNvPr id="233" name="テキスト ボックス 232"/>
        <xdr:cNvSpPr txBox="1"/>
      </xdr:nvSpPr>
      <xdr:spPr>
        <a:xfrm>
          <a:off x="2641111" y="16582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50,145</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73434</xdr:rowOff>
    </xdr:from>
    <xdr:to>
      <xdr:col>2</xdr:col>
      <xdr:colOff>638175</xdr:colOff>
      <xdr:row>96</xdr:row>
      <xdr:rowOff>23434</xdr:rowOff>
    </xdr:to>
    <xdr:cxnSp macro="">
      <xdr:nvCxnSpPr>
        <xdr:cNvPr id="234" name="直線コネクタ 233"/>
        <xdr:cNvCxnSpPr/>
      </xdr:nvCxnSpPr>
      <xdr:spPr>
        <a:xfrm flipV="1">
          <a:off x="1130300" y="16361184"/>
          <a:ext cx="889000" cy="12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50278</xdr:rowOff>
    </xdr:from>
    <xdr:to>
      <xdr:col>3</xdr:col>
      <xdr:colOff>3175</xdr:colOff>
      <xdr:row>96</xdr:row>
      <xdr:rowOff>151878</xdr:rowOff>
    </xdr:to>
    <xdr:sp macro="" textlink="">
      <xdr:nvSpPr>
        <xdr:cNvPr id="235" name="フローチャート : 判断 234"/>
        <xdr:cNvSpPr/>
      </xdr:nvSpPr>
      <xdr:spPr>
        <a:xfrm>
          <a:off x="1968500" y="16509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143005</xdr:rowOff>
    </xdr:from>
    <xdr:ext cx="534377" cy="259045"/>
    <xdr:sp macro="" textlink="">
      <xdr:nvSpPr>
        <xdr:cNvPr id="236" name="テキスト ボックス 235"/>
        <xdr:cNvSpPr txBox="1"/>
      </xdr:nvSpPr>
      <xdr:spPr>
        <a:xfrm>
          <a:off x="1752111" y="16602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46,758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53226</xdr:rowOff>
    </xdr:from>
    <xdr:to>
      <xdr:col>1</xdr:col>
      <xdr:colOff>485775</xdr:colOff>
      <xdr:row>96</xdr:row>
      <xdr:rowOff>154826</xdr:rowOff>
    </xdr:to>
    <xdr:sp macro="" textlink="">
      <xdr:nvSpPr>
        <xdr:cNvPr id="237" name="フローチャート : 判断 236"/>
        <xdr:cNvSpPr/>
      </xdr:nvSpPr>
      <xdr:spPr>
        <a:xfrm>
          <a:off x="1079500" y="16512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145953</xdr:rowOff>
    </xdr:from>
    <xdr:ext cx="534377" cy="259045"/>
    <xdr:sp macro="" textlink="">
      <xdr:nvSpPr>
        <xdr:cNvPr id="238" name="テキスト ボックス 237"/>
        <xdr:cNvSpPr txBox="1"/>
      </xdr:nvSpPr>
      <xdr:spPr>
        <a:xfrm>
          <a:off x="863111" y="16605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46,242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39" name="テキスト ボックス 23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0" name="テキスト ボックス 23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1" name="テキスト ボックス 24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2" name="テキスト ボックス 24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3" name="テキスト ボックス 24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140432</xdr:rowOff>
    </xdr:from>
    <xdr:to>
      <xdr:col>6</xdr:col>
      <xdr:colOff>561975</xdr:colOff>
      <xdr:row>96</xdr:row>
      <xdr:rowOff>70582</xdr:rowOff>
    </xdr:to>
    <xdr:sp macro="" textlink="">
      <xdr:nvSpPr>
        <xdr:cNvPr id="244" name="円/楕円 243"/>
        <xdr:cNvSpPr/>
      </xdr:nvSpPr>
      <xdr:spPr>
        <a:xfrm>
          <a:off x="4584700" y="16428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163309</xdr:rowOff>
    </xdr:from>
    <xdr:ext cx="534377" cy="259045"/>
    <xdr:sp macro="" textlink="">
      <xdr:nvSpPr>
        <xdr:cNvPr id="245" name="衛生費該当値テキスト"/>
        <xdr:cNvSpPr txBox="1"/>
      </xdr:nvSpPr>
      <xdr:spPr>
        <a:xfrm>
          <a:off x="4686300" y="16279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60,983</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161297</xdr:rowOff>
    </xdr:from>
    <xdr:to>
      <xdr:col>5</xdr:col>
      <xdr:colOff>409575</xdr:colOff>
      <xdr:row>96</xdr:row>
      <xdr:rowOff>91447</xdr:rowOff>
    </xdr:to>
    <xdr:sp macro="" textlink="">
      <xdr:nvSpPr>
        <xdr:cNvPr id="246" name="円/楕円 245"/>
        <xdr:cNvSpPr/>
      </xdr:nvSpPr>
      <xdr:spPr>
        <a:xfrm>
          <a:off x="3746500" y="16449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107974</xdr:rowOff>
    </xdr:from>
    <xdr:ext cx="534377" cy="259045"/>
    <xdr:sp macro="" textlink="">
      <xdr:nvSpPr>
        <xdr:cNvPr id="247" name="テキスト ボックス 246"/>
        <xdr:cNvSpPr txBox="1"/>
      </xdr:nvSpPr>
      <xdr:spPr>
        <a:xfrm>
          <a:off x="3530111" y="16224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57,332</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137334</xdr:rowOff>
    </xdr:from>
    <xdr:to>
      <xdr:col>4</xdr:col>
      <xdr:colOff>206375</xdr:colOff>
      <xdr:row>96</xdr:row>
      <xdr:rowOff>67484</xdr:rowOff>
    </xdr:to>
    <xdr:sp macro="" textlink="">
      <xdr:nvSpPr>
        <xdr:cNvPr id="248" name="円/楕円 247"/>
        <xdr:cNvSpPr/>
      </xdr:nvSpPr>
      <xdr:spPr>
        <a:xfrm>
          <a:off x="2857500" y="16425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84011</xdr:rowOff>
    </xdr:from>
    <xdr:ext cx="534377" cy="259045"/>
    <xdr:sp macro="" textlink="">
      <xdr:nvSpPr>
        <xdr:cNvPr id="249" name="テキスト ボックス 248"/>
        <xdr:cNvSpPr txBox="1"/>
      </xdr:nvSpPr>
      <xdr:spPr>
        <a:xfrm>
          <a:off x="2641111" y="16200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61,525</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22634</xdr:rowOff>
    </xdr:from>
    <xdr:to>
      <xdr:col>3</xdr:col>
      <xdr:colOff>3175</xdr:colOff>
      <xdr:row>95</xdr:row>
      <xdr:rowOff>124234</xdr:rowOff>
    </xdr:to>
    <xdr:sp macro="" textlink="">
      <xdr:nvSpPr>
        <xdr:cNvPr id="250" name="円/楕円 249"/>
        <xdr:cNvSpPr/>
      </xdr:nvSpPr>
      <xdr:spPr>
        <a:xfrm>
          <a:off x="1968500" y="1631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140761</xdr:rowOff>
    </xdr:from>
    <xdr:ext cx="534377" cy="259045"/>
    <xdr:sp macro="" textlink="">
      <xdr:nvSpPr>
        <xdr:cNvPr id="251" name="テキスト ボックス 250"/>
        <xdr:cNvSpPr txBox="1"/>
      </xdr:nvSpPr>
      <xdr:spPr>
        <a:xfrm>
          <a:off x="1752111" y="16085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81,595</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144084</xdr:rowOff>
    </xdr:from>
    <xdr:to>
      <xdr:col>1</xdr:col>
      <xdr:colOff>485775</xdr:colOff>
      <xdr:row>96</xdr:row>
      <xdr:rowOff>74234</xdr:rowOff>
    </xdr:to>
    <xdr:sp macro="" textlink="">
      <xdr:nvSpPr>
        <xdr:cNvPr id="252" name="円/楕円 251"/>
        <xdr:cNvSpPr/>
      </xdr:nvSpPr>
      <xdr:spPr>
        <a:xfrm>
          <a:off x="1079500" y="16431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90761</xdr:rowOff>
    </xdr:from>
    <xdr:ext cx="534377" cy="259045"/>
    <xdr:sp macro="" textlink="">
      <xdr:nvSpPr>
        <xdr:cNvPr id="253" name="テキスト ボックス 252"/>
        <xdr:cNvSpPr txBox="1"/>
      </xdr:nvSpPr>
      <xdr:spPr>
        <a:xfrm>
          <a:off x="863111" y="16207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60,344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4" name="正方形/長方形 25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5" name="正方形/長方形 25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6" name="正方形/長方形 25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16/128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57" name="正方形/長方形 25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58" name="正方形/長方形 25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59" name="正方形/長方形 25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0" name="正方形/長方形 25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1" name="正方形/長方形 26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2" name="テキスト ボックス 26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3" name="直線コネクタ 26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64" name="直線コネクタ 26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65" name="テキスト ボックス 26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66" name="直線コネクタ 26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144434</xdr:rowOff>
    </xdr:from>
    <xdr:ext cx="467179" cy="259045"/>
    <xdr:sp macro="" textlink="">
      <xdr:nvSpPr>
        <xdr:cNvPr id="267" name="テキスト ボックス 266"/>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68" name="直線コネクタ 26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160763</xdr:rowOff>
    </xdr:from>
    <xdr:ext cx="467179" cy="259045"/>
    <xdr:sp macro="" textlink="">
      <xdr:nvSpPr>
        <xdr:cNvPr id="269" name="テキスト ボックス 268"/>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0" name="直線コネクタ 26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5641</xdr:rowOff>
    </xdr:from>
    <xdr:ext cx="467179" cy="259045"/>
    <xdr:sp macro="" textlink="">
      <xdr:nvSpPr>
        <xdr:cNvPr id="271" name="テキスト ボックス 270"/>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2" name="直線コネクタ 27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21970</xdr:rowOff>
    </xdr:from>
    <xdr:ext cx="467179" cy="259045"/>
    <xdr:sp macro="" textlink="">
      <xdr:nvSpPr>
        <xdr:cNvPr id="273" name="テキスト ボックス 272"/>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74" name="直線コネクタ 27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38299</xdr:rowOff>
    </xdr:from>
    <xdr:ext cx="467179" cy="259045"/>
    <xdr:sp macro="" textlink="">
      <xdr:nvSpPr>
        <xdr:cNvPr id="275" name="テキスト ボックス 274"/>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77" name="テキスト ボックス 27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37810</xdr:rowOff>
    </xdr:from>
    <xdr:to>
      <xdr:col>15</xdr:col>
      <xdr:colOff>180340</xdr:colOff>
      <xdr:row>39</xdr:row>
      <xdr:rowOff>98878</xdr:rowOff>
    </xdr:to>
    <xdr:cxnSp macro="">
      <xdr:nvCxnSpPr>
        <xdr:cNvPr id="279" name="直線コネクタ 278"/>
        <xdr:cNvCxnSpPr/>
      </xdr:nvCxnSpPr>
      <xdr:spPr>
        <a:xfrm flipV="1">
          <a:off x="10475595" y="5352760"/>
          <a:ext cx="1270" cy="1432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102705</xdr:rowOff>
    </xdr:from>
    <xdr:ext cx="249299" cy="259045"/>
    <xdr:sp macro="" textlink="">
      <xdr:nvSpPr>
        <xdr:cNvPr id="280"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81" name="直線コネクタ 28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155937</xdr:rowOff>
    </xdr:from>
    <xdr:ext cx="469744" cy="259045"/>
    <xdr:sp macro="" textlink="">
      <xdr:nvSpPr>
        <xdr:cNvPr id="282" name="労働費最大値テキスト"/>
        <xdr:cNvSpPr txBox="1"/>
      </xdr:nvSpPr>
      <xdr:spPr>
        <a:xfrm>
          <a:off x="10528300" y="5127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4,387</a:t>
          </a:r>
          <a:endParaRPr kumimoji="1" lang="ja-JP" altLang="en-US" sz="1000" b="1">
            <a:latin typeface="ＭＳ Ｐゴシック"/>
          </a:endParaRPr>
        </a:p>
      </xdr:txBody>
    </xdr:sp>
    <xdr:clientData/>
  </xdr:oneCellAnchor>
  <xdr:twoCellAnchor>
    <xdr:from>
      <xdr:col>15</xdr:col>
      <xdr:colOff>92075</xdr:colOff>
      <xdr:row>31</xdr:row>
      <xdr:rowOff>37810</xdr:rowOff>
    </xdr:from>
    <xdr:to>
      <xdr:col>15</xdr:col>
      <xdr:colOff>269875</xdr:colOff>
      <xdr:row>31</xdr:row>
      <xdr:rowOff>37810</xdr:rowOff>
    </xdr:to>
    <xdr:cxnSp macro="">
      <xdr:nvCxnSpPr>
        <xdr:cNvPr id="283" name="直線コネクタ 282"/>
        <xdr:cNvCxnSpPr/>
      </xdr:nvCxnSpPr>
      <xdr:spPr>
        <a:xfrm>
          <a:off x="10388600" y="5352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51526</xdr:rowOff>
    </xdr:from>
    <xdr:to>
      <xdr:col>15</xdr:col>
      <xdr:colOff>180975</xdr:colOff>
      <xdr:row>36</xdr:row>
      <xdr:rowOff>24094</xdr:rowOff>
    </xdr:to>
    <xdr:cxnSp macro="">
      <xdr:nvCxnSpPr>
        <xdr:cNvPr id="284" name="直線コネクタ 283"/>
        <xdr:cNvCxnSpPr/>
      </xdr:nvCxnSpPr>
      <xdr:spPr>
        <a:xfrm>
          <a:off x="9639300" y="6052276"/>
          <a:ext cx="838200" cy="144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120558</xdr:rowOff>
    </xdr:from>
    <xdr:ext cx="378565" cy="259045"/>
    <xdr:sp macro="" textlink="">
      <xdr:nvSpPr>
        <xdr:cNvPr id="285" name="労働費平均値テキスト"/>
        <xdr:cNvSpPr txBox="1"/>
      </xdr:nvSpPr>
      <xdr:spPr>
        <a:xfrm>
          <a:off x="10528300" y="646420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142131</xdr:rowOff>
    </xdr:from>
    <xdr:to>
      <xdr:col>15</xdr:col>
      <xdr:colOff>231775</xdr:colOff>
      <xdr:row>38</xdr:row>
      <xdr:rowOff>72281</xdr:rowOff>
    </xdr:to>
    <xdr:sp macro="" textlink="">
      <xdr:nvSpPr>
        <xdr:cNvPr id="286" name="フローチャート : 判断 285"/>
        <xdr:cNvSpPr/>
      </xdr:nvSpPr>
      <xdr:spPr>
        <a:xfrm>
          <a:off x="104267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51526</xdr:rowOff>
    </xdr:from>
    <xdr:to>
      <xdr:col>14</xdr:col>
      <xdr:colOff>28575</xdr:colOff>
      <xdr:row>35</xdr:row>
      <xdr:rowOff>65568</xdr:rowOff>
    </xdr:to>
    <xdr:cxnSp macro="">
      <xdr:nvCxnSpPr>
        <xdr:cNvPr id="287" name="直線コネクタ 286"/>
        <xdr:cNvCxnSpPr/>
      </xdr:nvCxnSpPr>
      <xdr:spPr>
        <a:xfrm flipV="1">
          <a:off x="8750300" y="6052276"/>
          <a:ext cx="889000" cy="14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107188</xdr:rowOff>
    </xdr:from>
    <xdr:to>
      <xdr:col>14</xdr:col>
      <xdr:colOff>79375</xdr:colOff>
      <xdr:row>38</xdr:row>
      <xdr:rowOff>37338</xdr:rowOff>
    </xdr:to>
    <xdr:sp macro="" textlink="">
      <xdr:nvSpPr>
        <xdr:cNvPr id="288" name="フローチャート : 判断 287"/>
        <xdr:cNvSpPr/>
      </xdr:nvSpPr>
      <xdr:spPr>
        <a:xfrm>
          <a:off x="9588500" y="645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28465</xdr:rowOff>
    </xdr:from>
    <xdr:ext cx="378565" cy="259045"/>
    <xdr:sp macro="" textlink="">
      <xdr:nvSpPr>
        <xdr:cNvPr id="289" name="テキスト ボックス 288"/>
        <xdr:cNvSpPr txBox="1"/>
      </xdr:nvSpPr>
      <xdr:spPr>
        <a:xfrm>
          <a:off x="9450017" y="6543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11</xdr:col>
      <xdr:colOff>307975</xdr:colOff>
      <xdr:row>32</xdr:row>
      <xdr:rowOff>83530</xdr:rowOff>
    </xdr:from>
    <xdr:to>
      <xdr:col>12</xdr:col>
      <xdr:colOff>511175</xdr:colOff>
      <xdr:row>35</xdr:row>
      <xdr:rowOff>65568</xdr:rowOff>
    </xdr:to>
    <xdr:cxnSp macro="">
      <xdr:nvCxnSpPr>
        <xdr:cNvPr id="290" name="直線コネクタ 289"/>
        <xdr:cNvCxnSpPr/>
      </xdr:nvCxnSpPr>
      <xdr:spPr>
        <a:xfrm>
          <a:off x="7861300" y="5569930"/>
          <a:ext cx="889000" cy="496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170216</xdr:rowOff>
    </xdr:from>
    <xdr:to>
      <xdr:col>12</xdr:col>
      <xdr:colOff>561975</xdr:colOff>
      <xdr:row>36</xdr:row>
      <xdr:rowOff>100366</xdr:rowOff>
    </xdr:to>
    <xdr:sp macro="" textlink="">
      <xdr:nvSpPr>
        <xdr:cNvPr id="291" name="フローチャート : 判断 290"/>
        <xdr:cNvSpPr/>
      </xdr:nvSpPr>
      <xdr:spPr>
        <a:xfrm>
          <a:off x="8699500" y="617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91493</xdr:rowOff>
    </xdr:from>
    <xdr:ext cx="469744" cy="259045"/>
    <xdr:sp macro="" textlink="">
      <xdr:nvSpPr>
        <xdr:cNvPr id="292" name="テキスト ボックス 291"/>
        <xdr:cNvSpPr txBox="1"/>
      </xdr:nvSpPr>
      <xdr:spPr>
        <a:xfrm>
          <a:off x="8515427" y="6263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1,726</a:t>
          </a:r>
          <a:endParaRPr kumimoji="1" lang="ja-JP" altLang="en-US" sz="1000" b="1">
            <a:solidFill>
              <a:srgbClr val="000080"/>
            </a:solidFill>
            <a:latin typeface="ＭＳ Ｐゴシック"/>
          </a:endParaRPr>
        </a:p>
      </xdr:txBody>
    </xdr:sp>
    <xdr:clientData/>
  </xdr:oneCellAnchor>
  <xdr:twoCellAnchor>
    <xdr:from>
      <xdr:col>10</xdr:col>
      <xdr:colOff>104775</xdr:colOff>
      <xdr:row>31</xdr:row>
      <xdr:rowOff>154722</xdr:rowOff>
    </xdr:from>
    <xdr:to>
      <xdr:col>11</xdr:col>
      <xdr:colOff>307975</xdr:colOff>
      <xdr:row>32</xdr:row>
      <xdr:rowOff>83530</xdr:rowOff>
    </xdr:to>
    <xdr:cxnSp macro="">
      <xdr:nvCxnSpPr>
        <xdr:cNvPr id="293" name="直線コネクタ 292"/>
        <xdr:cNvCxnSpPr/>
      </xdr:nvCxnSpPr>
      <xdr:spPr>
        <a:xfrm>
          <a:off x="6972300" y="5469672"/>
          <a:ext cx="889000" cy="100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129395</xdr:rowOff>
    </xdr:from>
    <xdr:to>
      <xdr:col>11</xdr:col>
      <xdr:colOff>358775</xdr:colOff>
      <xdr:row>35</xdr:row>
      <xdr:rowOff>59545</xdr:rowOff>
    </xdr:to>
    <xdr:sp macro="" textlink="">
      <xdr:nvSpPr>
        <xdr:cNvPr id="294" name="フローチャート : 判断 293"/>
        <xdr:cNvSpPr/>
      </xdr:nvSpPr>
      <xdr:spPr>
        <a:xfrm>
          <a:off x="7810500" y="595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50672</xdr:rowOff>
    </xdr:from>
    <xdr:ext cx="469744" cy="259045"/>
    <xdr:sp macro="" textlink="">
      <xdr:nvSpPr>
        <xdr:cNvPr id="295" name="テキスト ボックス 294"/>
        <xdr:cNvSpPr txBox="1"/>
      </xdr:nvSpPr>
      <xdr:spPr>
        <a:xfrm>
          <a:off x="7626427" y="6051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2,376</a:t>
          </a:r>
          <a:endParaRPr kumimoji="1" lang="ja-JP" altLang="en-US" sz="1000" b="1">
            <a:solidFill>
              <a:srgbClr val="000080"/>
            </a:solidFill>
            <a:latin typeface="ＭＳ Ｐゴシック"/>
          </a:endParaRPr>
        </a:p>
      </xdr:txBody>
    </xdr:sp>
    <xdr:clientData/>
  </xdr:oneCellAnchor>
  <xdr:twoCellAnchor>
    <xdr:from>
      <xdr:col>10</xdr:col>
      <xdr:colOff>53975</xdr:colOff>
      <xdr:row>33</xdr:row>
      <xdr:rowOff>160419</xdr:rowOff>
    </xdr:from>
    <xdr:to>
      <xdr:col>10</xdr:col>
      <xdr:colOff>155575</xdr:colOff>
      <xdr:row>34</xdr:row>
      <xdr:rowOff>90569</xdr:rowOff>
    </xdr:to>
    <xdr:sp macro="" textlink="">
      <xdr:nvSpPr>
        <xdr:cNvPr id="296" name="フローチャート : 判断 295"/>
        <xdr:cNvSpPr/>
      </xdr:nvSpPr>
      <xdr:spPr>
        <a:xfrm>
          <a:off x="6921500" y="581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81696</xdr:rowOff>
    </xdr:from>
    <xdr:ext cx="469744" cy="259045"/>
    <xdr:sp macro="" textlink="">
      <xdr:nvSpPr>
        <xdr:cNvPr id="297" name="テキスト ボックス 296"/>
        <xdr:cNvSpPr txBox="1"/>
      </xdr:nvSpPr>
      <xdr:spPr>
        <a:xfrm>
          <a:off x="6737427" y="5910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35</xdr:row>
      <xdr:rowOff>144744</xdr:rowOff>
    </xdr:from>
    <xdr:to>
      <xdr:col>15</xdr:col>
      <xdr:colOff>231775</xdr:colOff>
      <xdr:row>36</xdr:row>
      <xdr:rowOff>74894</xdr:rowOff>
    </xdr:to>
    <xdr:sp macro="" textlink="">
      <xdr:nvSpPr>
        <xdr:cNvPr id="303" name="円/楕円 302"/>
        <xdr:cNvSpPr/>
      </xdr:nvSpPr>
      <xdr:spPr>
        <a:xfrm>
          <a:off x="10426700" y="614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167621</xdr:rowOff>
    </xdr:from>
    <xdr:ext cx="469744" cy="259045"/>
    <xdr:sp macro="" textlink="">
      <xdr:nvSpPr>
        <xdr:cNvPr id="304" name="労働費該当値テキスト"/>
        <xdr:cNvSpPr txBox="1"/>
      </xdr:nvSpPr>
      <xdr:spPr>
        <a:xfrm>
          <a:off x="10528300" y="5996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1,804</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726</xdr:rowOff>
    </xdr:from>
    <xdr:to>
      <xdr:col>14</xdr:col>
      <xdr:colOff>79375</xdr:colOff>
      <xdr:row>35</xdr:row>
      <xdr:rowOff>102326</xdr:rowOff>
    </xdr:to>
    <xdr:sp macro="" textlink="">
      <xdr:nvSpPr>
        <xdr:cNvPr id="305" name="円/楕円 304"/>
        <xdr:cNvSpPr/>
      </xdr:nvSpPr>
      <xdr:spPr>
        <a:xfrm>
          <a:off x="9588500" y="6001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33</xdr:row>
      <xdr:rowOff>118853</xdr:rowOff>
    </xdr:from>
    <xdr:ext cx="469744" cy="259045"/>
    <xdr:sp macro="" textlink="">
      <xdr:nvSpPr>
        <xdr:cNvPr id="306" name="テキスト ボックス 305"/>
        <xdr:cNvSpPr txBox="1"/>
      </xdr:nvSpPr>
      <xdr:spPr>
        <a:xfrm>
          <a:off x="9404427" y="5776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2,245</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14768</xdr:rowOff>
    </xdr:from>
    <xdr:to>
      <xdr:col>12</xdr:col>
      <xdr:colOff>561975</xdr:colOff>
      <xdr:row>35</xdr:row>
      <xdr:rowOff>116368</xdr:rowOff>
    </xdr:to>
    <xdr:sp macro="" textlink="">
      <xdr:nvSpPr>
        <xdr:cNvPr id="307" name="円/楕円 306"/>
        <xdr:cNvSpPr/>
      </xdr:nvSpPr>
      <xdr:spPr>
        <a:xfrm>
          <a:off x="8699500" y="6015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33</xdr:row>
      <xdr:rowOff>132895</xdr:rowOff>
    </xdr:from>
    <xdr:ext cx="469744" cy="259045"/>
    <xdr:sp macro="" textlink="">
      <xdr:nvSpPr>
        <xdr:cNvPr id="308" name="テキスト ボックス 307"/>
        <xdr:cNvSpPr txBox="1"/>
      </xdr:nvSpPr>
      <xdr:spPr>
        <a:xfrm>
          <a:off x="8515427" y="5790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2,202</a:t>
          </a:r>
          <a:endParaRPr kumimoji="1" lang="ja-JP" altLang="en-US" sz="1000" b="1">
            <a:solidFill>
              <a:srgbClr val="FF0000"/>
            </a:solidFill>
            <a:latin typeface="ＭＳ Ｐゴシック"/>
          </a:endParaRPr>
        </a:p>
      </xdr:txBody>
    </xdr:sp>
    <xdr:clientData/>
  </xdr:oneCellAnchor>
  <xdr:twoCellAnchor>
    <xdr:from>
      <xdr:col>11</xdr:col>
      <xdr:colOff>257175</xdr:colOff>
      <xdr:row>32</xdr:row>
      <xdr:rowOff>32730</xdr:rowOff>
    </xdr:from>
    <xdr:to>
      <xdr:col>11</xdr:col>
      <xdr:colOff>358775</xdr:colOff>
      <xdr:row>32</xdr:row>
      <xdr:rowOff>134330</xdr:rowOff>
    </xdr:to>
    <xdr:sp macro="" textlink="">
      <xdr:nvSpPr>
        <xdr:cNvPr id="309" name="円/楕円 308"/>
        <xdr:cNvSpPr/>
      </xdr:nvSpPr>
      <xdr:spPr>
        <a:xfrm>
          <a:off x="7810500" y="551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30</xdr:row>
      <xdr:rowOff>150857</xdr:rowOff>
    </xdr:from>
    <xdr:ext cx="469744" cy="259045"/>
    <xdr:sp macro="" textlink="">
      <xdr:nvSpPr>
        <xdr:cNvPr id="310" name="テキスト ボックス 309"/>
        <xdr:cNvSpPr txBox="1"/>
      </xdr:nvSpPr>
      <xdr:spPr>
        <a:xfrm>
          <a:off x="7626427" y="5294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3,722</a:t>
          </a:r>
          <a:endParaRPr kumimoji="1" lang="ja-JP" altLang="en-US" sz="1000" b="1">
            <a:solidFill>
              <a:srgbClr val="FF0000"/>
            </a:solidFill>
            <a:latin typeface="ＭＳ Ｐゴシック"/>
          </a:endParaRPr>
        </a:p>
      </xdr:txBody>
    </xdr:sp>
    <xdr:clientData/>
  </xdr:oneCellAnchor>
  <xdr:twoCellAnchor>
    <xdr:from>
      <xdr:col>10</xdr:col>
      <xdr:colOff>53975</xdr:colOff>
      <xdr:row>31</xdr:row>
      <xdr:rowOff>103922</xdr:rowOff>
    </xdr:from>
    <xdr:to>
      <xdr:col>10</xdr:col>
      <xdr:colOff>155575</xdr:colOff>
      <xdr:row>32</xdr:row>
      <xdr:rowOff>34072</xdr:rowOff>
    </xdr:to>
    <xdr:sp macro="" textlink="">
      <xdr:nvSpPr>
        <xdr:cNvPr id="311" name="円/楕円 310"/>
        <xdr:cNvSpPr/>
      </xdr:nvSpPr>
      <xdr:spPr>
        <a:xfrm>
          <a:off x="6921500" y="5418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30</xdr:row>
      <xdr:rowOff>50599</xdr:rowOff>
    </xdr:from>
    <xdr:ext cx="469744" cy="259045"/>
    <xdr:sp macro="" textlink="">
      <xdr:nvSpPr>
        <xdr:cNvPr id="312" name="テキスト ボックス 311"/>
        <xdr:cNvSpPr txBox="1"/>
      </xdr:nvSpPr>
      <xdr:spPr>
        <a:xfrm>
          <a:off x="6737427" y="5194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4,029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83/128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3" name="直線コネクタ 32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4" name="テキスト ボックス 32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5" name="直線コネクタ 32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26" name="テキスト ボックス 32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7" name="直線コネクタ 32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28" name="テキスト ボックス 32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29" name="直線コネクタ 32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0" name="テキスト ボックス 32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1" name="直線コネクタ 33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2" name="テキスト ボックス 33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4" name="テキスト ボックス 33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85484</xdr:rowOff>
    </xdr:from>
    <xdr:to>
      <xdr:col>15</xdr:col>
      <xdr:colOff>180340</xdr:colOff>
      <xdr:row>58</xdr:row>
      <xdr:rowOff>141186</xdr:rowOff>
    </xdr:to>
    <xdr:cxnSp macro="">
      <xdr:nvCxnSpPr>
        <xdr:cNvPr id="336" name="直線コネクタ 335"/>
        <xdr:cNvCxnSpPr/>
      </xdr:nvCxnSpPr>
      <xdr:spPr>
        <a:xfrm flipV="1">
          <a:off x="10475595" y="8657984"/>
          <a:ext cx="1270" cy="1427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145013</xdr:rowOff>
    </xdr:from>
    <xdr:ext cx="469744" cy="259045"/>
    <xdr:sp macro="" textlink="">
      <xdr:nvSpPr>
        <xdr:cNvPr id="337" name="農林水産業費最小値テキスト"/>
        <xdr:cNvSpPr txBox="1"/>
      </xdr:nvSpPr>
      <xdr:spPr>
        <a:xfrm>
          <a:off x="10528300" y="10089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5,883</a:t>
          </a:r>
          <a:endParaRPr kumimoji="1" lang="ja-JP" altLang="en-US" sz="1000" b="1">
            <a:latin typeface="ＭＳ Ｐゴシック"/>
          </a:endParaRPr>
        </a:p>
      </xdr:txBody>
    </xdr:sp>
    <xdr:clientData/>
  </xdr:oneCellAnchor>
  <xdr:twoCellAnchor>
    <xdr:from>
      <xdr:col>15</xdr:col>
      <xdr:colOff>92075</xdr:colOff>
      <xdr:row>58</xdr:row>
      <xdr:rowOff>141186</xdr:rowOff>
    </xdr:from>
    <xdr:to>
      <xdr:col>15</xdr:col>
      <xdr:colOff>269875</xdr:colOff>
      <xdr:row>58</xdr:row>
      <xdr:rowOff>141186</xdr:rowOff>
    </xdr:to>
    <xdr:cxnSp macro="">
      <xdr:nvCxnSpPr>
        <xdr:cNvPr id="338" name="直線コネクタ 337"/>
        <xdr:cNvCxnSpPr/>
      </xdr:nvCxnSpPr>
      <xdr:spPr>
        <a:xfrm>
          <a:off x="10388600" y="10085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32161</xdr:rowOff>
    </xdr:from>
    <xdr:ext cx="599010" cy="259045"/>
    <xdr:sp macro="" textlink="">
      <xdr:nvSpPr>
        <xdr:cNvPr id="339" name="農林水産業費最大値テキスト"/>
        <xdr:cNvSpPr txBox="1"/>
      </xdr:nvSpPr>
      <xdr:spPr>
        <a:xfrm>
          <a:off x="10528300" y="8433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118,269</a:t>
          </a:r>
          <a:endParaRPr kumimoji="1" lang="ja-JP" altLang="en-US" sz="1000" b="1">
            <a:latin typeface="ＭＳ Ｐゴシック"/>
          </a:endParaRPr>
        </a:p>
      </xdr:txBody>
    </xdr:sp>
    <xdr:clientData/>
  </xdr:oneCellAnchor>
  <xdr:twoCellAnchor>
    <xdr:from>
      <xdr:col>15</xdr:col>
      <xdr:colOff>92075</xdr:colOff>
      <xdr:row>50</xdr:row>
      <xdr:rowOff>85484</xdr:rowOff>
    </xdr:from>
    <xdr:to>
      <xdr:col>15</xdr:col>
      <xdr:colOff>269875</xdr:colOff>
      <xdr:row>50</xdr:row>
      <xdr:rowOff>85484</xdr:rowOff>
    </xdr:to>
    <xdr:cxnSp macro="">
      <xdr:nvCxnSpPr>
        <xdr:cNvPr id="340" name="直線コネクタ 339"/>
        <xdr:cNvCxnSpPr/>
      </xdr:nvCxnSpPr>
      <xdr:spPr>
        <a:xfrm>
          <a:off x="10388600" y="8657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48298</xdr:rowOff>
    </xdr:from>
    <xdr:to>
      <xdr:col>15</xdr:col>
      <xdr:colOff>180975</xdr:colOff>
      <xdr:row>57</xdr:row>
      <xdr:rowOff>64122</xdr:rowOff>
    </xdr:to>
    <xdr:cxnSp macro="">
      <xdr:nvCxnSpPr>
        <xdr:cNvPr id="341" name="直線コネクタ 340"/>
        <xdr:cNvCxnSpPr/>
      </xdr:nvCxnSpPr>
      <xdr:spPr>
        <a:xfrm>
          <a:off x="9639300" y="9820948"/>
          <a:ext cx="838200" cy="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112069</xdr:rowOff>
    </xdr:from>
    <xdr:ext cx="534377" cy="259045"/>
    <xdr:sp macro="" textlink="">
      <xdr:nvSpPr>
        <xdr:cNvPr id="342" name="農林水産業費平均値テキスト"/>
        <xdr:cNvSpPr txBox="1"/>
      </xdr:nvSpPr>
      <xdr:spPr>
        <a:xfrm>
          <a:off x="10528300" y="95418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32,977</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89192</xdr:rowOff>
    </xdr:from>
    <xdr:to>
      <xdr:col>15</xdr:col>
      <xdr:colOff>231775</xdr:colOff>
      <xdr:row>57</xdr:row>
      <xdr:rowOff>19342</xdr:rowOff>
    </xdr:to>
    <xdr:sp macro="" textlink="">
      <xdr:nvSpPr>
        <xdr:cNvPr id="343" name="フローチャート : 判断 342"/>
        <xdr:cNvSpPr/>
      </xdr:nvSpPr>
      <xdr:spPr>
        <a:xfrm>
          <a:off x="10426700" y="969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48298</xdr:rowOff>
    </xdr:from>
    <xdr:to>
      <xdr:col>14</xdr:col>
      <xdr:colOff>28575</xdr:colOff>
      <xdr:row>57</xdr:row>
      <xdr:rowOff>96774</xdr:rowOff>
    </xdr:to>
    <xdr:cxnSp macro="">
      <xdr:nvCxnSpPr>
        <xdr:cNvPr id="344" name="直線コネクタ 343"/>
        <xdr:cNvCxnSpPr/>
      </xdr:nvCxnSpPr>
      <xdr:spPr>
        <a:xfrm flipV="1">
          <a:off x="8750300" y="9820948"/>
          <a:ext cx="889000" cy="4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97536</xdr:rowOff>
    </xdr:from>
    <xdr:to>
      <xdr:col>14</xdr:col>
      <xdr:colOff>79375</xdr:colOff>
      <xdr:row>57</xdr:row>
      <xdr:rowOff>27686</xdr:rowOff>
    </xdr:to>
    <xdr:sp macro="" textlink="">
      <xdr:nvSpPr>
        <xdr:cNvPr id="345" name="フローチャート : 判断 344"/>
        <xdr:cNvSpPr/>
      </xdr:nvSpPr>
      <xdr:spPr>
        <a:xfrm>
          <a:off x="9588500" y="969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44213</xdr:rowOff>
    </xdr:from>
    <xdr:ext cx="534377" cy="259045"/>
    <xdr:sp macro="" textlink="">
      <xdr:nvSpPr>
        <xdr:cNvPr id="346" name="テキスト ボックス 345"/>
        <xdr:cNvSpPr txBox="1"/>
      </xdr:nvSpPr>
      <xdr:spPr>
        <a:xfrm>
          <a:off x="9372111" y="9473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32,320</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96774</xdr:rowOff>
    </xdr:from>
    <xdr:to>
      <xdr:col>12</xdr:col>
      <xdr:colOff>511175</xdr:colOff>
      <xdr:row>57</xdr:row>
      <xdr:rowOff>120459</xdr:rowOff>
    </xdr:to>
    <xdr:cxnSp macro="">
      <xdr:nvCxnSpPr>
        <xdr:cNvPr id="347" name="直線コネクタ 346"/>
        <xdr:cNvCxnSpPr/>
      </xdr:nvCxnSpPr>
      <xdr:spPr>
        <a:xfrm flipV="1">
          <a:off x="7861300" y="9869424"/>
          <a:ext cx="889000" cy="23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137744</xdr:rowOff>
    </xdr:from>
    <xdr:to>
      <xdr:col>12</xdr:col>
      <xdr:colOff>561975</xdr:colOff>
      <xdr:row>57</xdr:row>
      <xdr:rowOff>67894</xdr:rowOff>
    </xdr:to>
    <xdr:sp macro="" textlink="">
      <xdr:nvSpPr>
        <xdr:cNvPr id="348" name="フローチャート : 判断 347"/>
        <xdr:cNvSpPr/>
      </xdr:nvSpPr>
      <xdr:spPr>
        <a:xfrm>
          <a:off x="8699500" y="9738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84421</xdr:rowOff>
    </xdr:from>
    <xdr:ext cx="534377" cy="259045"/>
    <xdr:sp macro="" textlink="">
      <xdr:nvSpPr>
        <xdr:cNvPr id="349" name="テキスト ボックス 348"/>
        <xdr:cNvSpPr txBox="1"/>
      </xdr:nvSpPr>
      <xdr:spPr>
        <a:xfrm>
          <a:off x="8483111" y="9514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29,154</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120459</xdr:rowOff>
    </xdr:from>
    <xdr:to>
      <xdr:col>11</xdr:col>
      <xdr:colOff>307975</xdr:colOff>
      <xdr:row>57</xdr:row>
      <xdr:rowOff>139573</xdr:rowOff>
    </xdr:to>
    <xdr:cxnSp macro="">
      <xdr:nvCxnSpPr>
        <xdr:cNvPr id="350" name="直線コネクタ 349"/>
        <xdr:cNvCxnSpPr/>
      </xdr:nvCxnSpPr>
      <xdr:spPr>
        <a:xfrm flipV="1">
          <a:off x="6972300" y="9893109"/>
          <a:ext cx="889000" cy="19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140259</xdr:rowOff>
    </xdr:from>
    <xdr:to>
      <xdr:col>11</xdr:col>
      <xdr:colOff>358775</xdr:colOff>
      <xdr:row>57</xdr:row>
      <xdr:rowOff>70409</xdr:rowOff>
    </xdr:to>
    <xdr:sp macro="" textlink="">
      <xdr:nvSpPr>
        <xdr:cNvPr id="351" name="フローチャート : 判断 350"/>
        <xdr:cNvSpPr/>
      </xdr:nvSpPr>
      <xdr:spPr>
        <a:xfrm>
          <a:off x="7810500" y="9741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86936</xdr:rowOff>
    </xdr:from>
    <xdr:ext cx="534377" cy="259045"/>
    <xdr:sp macro="" textlink="">
      <xdr:nvSpPr>
        <xdr:cNvPr id="352" name="テキスト ボックス 351"/>
        <xdr:cNvSpPr txBox="1"/>
      </xdr:nvSpPr>
      <xdr:spPr>
        <a:xfrm>
          <a:off x="7594111" y="9516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28,956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4343</xdr:rowOff>
    </xdr:from>
    <xdr:to>
      <xdr:col>10</xdr:col>
      <xdr:colOff>155575</xdr:colOff>
      <xdr:row>57</xdr:row>
      <xdr:rowOff>105943</xdr:rowOff>
    </xdr:to>
    <xdr:sp macro="" textlink="">
      <xdr:nvSpPr>
        <xdr:cNvPr id="353" name="フローチャート : 判断 352"/>
        <xdr:cNvSpPr/>
      </xdr:nvSpPr>
      <xdr:spPr>
        <a:xfrm>
          <a:off x="6921500" y="9776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122470</xdr:rowOff>
    </xdr:from>
    <xdr:ext cx="534377" cy="259045"/>
    <xdr:sp macro="" textlink="">
      <xdr:nvSpPr>
        <xdr:cNvPr id="354" name="テキスト ボックス 353"/>
        <xdr:cNvSpPr txBox="1"/>
      </xdr:nvSpPr>
      <xdr:spPr>
        <a:xfrm>
          <a:off x="6705111" y="9552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26,158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13322</xdr:rowOff>
    </xdr:from>
    <xdr:to>
      <xdr:col>15</xdr:col>
      <xdr:colOff>231775</xdr:colOff>
      <xdr:row>57</xdr:row>
      <xdr:rowOff>114922</xdr:rowOff>
    </xdr:to>
    <xdr:sp macro="" textlink="">
      <xdr:nvSpPr>
        <xdr:cNvPr id="360" name="円/楕円 359"/>
        <xdr:cNvSpPr/>
      </xdr:nvSpPr>
      <xdr:spPr>
        <a:xfrm>
          <a:off x="10426700" y="9785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163199</xdr:rowOff>
    </xdr:from>
    <xdr:ext cx="534377" cy="259045"/>
    <xdr:sp macro="" textlink="">
      <xdr:nvSpPr>
        <xdr:cNvPr id="361" name="農林水産業費該当値テキスト"/>
        <xdr:cNvSpPr txBox="1"/>
      </xdr:nvSpPr>
      <xdr:spPr>
        <a:xfrm>
          <a:off x="10528300" y="9764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25,451</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168948</xdr:rowOff>
    </xdr:from>
    <xdr:to>
      <xdr:col>14</xdr:col>
      <xdr:colOff>79375</xdr:colOff>
      <xdr:row>57</xdr:row>
      <xdr:rowOff>99098</xdr:rowOff>
    </xdr:to>
    <xdr:sp macro="" textlink="">
      <xdr:nvSpPr>
        <xdr:cNvPr id="362" name="円/楕円 361"/>
        <xdr:cNvSpPr/>
      </xdr:nvSpPr>
      <xdr:spPr>
        <a:xfrm>
          <a:off x="9588500" y="9770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90225</xdr:rowOff>
    </xdr:from>
    <xdr:ext cx="534377" cy="259045"/>
    <xdr:sp macro="" textlink="">
      <xdr:nvSpPr>
        <xdr:cNvPr id="363" name="テキスト ボックス 362"/>
        <xdr:cNvSpPr txBox="1"/>
      </xdr:nvSpPr>
      <xdr:spPr>
        <a:xfrm>
          <a:off x="9372111" y="9862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26,697</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45974</xdr:rowOff>
    </xdr:from>
    <xdr:to>
      <xdr:col>12</xdr:col>
      <xdr:colOff>561975</xdr:colOff>
      <xdr:row>57</xdr:row>
      <xdr:rowOff>147574</xdr:rowOff>
    </xdr:to>
    <xdr:sp macro="" textlink="">
      <xdr:nvSpPr>
        <xdr:cNvPr id="364" name="円/楕円 363"/>
        <xdr:cNvSpPr/>
      </xdr:nvSpPr>
      <xdr:spPr>
        <a:xfrm>
          <a:off x="8699500" y="9818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138701</xdr:rowOff>
    </xdr:from>
    <xdr:ext cx="534377" cy="259045"/>
    <xdr:sp macro="" textlink="">
      <xdr:nvSpPr>
        <xdr:cNvPr id="365" name="テキスト ボックス 364"/>
        <xdr:cNvSpPr txBox="1"/>
      </xdr:nvSpPr>
      <xdr:spPr>
        <a:xfrm>
          <a:off x="8483111" y="9911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22,880</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69659</xdr:rowOff>
    </xdr:from>
    <xdr:to>
      <xdr:col>11</xdr:col>
      <xdr:colOff>358775</xdr:colOff>
      <xdr:row>57</xdr:row>
      <xdr:rowOff>171259</xdr:rowOff>
    </xdr:to>
    <xdr:sp macro="" textlink="">
      <xdr:nvSpPr>
        <xdr:cNvPr id="366" name="円/楕円 365"/>
        <xdr:cNvSpPr/>
      </xdr:nvSpPr>
      <xdr:spPr>
        <a:xfrm>
          <a:off x="7810500" y="9842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162386</xdr:rowOff>
    </xdr:from>
    <xdr:ext cx="534377" cy="259045"/>
    <xdr:sp macro="" textlink="">
      <xdr:nvSpPr>
        <xdr:cNvPr id="367" name="テキスト ボックス 366"/>
        <xdr:cNvSpPr txBox="1"/>
      </xdr:nvSpPr>
      <xdr:spPr>
        <a:xfrm>
          <a:off x="7594111" y="9935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21,015</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88773</xdr:rowOff>
    </xdr:from>
    <xdr:to>
      <xdr:col>10</xdr:col>
      <xdr:colOff>155575</xdr:colOff>
      <xdr:row>58</xdr:row>
      <xdr:rowOff>18923</xdr:rowOff>
    </xdr:to>
    <xdr:sp macro="" textlink="">
      <xdr:nvSpPr>
        <xdr:cNvPr id="368" name="円/楕円 367"/>
        <xdr:cNvSpPr/>
      </xdr:nvSpPr>
      <xdr:spPr>
        <a:xfrm>
          <a:off x="6921500" y="9861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10050</xdr:rowOff>
    </xdr:from>
    <xdr:ext cx="534377" cy="259045"/>
    <xdr:sp macro="" textlink="">
      <xdr:nvSpPr>
        <xdr:cNvPr id="369" name="テキスト ボックス 368"/>
        <xdr:cNvSpPr txBox="1"/>
      </xdr:nvSpPr>
      <xdr:spPr>
        <a:xfrm>
          <a:off x="6705111" y="9954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19,510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74/128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25,764</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0" name="直線コネクタ 37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1" name="テキスト ボックス 38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2" name="直線コネクタ 38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3" name="テキスト ボックス 38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4" name="直線コネクタ 38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5" name="テキスト ボックス 38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6" name="直線コネクタ 38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87" name="テキスト ボックス 38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88" name="直線コネクタ 38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89" name="テキスト ボックス 38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56109</xdr:rowOff>
    </xdr:from>
    <xdr:to>
      <xdr:col>15</xdr:col>
      <xdr:colOff>180340</xdr:colOff>
      <xdr:row>79</xdr:row>
      <xdr:rowOff>13894</xdr:rowOff>
    </xdr:to>
    <xdr:cxnSp macro="">
      <xdr:nvCxnSpPr>
        <xdr:cNvPr id="393" name="直線コネクタ 392"/>
        <xdr:cNvCxnSpPr/>
      </xdr:nvCxnSpPr>
      <xdr:spPr>
        <a:xfrm flipV="1">
          <a:off x="10475595" y="12057609"/>
          <a:ext cx="1270" cy="1500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17721</xdr:rowOff>
    </xdr:from>
    <xdr:ext cx="469744" cy="259045"/>
    <xdr:sp macro="" textlink="">
      <xdr:nvSpPr>
        <xdr:cNvPr id="394" name="商工費最小値テキスト"/>
        <xdr:cNvSpPr txBox="1"/>
      </xdr:nvSpPr>
      <xdr:spPr>
        <a:xfrm>
          <a:off x="10528300" y="13562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2,406</a:t>
          </a:r>
          <a:endParaRPr kumimoji="1" lang="ja-JP" altLang="en-US" sz="1000" b="1">
            <a:latin typeface="ＭＳ Ｐゴシック"/>
          </a:endParaRPr>
        </a:p>
      </xdr:txBody>
    </xdr:sp>
    <xdr:clientData/>
  </xdr:oneCellAnchor>
  <xdr:twoCellAnchor>
    <xdr:from>
      <xdr:col>15</xdr:col>
      <xdr:colOff>92075</xdr:colOff>
      <xdr:row>79</xdr:row>
      <xdr:rowOff>13894</xdr:rowOff>
    </xdr:from>
    <xdr:to>
      <xdr:col>15</xdr:col>
      <xdr:colOff>269875</xdr:colOff>
      <xdr:row>79</xdr:row>
      <xdr:rowOff>13894</xdr:rowOff>
    </xdr:to>
    <xdr:cxnSp macro="">
      <xdr:nvCxnSpPr>
        <xdr:cNvPr id="395" name="直線コネクタ 394"/>
        <xdr:cNvCxnSpPr/>
      </xdr:nvCxnSpPr>
      <xdr:spPr>
        <a:xfrm>
          <a:off x="10388600" y="13558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2786</xdr:rowOff>
    </xdr:from>
    <xdr:ext cx="599010" cy="259045"/>
    <xdr:sp macro="" textlink="">
      <xdr:nvSpPr>
        <xdr:cNvPr id="396" name="商工費最大値テキスト"/>
        <xdr:cNvSpPr txBox="1"/>
      </xdr:nvSpPr>
      <xdr:spPr>
        <a:xfrm>
          <a:off x="10528300" y="11832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120,582</a:t>
          </a:r>
          <a:endParaRPr kumimoji="1" lang="ja-JP" altLang="en-US" sz="1000" b="1">
            <a:latin typeface="ＭＳ Ｐゴシック"/>
          </a:endParaRPr>
        </a:p>
      </xdr:txBody>
    </xdr:sp>
    <xdr:clientData/>
  </xdr:oneCellAnchor>
  <xdr:twoCellAnchor>
    <xdr:from>
      <xdr:col>15</xdr:col>
      <xdr:colOff>92075</xdr:colOff>
      <xdr:row>70</xdr:row>
      <xdr:rowOff>56109</xdr:rowOff>
    </xdr:from>
    <xdr:to>
      <xdr:col>15</xdr:col>
      <xdr:colOff>269875</xdr:colOff>
      <xdr:row>70</xdr:row>
      <xdr:rowOff>56109</xdr:rowOff>
    </xdr:to>
    <xdr:cxnSp macro="">
      <xdr:nvCxnSpPr>
        <xdr:cNvPr id="397" name="直線コネクタ 396"/>
        <xdr:cNvCxnSpPr/>
      </xdr:nvCxnSpPr>
      <xdr:spPr>
        <a:xfrm>
          <a:off x="10388600" y="1205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67411</xdr:rowOff>
    </xdr:from>
    <xdr:to>
      <xdr:col>15</xdr:col>
      <xdr:colOff>180975</xdr:colOff>
      <xdr:row>78</xdr:row>
      <xdr:rowOff>70155</xdr:rowOff>
    </xdr:to>
    <xdr:cxnSp macro="">
      <xdr:nvCxnSpPr>
        <xdr:cNvPr id="398" name="直線コネクタ 397"/>
        <xdr:cNvCxnSpPr/>
      </xdr:nvCxnSpPr>
      <xdr:spPr>
        <a:xfrm>
          <a:off x="9639300" y="13440511"/>
          <a:ext cx="8382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139476</xdr:rowOff>
    </xdr:from>
    <xdr:ext cx="534377" cy="259045"/>
    <xdr:sp macro="" textlink="">
      <xdr:nvSpPr>
        <xdr:cNvPr id="399" name="商工費平均値テキスト"/>
        <xdr:cNvSpPr txBox="1"/>
      </xdr:nvSpPr>
      <xdr:spPr>
        <a:xfrm>
          <a:off x="10528300" y="131696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17,319</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116599</xdr:rowOff>
    </xdr:from>
    <xdr:to>
      <xdr:col>15</xdr:col>
      <xdr:colOff>231775</xdr:colOff>
      <xdr:row>78</xdr:row>
      <xdr:rowOff>46749</xdr:rowOff>
    </xdr:to>
    <xdr:sp macro="" textlink="">
      <xdr:nvSpPr>
        <xdr:cNvPr id="400" name="フローチャート : 判断 399"/>
        <xdr:cNvSpPr/>
      </xdr:nvSpPr>
      <xdr:spPr>
        <a:xfrm>
          <a:off x="10426700" y="1331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67411</xdr:rowOff>
    </xdr:from>
    <xdr:to>
      <xdr:col>14</xdr:col>
      <xdr:colOff>28575</xdr:colOff>
      <xdr:row>78</xdr:row>
      <xdr:rowOff>78169</xdr:rowOff>
    </xdr:to>
    <xdr:cxnSp macro="">
      <xdr:nvCxnSpPr>
        <xdr:cNvPr id="401" name="直線コネクタ 400"/>
        <xdr:cNvCxnSpPr/>
      </xdr:nvCxnSpPr>
      <xdr:spPr>
        <a:xfrm flipV="1">
          <a:off x="8750300" y="13440511"/>
          <a:ext cx="889000" cy="10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102781</xdr:rowOff>
    </xdr:from>
    <xdr:to>
      <xdr:col>14</xdr:col>
      <xdr:colOff>79375</xdr:colOff>
      <xdr:row>78</xdr:row>
      <xdr:rowOff>32931</xdr:rowOff>
    </xdr:to>
    <xdr:sp macro="" textlink="">
      <xdr:nvSpPr>
        <xdr:cNvPr id="402" name="フローチャート : 判断 401"/>
        <xdr:cNvSpPr/>
      </xdr:nvSpPr>
      <xdr:spPr>
        <a:xfrm>
          <a:off x="9588500" y="1330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49458</xdr:rowOff>
    </xdr:from>
    <xdr:ext cx="534377" cy="259045"/>
    <xdr:sp macro="" textlink="">
      <xdr:nvSpPr>
        <xdr:cNvPr id="403" name="テキスト ボックス 402"/>
        <xdr:cNvSpPr txBox="1"/>
      </xdr:nvSpPr>
      <xdr:spPr>
        <a:xfrm>
          <a:off x="9372111" y="13079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18,407</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78169</xdr:rowOff>
    </xdr:from>
    <xdr:to>
      <xdr:col>12</xdr:col>
      <xdr:colOff>511175</xdr:colOff>
      <xdr:row>78</xdr:row>
      <xdr:rowOff>125476</xdr:rowOff>
    </xdr:to>
    <xdr:cxnSp macro="">
      <xdr:nvCxnSpPr>
        <xdr:cNvPr id="404" name="直線コネクタ 403"/>
        <xdr:cNvCxnSpPr/>
      </xdr:nvCxnSpPr>
      <xdr:spPr>
        <a:xfrm flipV="1">
          <a:off x="7861300" y="13451269"/>
          <a:ext cx="889000" cy="47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138037</xdr:rowOff>
    </xdr:from>
    <xdr:to>
      <xdr:col>12</xdr:col>
      <xdr:colOff>561975</xdr:colOff>
      <xdr:row>78</xdr:row>
      <xdr:rowOff>68187</xdr:rowOff>
    </xdr:to>
    <xdr:sp macro="" textlink="">
      <xdr:nvSpPr>
        <xdr:cNvPr id="405" name="フローチャート : 判断 404"/>
        <xdr:cNvSpPr/>
      </xdr:nvSpPr>
      <xdr:spPr>
        <a:xfrm>
          <a:off x="8699500" y="13339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84714</xdr:rowOff>
    </xdr:from>
    <xdr:ext cx="534377" cy="259045"/>
    <xdr:sp macro="" textlink="">
      <xdr:nvSpPr>
        <xdr:cNvPr id="406" name="テキスト ボックス 405"/>
        <xdr:cNvSpPr txBox="1"/>
      </xdr:nvSpPr>
      <xdr:spPr>
        <a:xfrm>
          <a:off x="8483111" y="13114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15,631</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125476</xdr:rowOff>
    </xdr:from>
    <xdr:to>
      <xdr:col>11</xdr:col>
      <xdr:colOff>307975</xdr:colOff>
      <xdr:row>78</xdr:row>
      <xdr:rowOff>148526</xdr:rowOff>
    </xdr:to>
    <xdr:cxnSp macro="">
      <xdr:nvCxnSpPr>
        <xdr:cNvPr id="407" name="直線コネクタ 406"/>
        <xdr:cNvCxnSpPr/>
      </xdr:nvCxnSpPr>
      <xdr:spPr>
        <a:xfrm flipV="1">
          <a:off x="6972300" y="13498576"/>
          <a:ext cx="889000" cy="23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152845</xdr:rowOff>
    </xdr:from>
    <xdr:to>
      <xdr:col>11</xdr:col>
      <xdr:colOff>358775</xdr:colOff>
      <xdr:row>78</xdr:row>
      <xdr:rowOff>82995</xdr:rowOff>
    </xdr:to>
    <xdr:sp macro="" textlink="">
      <xdr:nvSpPr>
        <xdr:cNvPr id="408" name="フローチャート : 判断 407"/>
        <xdr:cNvSpPr/>
      </xdr:nvSpPr>
      <xdr:spPr>
        <a:xfrm>
          <a:off x="7810500" y="13354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99522</xdr:rowOff>
    </xdr:from>
    <xdr:ext cx="534377" cy="259045"/>
    <xdr:sp macro="" textlink="">
      <xdr:nvSpPr>
        <xdr:cNvPr id="409" name="テキスト ボックス 408"/>
        <xdr:cNvSpPr txBox="1"/>
      </xdr:nvSpPr>
      <xdr:spPr>
        <a:xfrm>
          <a:off x="7594111" y="13129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166954</xdr:rowOff>
    </xdr:from>
    <xdr:to>
      <xdr:col>10</xdr:col>
      <xdr:colOff>155575</xdr:colOff>
      <xdr:row>78</xdr:row>
      <xdr:rowOff>97104</xdr:rowOff>
    </xdr:to>
    <xdr:sp macro="" textlink="">
      <xdr:nvSpPr>
        <xdr:cNvPr id="410" name="フローチャート : 判断 409"/>
        <xdr:cNvSpPr/>
      </xdr:nvSpPr>
      <xdr:spPr>
        <a:xfrm>
          <a:off x="6921500" y="13368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113631</xdr:rowOff>
    </xdr:from>
    <xdr:ext cx="534377" cy="259045"/>
    <xdr:sp macro="" textlink="">
      <xdr:nvSpPr>
        <xdr:cNvPr id="411" name="テキスト ボックス 410"/>
        <xdr:cNvSpPr txBox="1"/>
      </xdr:nvSpPr>
      <xdr:spPr>
        <a:xfrm>
          <a:off x="6705111" y="13143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13,354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19355</xdr:rowOff>
    </xdr:from>
    <xdr:to>
      <xdr:col>15</xdr:col>
      <xdr:colOff>231775</xdr:colOff>
      <xdr:row>78</xdr:row>
      <xdr:rowOff>120955</xdr:rowOff>
    </xdr:to>
    <xdr:sp macro="" textlink="">
      <xdr:nvSpPr>
        <xdr:cNvPr id="417" name="円/楕円 416"/>
        <xdr:cNvSpPr/>
      </xdr:nvSpPr>
      <xdr:spPr>
        <a:xfrm>
          <a:off x="10426700" y="13392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105732</xdr:rowOff>
    </xdr:from>
    <xdr:ext cx="534377" cy="259045"/>
    <xdr:sp macro="" textlink="">
      <xdr:nvSpPr>
        <xdr:cNvPr id="418" name="商工費該当値テキスト"/>
        <xdr:cNvSpPr txBox="1"/>
      </xdr:nvSpPr>
      <xdr:spPr>
        <a:xfrm>
          <a:off x="10528300" y="13307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11,476</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16611</xdr:rowOff>
    </xdr:from>
    <xdr:to>
      <xdr:col>14</xdr:col>
      <xdr:colOff>79375</xdr:colOff>
      <xdr:row>78</xdr:row>
      <xdr:rowOff>118211</xdr:rowOff>
    </xdr:to>
    <xdr:sp macro="" textlink="">
      <xdr:nvSpPr>
        <xdr:cNvPr id="419" name="円/楕円 418"/>
        <xdr:cNvSpPr/>
      </xdr:nvSpPr>
      <xdr:spPr>
        <a:xfrm>
          <a:off x="9588500" y="1338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109338</xdr:rowOff>
    </xdr:from>
    <xdr:ext cx="534377" cy="259045"/>
    <xdr:sp macro="" textlink="">
      <xdr:nvSpPr>
        <xdr:cNvPr id="420" name="テキスト ボックス 419"/>
        <xdr:cNvSpPr txBox="1"/>
      </xdr:nvSpPr>
      <xdr:spPr>
        <a:xfrm>
          <a:off x="9372111" y="13482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11,692</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27369</xdr:rowOff>
    </xdr:from>
    <xdr:to>
      <xdr:col>12</xdr:col>
      <xdr:colOff>561975</xdr:colOff>
      <xdr:row>78</xdr:row>
      <xdr:rowOff>128969</xdr:rowOff>
    </xdr:to>
    <xdr:sp macro="" textlink="">
      <xdr:nvSpPr>
        <xdr:cNvPr id="421" name="円/楕円 420"/>
        <xdr:cNvSpPr/>
      </xdr:nvSpPr>
      <xdr:spPr>
        <a:xfrm>
          <a:off x="8699500" y="13400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120096</xdr:rowOff>
    </xdr:from>
    <xdr:ext cx="534377" cy="259045"/>
    <xdr:sp macro="" textlink="">
      <xdr:nvSpPr>
        <xdr:cNvPr id="422" name="テキスト ボックス 421"/>
        <xdr:cNvSpPr txBox="1"/>
      </xdr:nvSpPr>
      <xdr:spPr>
        <a:xfrm>
          <a:off x="8483111" y="13493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10,845</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74676</xdr:rowOff>
    </xdr:from>
    <xdr:to>
      <xdr:col>11</xdr:col>
      <xdr:colOff>358775</xdr:colOff>
      <xdr:row>79</xdr:row>
      <xdr:rowOff>4826</xdr:rowOff>
    </xdr:to>
    <xdr:sp macro="" textlink="">
      <xdr:nvSpPr>
        <xdr:cNvPr id="423" name="円/楕円 422"/>
        <xdr:cNvSpPr/>
      </xdr:nvSpPr>
      <xdr:spPr>
        <a:xfrm>
          <a:off x="7810500" y="13447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167403</xdr:rowOff>
    </xdr:from>
    <xdr:ext cx="469744" cy="259045"/>
    <xdr:sp macro="" textlink="">
      <xdr:nvSpPr>
        <xdr:cNvPr id="424" name="テキスト ボックス 423"/>
        <xdr:cNvSpPr txBox="1"/>
      </xdr:nvSpPr>
      <xdr:spPr>
        <a:xfrm>
          <a:off x="7626427" y="13540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7,120</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97726</xdr:rowOff>
    </xdr:from>
    <xdr:to>
      <xdr:col>10</xdr:col>
      <xdr:colOff>155575</xdr:colOff>
      <xdr:row>79</xdr:row>
      <xdr:rowOff>27876</xdr:rowOff>
    </xdr:to>
    <xdr:sp macro="" textlink="">
      <xdr:nvSpPr>
        <xdr:cNvPr id="425" name="円/楕円 424"/>
        <xdr:cNvSpPr/>
      </xdr:nvSpPr>
      <xdr:spPr>
        <a:xfrm>
          <a:off x="6921500" y="13470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19003</xdr:rowOff>
    </xdr:from>
    <xdr:ext cx="469744" cy="259045"/>
    <xdr:sp macro="" textlink="">
      <xdr:nvSpPr>
        <xdr:cNvPr id="426" name="テキスト ボックス 425"/>
        <xdr:cNvSpPr txBox="1"/>
      </xdr:nvSpPr>
      <xdr:spPr>
        <a:xfrm>
          <a:off x="6737427" y="13563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5,305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100/128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46,416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139700</xdr:rowOff>
    </xdr:from>
    <xdr:to>
      <xdr:col>16</xdr:col>
      <xdr:colOff>307975</xdr:colOff>
      <xdr:row>99</xdr:row>
      <xdr:rowOff>139700</xdr:rowOff>
    </xdr:to>
    <xdr:cxnSp macro="">
      <xdr:nvCxnSpPr>
        <xdr:cNvPr id="437" name="直線コネクタ 436"/>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168927</xdr:rowOff>
    </xdr:from>
    <xdr:ext cx="248786" cy="259045"/>
    <xdr:sp macro="" textlink="">
      <xdr:nvSpPr>
        <xdr:cNvPr id="438" name="テキスト ボックス 437"/>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98</xdr:row>
      <xdr:rowOff>25400</xdr:rowOff>
    </xdr:from>
    <xdr:to>
      <xdr:col>16</xdr:col>
      <xdr:colOff>307975</xdr:colOff>
      <xdr:row>98</xdr:row>
      <xdr:rowOff>25400</xdr:rowOff>
    </xdr:to>
    <xdr:cxnSp macro="">
      <xdr:nvCxnSpPr>
        <xdr:cNvPr id="439" name="直線コネクタ 438"/>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54627</xdr:rowOff>
    </xdr:from>
    <xdr:ext cx="531299" cy="259045"/>
    <xdr:sp macro="" textlink="">
      <xdr:nvSpPr>
        <xdr:cNvPr id="440" name="テキスト ボックス 439"/>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96</xdr:row>
      <xdr:rowOff>82550</xdr:rowOff>
    </xdr:from>
    <xdr:to>
      <xdr:col>16</xdr:col>
      <xdr:colOff>307975</xdr:colOff>
      <xdr:row>96</xdr:row>
      <xdr:rowOff>82550</xdr:rowOff>
    </xdr:to>
    <xdr:cxnSp macro="">
      <xdr:nvCxnSpPr>
        <xdr:cNvPr id="441" name="直線コネクタ 440"/>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111777</xdr:rowOff>
    </xdr:from>
    <xdr:ext cx="531299" cy="259045"/>
    <xdr:sp macro="" textlink="">
      <xdr:nvSpPr>
        <xdr:cNvPr id="442" name="テキスト ボックス 441"/>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4" name="テキスト ボックス 44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93</xdr:row>
      <xdr:rowOff>25400</xdr:rowOff>
    </xdr:from>
    <xdr:to>
      <xdr:col>16</xdr:col>
      <xdr:colOff>307975</xdr:colOff>
      <xdr:row>93</xdr:row>
      <xdr:rowOff>25400</xdr:rowOff>
    </xdr:to>
    <xdr:cxnSp macro="">
      <xdr:nvCxnSpPr>
        <xdr:cNvPr id="445" name="直線コネクタ 444"/>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54627</xdr:rowOff>
    </xdr:from>
    <xdr:ext cx="595419" cy="259045"/>
    <xdr:sp macro="" textlink="">
      <xdr:nvSpPr>
        <xdr:cNvPr id="446" name="テキスト ボックス 445"/>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47" name="直線コネクタ 446"/>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48" name="テキスト ボックス 447"/>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89</xdr:row>
      <xdr:rowOff>139700</xdr:rowOff>
    </xdr:from>
    <xdr:to>
      <xdr:col>16</xdr:col>
      <xdr:colOff>307975</xdr:colOff>
      <xdr:row>89</xdr:row>
      <xdr:rowOff>139700</xdr:rowOff>
    </xdr:to>
    <xdr:cxnSp macro="">
      <xdr:nvCxnSpPr>
        <xdr:cNvPr id="449" name="直線コネクタ 448"/>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88</xdr:row>
      <xdr:rowOff>168927</xdr:rowOff>
    </xdr:from>
    <xdr:ext cx="595419" cy="259045"/>
    <xdr:sp macro="" textlink="">
      <xdr:nvSpPr>
        <xdr:cNvPr id="450" name="テキスト ボックス 449"/>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155702</xdr:rowOff>
    </xdr:from>
    <xdr:to>
      <xdr:col>15</xdr:col>
      <xdr:colOff>180340</xdr:colOff>
      <xdr:row>99</xdr:row>
      <xdr:rowOff>32829</xdr:rowOff>
    </xdr:to>
    <xdr:cxnSp macro="">
      <xdr:nvCxnSpPr>
        <xdr:cNvPr id="454" name="直線コネクタ 453"/>
        <xdr:cNvCxnSpPr/>
      </xdr:nvCxnSpPr>
      <xdr:spPr>
        <a:xfrm flipV="1">
          <a:off x="10475595" y="15586202"/>
          <a:ext cx="1270" cy="1420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36656</xdr:rowOff>
    </xdr:from>
    <xdr:ext cx="534377" cy="259045"/>
    <xdr:sp macro="" textlink="">
      <xdr:nvSpPr>
        <xdr:cNvPr id="455" name="土木費最小値テキスト"/>
        <xdr:cNvSpPr txBox="1"/>
      </xdr:nvSpPr>
      <xdr:spPr>
        <a:xfrm>
          <a:off x="10528300" y="17010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11,220</a:t>
          </a:r>
          <a:endParaRPr kumimoji="1" lang="ja-JP" altLang="en-US" sz="1000" b="1">
            <a:latin typeface="ＭＳ Ｐゴシック"/>
          </a:endParaRPr>
        </a:p>
      </xdr:txBody>
    </xdr:sp>
    <xdr:clientData/>
  </xdr:oneCellAnchor>
  <xdr:twoCellAnchor>
    <xdr:from>
      <xdr:col>15</xdr:col>
      <xdr:colOff>92075</xdr:colOff>
      <xdr:row>99</xdr:row>
      <xdr:rowOff>32829</xdr:rowOff>
    </xdr:from>
    <xdr:to>
      <xdr:col>15</xdr:col>
      <xdr:colOff>269875</xdr:colOff>
      <xdr:row>99</xdr:row>
      <xdr:rowOff>32829</xdr:rowOff>
    </xdr:to>
    <xdr:cxnSp macro="">
      <xdr:nvCxnSpPr>
        <xdr:cNvPr id="456" name="直線コネクタ 455"/>
        <xdr:cNvCxnSpPr/>
      </xdr:nvCxnSpPr>
      <xdr:spPr>
        <a:xfrm>
          <a:off x="10388600" y="17006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102379</xdr:rowOff>
    </xdr:from>
    <xdr:ext cx="599010" cy="259045"/>
    <xdr:sp macro="" textlink="">
      <xdr:nvSpPr>
        <xdr:cNvPr id="457" name="土木費最大値テキスト"/>
        <xdr:cNvSpPr txBox="1"/>
      </xdr:nvSpPr>
      <xdr:spPr>
        <a:xfrm>
          <a:off x="10528300" y="15361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160,320</a:t>
          </a:r>
          <a:endParaRPr kumimoji="1" lang="ja-JP" altLang="en-US" sz="1000" b="1">
            <a:latin typeface="ＭＳ Ｐゴシック"/>
          </a:endParaRPr>
        </a:p>
      </xdr:txBody>
    </xdr:sp>
    <xdr:clientData/>
  </xdr:oneCellAnchor>
  <xdr:twoCellAnchor>
    <xdr:from>
      <xdr:col>15</xdr:col>
      <xdr:colOff>92075</xdr:colOff>
      <xdr:row>90</xdr:row>
      <xdr:rowOff>155702</xdr:rowOff>
    </xdr:from>
    <xdr:to>
      <xdr:col>15</xdr:col>
      <xdr:colOff>269875</xdr:colOff>
      <xdr:row>90</xdr:row>
      <xdr:rowOff>155702</xdr:rowOff>
    </xdr:to>
    <xdr:cxnSp macro="">
      <xdr:nvCxnSpPr>
        <xdr:cNvPr id="458" name="直線コネクタ 457"/>
        <xdr:cNvCxnSpPr/>
      </xdr:nvCxnSpPr>
      <xdr:spPr>
        <a:xfrm>
          <a:off x="10388600" y="15586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114849</xdr:rowOff>
    </xdr:from>
    <xdr:to>
      <xdr:col>15</xdr:col>
      <xdr:colOff>180975</xdr:colOff>
      <xdr:row>97</xdr:row>
      <xdr:rowOff>139452</xdr:rowOff>
    </xdr:to>
    <xdr:cxnSp macro="">
      <xdr:nvCxnSpPr>
        <xdr:cNvPr id="459" name="直線コネクタ 458"/>
        <xdr:cNvCxnSpPr/>
      </xdr:nvCxnSpPr>
      <xdr:spPr>
        <a:xfrm flipV="1">
          <a:off x="9639300" y="16745499"/>
          <a:ext cx="838200" cy="24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115978</xdr:rowOff>
    </xdr:from>
    <xdr:ext cx="534377" cy="259045"/>
    <xdr:sp macro="" textlink="">
      <xdr:nvSpPr>
        <xdr:cNvPr id="460" name="土木費平均値テキスト"/>
        <xdr:cNvSpPr txBox="1"/>
      </xdr:nvSpPr>
      <xdr:spPr>
        <a:xfrm>
          <a:off x="10528300" y="16403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53,559</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93101</xdr:rowOff>
    </xdr:from>
    <xdr:to>
      <xdr:col>15</xdr:col>
      <xdr:colOff>231775</xdr:colOff>
      <xdr:row>97</xdr:row>
      <xdr:rowOff>23251</xdr:rowOff>
    </xdr:to>
    <xdr:sp macro="" textlink="">
      <xdr:nvSpPr>
        <xdr:cNvPr id="461" name="フローチャート : 判断 460"/>
        <xdr:cNvSpPr/>
      </xdr:nvSpPr>
      <xdr:spPr>
        <a:xfrm>
          <a:off x="10426700" y="16552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101448</xdr:rowOff>
    </xdr:from>
    <xdr:to>
      <xdr:col>14</xdr:col>
      <xdr:colOff>28575</xdr:colOff>
      <xdr:row>97</xdr:row>
      <xdr:rowOff>139452</xdr:rowOff>
    </xdr:to>
    <xdr:cxnSp macro="">
      <xdr:nvCxnSpPr>
        <xdr:cNvPr id="462" name="直線コネクタ 461"/>
        <xdr:cNvCxnSpPr/>
      </xdr:nvCxnSpPr>
      <xdr:spPr>
        <a:xfrm>
          <a:off x="8750300" y="16732098"/>
          <a:ext cx="889000" cy="38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108435</xdr:rowOff>
    </xdr:from>
    <xdr:to>
      <xdr:col>14</xdr:col>
      <xdr:colOff>79375</xdr:colOff>
      <xdr:row>97</xdr:row>
      <xdr:rowOff>38585</xdr:rowOff>
    </xdr:to>
    <xdr:sp macro="" textlink="">
      <xdr:nvSpPr>
        <xdr:cNvPr id="463" name="フローチャート : 判断 462"/>
        <xdr:cNvSpPr/>
      </xdr:nvSpPr>
      <xdr:spPr>
        <a:xfrm>
          <a:off x="9588500" y="1656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55112</xdr:rowOff>
    </xdr:from>
    <xdr:ext cx="534377" cy="259045"/>
    <xdr:sp macro="" textlink="">
      <xdr:nvSpPr>
        <xdr:cNvPr id="464" name="テキスト ボックス 463"/>
        <xdr:cNvSpPr txBox="1"/>
      </xdr:nvSpPr>
      <xdr:spPr>
        <a:xfrm>
          <a:off x="9372111" y="16342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51,949</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101448</xdr:rowOff>
    </xdr:from>
    <xdr:to>
      <xdr:col>12</xdr:col>
      <xdr:colOff>511175</xdr:colOff>
      <xdr:row>97</xdr:row>
      <xdr:rowOff>154663</xdr:rowOff>
    </xdr:to>
    <xdr:cxnSp macro="">
      <xdr:nvCxnSpPr>
        <xdr:cNvPr id="465" name="直線コネクタ 464"/>
        <xdr:cNvCxnSpPr/>
      </xdr:nvCxnSpPr>
      <xdr:spPr>
        <a:xfrm flipV="1">
          <a:off x="7861300" y="16732098"/>
          <a:ext cx="889000" cy="53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97101</xdr:rowOff>
    </xdr:from>
    <xdr:to>
      <xdr:col>12</xdr:col>
      <xdr:colOff>561975</xdr:colOff>
      <xdr:row>96</xdr:row>
      <xdr:rowOff>27251</xdr:rowOff>
    </xdr:to>
    <xdr:sp macro="" textlink="">
      <xdr:nvSpPr>
        <xdr:cNvPr id="466" name="フローチャート : 判断 465"/>
        <xdr:cNvSpPr/>
      </xdr:nvSpPr>
      <xdr:spPr>
        <a:xfrm>
          <a:off x="8699500" y="16384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43778</xdr:rowOff>
    </xdr:from>
    <xdr:ext cx="534377" cy="259045"/>
    <xdr:sp macro="" textlink="">
      <xdr:nvSpPr>
        <xdr:cNvPr id="467" name="テキスト ボックス 466"/>
        <xdr:cNvSpPr txBox="1"/>
      </xdr:nvSpPr>
      <xdr:spPr>
        <a:xfrm>
          <a:off x="8483111" y="16160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71,139</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154663</xdr:rowOff>
    </xdr:from>
    <xdr:to>
      <xdr:col>11</xdr:col>
      <xdr:colOff>307975</xdr:colOff>
      <xdr:row>98</xdr:row>
      <xdr:rowOff>2769</xdr:rowOff>
    </xdr:to>
    <xdr:cxnSp macro="">
      <xdr:nvCxnSpPr>
        <xdr:cNvPr id="468" name="直線コネクタ 467"/>
        <xdr:cNvCxnSpPr/>
      </xdr:nvCxnSpPr>
      <xdr:spPr>
        <a:xfrm flipV="1">
          <a:off x="6972300" y="16785313"/>
          <a:ext cx="889000" cy="19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26426</xdr:rowOff>
    </xdr:from>
    <xdr:to>
      <xdr:col>11</xdr:col>
      <xdr:colOff>358775</xdr:colOff>
      <xdr:row>96</xdr:row>
      <xdr:rowOff>128026</xdr:rowOff>
    </xdr:to>
    <xdr:sp macro="" textlink="">
      <xdr:nvSpPr>
        <xdr:cNvPr id="469" name="フローチャート : 判断 468"/>
        <xdr:cNvSpPr/>
      </xdr:nvSpPr>
      <xdr:spPr>
        <a:xfrm>
          <a:off x="7810500" y="16485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144553</xdr:rowOff>
    </xdr:from>
    <xdr:ext cx="534377" cy="259045"/>
    <xdr:sp macro="" textlink="">
      <xdr:nvSpPr>
        <xdr:cNvPr id="470" name="テキスト ボックス 469"/>
        <xdr:cNvSpPr txBox="1"/>
      </xdr:nvSpPr>
      <xdr:spPr>
        <a:xfrm>
          <a:off x="7594111" y="16260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60,559</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92053</xdr:rowOff>
    </xdr:from>
    <xdr:to>
      <xdr:col>10</xdr:col>
      <xdr:colOff>155575</xdr:colOff>
      <xdr:row>97</xdr:row>
      <xdr:rowOff>22203</xdr:rowOff>
    </xdr:to>
    <xdr:sp macro="" textlink="">
      <xdr:nvSpPr>
        <xdr:cNvPr id="471" name="フローチャート : 判断 470"/>
        <xdr:cNvSpPr/>
      </xdr:nvSpPr>
      <xdr:spPr>
        <a:xfrm>
          <a:off x="6921500" y="16551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38730</xdr:rowOff>
    </xdr:from>
    <xdr:ext cx="534377" cy="259045"/>
    <xdr:sp macro="" textlink="">
      <xdr:nvSpPr>
        <xdr:cNvPr id="472" name="テキスト ボックス 471"/>
        <xdr:cNvSpPr txBox="1"/>
      </xdr:nvSpPr>
      <xdr:spPr>
        <a:xfrm>
          <a:off x="6705111" y="16326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53,669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64049</xdr:rowOff>
    </xdr:from>
    <xdr:to>
      <xdr:col>15</xdr:col>
      <xdr:colOff>231775</xdr:colOff>
      <xdr:row>97</xdr:row>
      <xdr:rowOff>165649</xdr:rowOff>
    </xdr:to>
    <xdr:sp macro="" textlink="">
      <xdr:nvSpPr>
        <xdr:cNvPr id="478" name="円/楕円 477"/>
        <xdr:cNvSpPr/>
      </xdr:nvSpPr>
      <xdr:spPr>
        <a:xfrm>
          <a:off x="10426700" y="16694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42476</xdr:rowOff>
    </xdr:from>
    <xdr:ext cx="534377" cy="259045"/>
    <xdr:sp macro="" textlink="">
      <xdr:nvSpPr>
        <xdr:cNvPr id="479" name="土木費該当値テキスト"/>
        <xdr:cNvSpPr txBox="1"/>
      </xdr:nvSpPr>
      <xdr:spPr>
        <a:xfrm>
          <a:off x="10528300" y="16673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38,609</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88652</xdr:rowOff>
    </xdr:from>
    <xdr:to>
      <xdr:col>14</xdr:col>
      <xdr:colOff>79375</xdr:colOff>
      <xdr:row>98</xdr:row>
      <xdr:rowOff>18802</xdr:rowOff>
    </xdr:to>
    <xdr:sp macro="" textlink="">
      <xdr:nvSpPr>
        <xdr:cNvPr id="480" name="円/楕円 479"/>
        <xdr:cNvSpPr/>
      </xdr:nvSpPr>
      <xdr:spPr>
        <a:xfrm>
          <a:off x="9588500" y="16719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9929</xdr:rowOff>
    </xdr:from>
    <xdr:ext cx="534377" cy="259045"/>
    <xdr:sp macro="" textlink="">
      <xdr:nvSpPr>
        <xdr:cNvPr id="481" name="テキスト ボックス 480"/>
        <xdr:cNvSpPr txBox="1"/>
      </xdr:nvSpPr>
      <xdr:spPr>
        <a:xfrm>
          <a:off x="9372111" y="16812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36,026</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50648</xdr:rowOff>
    </xdr:from>
    <xdr:to>
      <xdr:col>12</xdr:col>
      <xdr:colOff>561975</xdr:colOff>
      <xdr:row>97</xdr:row>
      <xdr:rowOff>152248</xdr:rowOff>
    </xdr:to>
    <xdr:sp macro="" textlink="">
      <xdr:nvSpPr>
        <xdr:cNvPr id="482" name="円/楕円 481"/>
        <xdr:cNvSpPr/>
      </xdr:nvSpPr>
      <xdr:spPr>
        <a:xfrm>
          <a:off x="8699500" y="16681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143375</xdr:rowOff>
    </xdr:from>
    <xdr:ext cx="534377" cy="259045"/>
    <xdr:sp macro="" textlink="">
      <xdr:nvSpPr>
        <xdr:cNvPr id="483" name="テキスト ボックス 482"/>
        <xdr:cNvSpPr txBox="1"/>
      </xdr:nvSpPr>
      <xdr:spPr>
        <a:xfrm>
          <a:off x="8483111" y="16774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40,016</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103863</xdr:rowOff>
    </xdr:from>
    <xdr:to>
      <xdr:col>11</xdr:col>
      <xdr:colOff>358775</xdr:colOff>
      <xdr:row>98</xdr:row>
      <xdr:rowOff>34013</xdr:rowOff>
    </xdr:to>
    <xdr:sp macro="" textlink="">
      <xdr:nvSpPr>
        <xdr:cNvPr id="484" name="円/楕円 483"/>
        <xdr:cNvSpPr/>
      </xdr:nvSpPr>
      <xdr:spPr>
        <a:xfrm>
          <a:off x="7810500" y="16734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25140</xdr:rowOff>
    </xdr:from>
    <xdr:ext cx="534377" cy="259045"/>
    <xdr:sp macro="" textlink="">
      <xdr:nvSpPr>
        <xdr:cNvPr id="485" name="テキスト ボックス 484"/>
        <xdr:cNvSpPr txBox="1"/>
      </xdr:nvSpPr>
      <xdr:spPr>
        <a:xfrm>
          <a:off x="7594111" y="16827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34,429</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123419</xdr:rowOff>
    </xdr:from>
    <xdr:to>
      <xdr:col>10</xdr:col>
      <xdr:colOff>155575</xdr:colOff>
      <xdr:row>98</xdr:row>
      <xdr:rowOff>53569</xdr:rowOff>
    </xdr:to>
    <xdr:sp macro="" textlink="">
      <xdr:nvSpPr>
        <xdr:cNvPr id="486" name="円/楕円 485"/>
        <xdr:cNvSpPr/>
      </xdr:nvSpPr>
      <xdr:spPr>
        <a:xfrm>
          <a:off x="6921500" y="16754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44696</xdr:rowOff>
    </xdr:from>
    <xdr:ext cx="534377" cy="259045"/>
    <xdr:sp macro="" textlink="">
      <xdr:nvSpPr>
        <xdr:cNvPr id="487" name="テキスト ボックス 486"/>
        <xdr:cNvSpPr txBox="1"/>
      </xdr:nvSpPr>
      <xdr:spPr>
        <a:xfrm>
          <a:off x="6705111" y="16846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32,376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90/128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15,322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139700</xdr:rowOff>
    </xdr:from>
    <xdr:to>
      <xdr:col>24</xdr:col>
      <xdr:colOff>644525</xdr:colOff>
      <xdr:row>39</xdr:row>
      <xdr:rowOff>139700</xdr:rowOff>
    </xdr:to>
    <xdr:cxnSp macro="">
      <xdr:nvCxnSpPr>
        <xdr:cNvPr id="498" name="直線コネクタ 497"/>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168927</xdr:rowOff>
    </xdr:from>
    <xdr:ext cx="248786" cy="259045"/>
    <xdr:sp macro="" textlink="">
      <xdr:nvSpPr>
        <xdr:cNvPr id="499" name="テキスト ボックス 498"/>
        <xdr:cNvSpPr txBox="1"/>
      </xdr:nvSpPr>
      <xdr:spPr>
        <a:xfrm>
          <a:off x="12197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25400</xdr:rowOff>
    </xdr:from>
    <xdr:to>
      <xdr:col>24</xdr:col>
      <xdr:colOff>644525</xdr:colOff>
      <xdr:row>38</xdr:row>
      <xdr:rowOff>25400</xdr:rowOff>
    </xdr:to>
    <xdr:cxnSp macro="">
      <xdr:nvCxnSpPr>
        <xdr:cNvPr id="500" name="直線コネクタ 499"/>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54627</xdr:rowOff>
    </xdr:from>
    <xdr:ext cx="531299" cy="259045"/>
    <xdr:sp macro="" textlink="">
      <xdr:nvSpPr>
        <xdr:cNvPr id="501" name="テキスト ボックス 500"/>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36</xdr:row>
      <xdr:rowOff>82550</xdr:rowOff>
    </xdr:from>
    <xdr:to>
      <xdr:col>24</xdr:col>
      <xdr:colOff>644525</xdr:colOff>
      <xdr:row>36</xdr:row>
      <xdr:rowOff>82550</xdr:rowOff>
    </xdr:to>
    <xdr:cxnSp macro="">
      <xdr:nvCxnSpPr>
        <xdr:cNvPr id="502" name="直線コネクタ 501"/>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111777</xdr:rowOff>
    </xdr:from>
    <xdr:ext cx="531299" cy="259045"/>
    <xdr:sp macro="" textlink="">
      <xdr:nvSpPr>
        <xdr:cNvPr id="503" name="テキスト ボックス 502"/>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4" name="直線コネクタ 50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5" name="テキスト ボックス 50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33</xdr:row>
      <xdr:rowOff>25400</xdr:rowOff>
    </xdr:from>
    <xdr:to>
      <xdr:col>24</xdr:col>
      <xdr:colOff>644525</xdr:colOff>
      <xdr:row>33</xdr:row>
      <xdr:rowOff>25400</xdr:rowOff>
    </xdr:to>
    <xdr:cxnSp macro="">
      <xdr:nvCxnSpPr>
        <xdr:cNvPr id="506" name="直線コネクタ 505"/>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54627</xdr:rowOff>
    </xdr:from>
    <xdr:ext cx="531299" cy="259045"/>
    <xdr:sp macro="" textlink="">
      <xdr:nvSpPr>
        <xdr:cNvPr id="507" name="テキスト ボックス 506"/>
        <xdr:cNvSpPr txBox="1"/>
      </xdr:nvSpPr>
      <xdr:spPr>
        <a:xfrm>
          <a:off x="11914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508" name="直線コネクタ 507"/>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30</xdr:row>
      <xdr:rowOff>111777</xdr:rowOff>
    </xdr:from>
    <xdr:ext cx="595419" cy="259045"/>
    <xdr:sp macro="" textlink="">
      <xdr:nvSpPr>
        <xdr:cNvPr id="509" name="テキスト ボックス 508"/>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29</xdr:row>
      <xdr:rowOff>139700</xdr:rowOff>
    </xdr:from>
    <xdr:to>
      <xdr:col>24</xdr:col>
      <xdr:colOff>644525</xdr:colOff>
      <xdr:row>29</xdr:row>
      <xdr:rowOff>139700</xdr:rowOff>
    </xdr:to>
    <xdr:cxnSp macro="">
      <xdr:nvCxnSpPr>
        <xdr:cNvPr id="510" name="直線コネクタ 509"/>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28</xdr:row>
      <xdr:rowOff>168927</xdr:rowOff>
    </xdr:from>
    <xdr:ext cx="595419" cy="259045"/>
    <xdr:sp macro="" textlink="">
      <xdr:nvSpPr>
        <xdr:cNvPr id="511" name="テキスト ボックス 510"/>
        <xdr:cNvSpPr txBox="1"/>
      </xdr:nvSpPr>
      <xdr:spPr>
        <a:xfrm>
          <a:off x="11850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152845</xdr:rowOff>
    </xdr:from>
    <xdr:to>
      <xdr:col>23</xdr:col>
      <xdr:colOff>516889</xdr:colOff>
      <xdr:row>38</xdr:row>
      <xdr:rowOff>170247</xdr:rowOff>
    </xdr:to>
    <xdr:cxnSp macro="">
      <xdr:nvCxnSpPr>
        <xdr:cNvPr id="515" name="直線コネクタ 514"/>
        <xdr:cNvCxnSpPr/>
      </xdr:nvCxnSpPr>
      <xdr:spPr>
        <a:xfrm flipV="1">
          <a:off x="16317595" y="5296345"/>
          <a:ext cx="1269" cy="1389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2624</xdr:rowOff>
    </xdr:from>
    <xdr:ext cx="469744" cy="259045"/>
    <xdr:sp macro="" textlink="">
      <xdr:nvSpPr>
        <xdr:cNvPr id="516" name="消防費最小値テキスト"/>
        <xdr:cNvSpPr txBox="1"/>
      </xdr:nvSpPr>
      <xdr:spPr>
        <a:xfrm>
          <a:off x="16370300" y="6689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9,862</a:t>
          </a:r>
          <a:endParaRPr kumimoji="1" lang="ja-JP" altLang="en-US" sz="1000" b="1">
            <a:latin typeface="ＭＳ Ｐゴシック"/>
          </a:endParaRPr>
        </a:p>
      </xdr:txBody>
    </xdr:sp>
    <xdr:clientData/>
  </xdr:oneCellAnchor>
  <xdr:twoCellAnchor>
    <xdr:from>
      <xdr:col>23</xdr:col>
      <xdr:colOff>428625</xdr:colOff>
      <xdr:row>38</xdr:row>
      <xdr:rowOff>170247</xdr:rowOff>
    </xdr:from>
    <xdr:to>
      <xdr:col>23</xdr:col>
      <xdr:colOff>606425</xdr:colOff>
      <xdr:row>38</xdr:row>
      <xdr:rowOff>170247</xdr:rowOff>
    </xdr:to>
    <xdr:cxnSp macro="">
      <xdr:nvCxnSpPr>
        <xdr:cNvPr id="517" name="直線コネクタ 516"/>
        <xdr:cNvCxnSpPr/>
      </xdr:nvCxnSpPr>
      <xdr:spPr>
        <a:xfrm>
          <a:off x="16230600" y="6685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99522</xdr:rowOff>
    </xdr:from>
    <xdr:ext cx="599010" cy="259045"/>
    <xdr:sp macro="" textlink="">
      <xdr:nvSpPr>
        <xdr:cNvPr id="518" name="消防費最大値テキスト"/>
        <xdr:cNvSpPr txBox="1"/>
      </xdr:nvSpPr>
      <xdr:spPr>
        <a:xfrm>
          <a:off x="16370300" y="5071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107,080</a:t>
          </a:r>
          <a:endParaRPr kumimoji="1" lang="ja-JP" altLang="en-US" sz="1000" b="1">
            <a:latin typeface="ＭＳ Ｐゴシック"/>
          </a:endParaRPr>
        </a:p>
      </xdr:txBody>
    </xdr:sp>
    <xdr:clientData/>
  </xdr:oneCellAnchor>
  <xdr:twoCellAnchor>
    <xdr:from>
      <xdr:col>23</xdr:col>
      <xdr:colOff>428625</xdr:colOff>
      <xdr:row>30</xdr:row>
      <xdr:rowOff>152845</xdr:rowOff>
    </xdr:from>
    <xdr:to>
      <xdr:col>23</xdr:col>
      <xdr:colOff>606425</xdr:colOff>
      <xdr:row>30</xdr:row>
      <xdr:rowOff>152845</xdr:rowOff>
    </xdr:to>
    <xdr:cxnSp macro="">
      <xdr:nvCxnSpPr>
        <xdr:cNvPr id="519" name="直線コネクタ 518"/>
        <xdr:cNvCxnSpPr/>
      </xdr:nvCxnSpPr>
      <xdr:spPr>
        <a:xfrm>
          <a:off x="16230600" y="5296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24743</xdr:rowOff>
    </xdr:from>
    <xdr:to>
      <xdr:col>23</xdr:col>
      <xdr:colOff>517525</xdr:colOff>
      <xdr:row>38</xdr:row>
      <xdr:rowOff>34187</xdr:rowOff>
    </xdr:to>
    <xdr:cxnSp macro="">
      <xdr:nvCxnSpPr>
        <xdr:cNvPr id="520" name="直線コネクタ 519"/>
        <xdr:cNvCxnSpPr/>
      </xdr:nvCxnSpPr>
      <xdr:spPr>
        <a:xfrm>
          <a:off x="15481300" y="6539843"/>
          <a:ext cx="838200" cy="9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111091</xdr:rowOff>
    </xdr:from>
    <xdr:ext cx="534377" cy="259045"/>
    <xdr:sp macro="" textlink="">
      <xdr:nvSpPr>
        <xdr:cNvPr id="521" name="消防費平均値テキスト"/>
        <xdr:cNvSpPr txBox="1"/>
      </xdr:nvSpPr>
      <xdr:spPr>
        <a:xfrm>
          <a:off x="16370300" y="62832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24,048</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88214</xdr:rowOff>
    </xdr:from>
    <xdr:to>
      <xdr:col>23</xdr:col>
      <xdr:colOff>568325</xdr:colOff>
      <xdr:row>38</xdr:row>
      <xdr:rowOff>18365</xdr:rowOff>
    </xdr:to>
    <xdr:sp macro="" textlink="">
      <xdr:nvSpPr>
        <xdr:cNvPr id="522" name="フローチャート : 判断 521"/>
        <xdr:cNvSpPr/>
      </xdr:nvSpPr>
      <xdr:spPr>
        <a:xfrm>
          <a:off x="16268700" y="643186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103496</xdr:rowOff>
    </xdr:from>
    <xdr:to>
      <xdr:col>22</xdr:col>
      <xdr:colOff>365125</xdr:colOff>
      <xdr:row>38</xdr:row>
      <xdr:rowOff>24743</xdr:rowOff>
    </xdr:to>
    <xdr:cxnSp macro="">
      <xdr:nvCxnSpPr>
        <xdr:cNvPr id="523" name="直線コネクタ 522"/>
        <xdr:cNvCxnSpPr/>
      </xdr:nvCxnSpPr>
      <xdr:spPr>
        <a:xfrm>
          <a:off x="14592300" y="6447146"/>
          <a:ext cx="889000" cy="92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80870</xdr:rowOff>
    </xdr:from>
    <xdr:to>
      <xdr:col>22</xdr:col>
      <xdr:colOff>415925</xdr:colOff>
      <xdr:row>38</xdr:row>
      <xdr:rowOff>11020</xdr:rowOff>
    </xdr:to>
    <xdr:sp macro="" textlink="">
      <xdr:nvSpPr>
        <xdr:cNvPr id="524" name="フローチャート : 判断 523"/>
        <xdr:cNvSpPr/>
      </xdr:nvSpPr>
      <xdr:spPr>
        <a:xfrm>
          <a:off x="15430500" y="642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27547</xdr:rowOff>
    </xdr:from>
    <xdr:ext cx="534377" cy="259045"/>
    <xdr:sp macro="" textlink="">
      <xdr:nvSpPr>
        <xdr:cNvPr id="525" name="テキスト ボックス 524"/>
        <xdr:cNvSpPr txBox="1"/>
      </xdr:nvSpPr>
      <xdr:spPr>
        <a:xfrm>
          <a:off x="15214111" y="6199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24,562</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103496</xdr:rowOff>
    </xdr:from>
    <xdr:to>
      <xdr:col>21</xdr:col>
      <xdr:colOff>161925</xdr:colOff>
      <xdr:row>38</xdr:row>
      <xdr:rowOff>50532</xdr:rowOff>
    </xdr:to>
    <xdr:cxnSp macro="">
      <xdr:nvCxnSpPr>
        <xdr:cNvPr id="526" name="直線コネクタ 525"/>
        <xdr:cNvCxnSpPr/>
      </xdr:nvCxnSpPr>
      <xdr:spPr>
        <a:xfrm flipV="1">
          <a:off x="13703300" y="6447146"/>
          <a:ext cx="889000" cy="118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75684</xdr:rowOff>
    </xdr:from>
    <xdr:to>
      <xdr:col>21</xdr:col>
      <xdr:colOff>212725</xdr:colOff>
      <xdr:row>38</xdr:row>
      <xdr:rowOff>5834</xdr:rowOff>
    </xdr:to>
    <xdr:sp macro="" textlink="">
      <xdr:nvSpPr>
        <xdr:cNvPr id="527" name="フローチャート : 判断 526"/>
        <xdr:cNvSpPr/>
      </xdr:nvSpPr>
      <xdr:spPr>
        <a:xfrm>
          <a:off x="14541500" y="641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168411</xdr:rowOff>
    </xdr:from>
    <xdr:ext cx="534377" cy="259045"/>
    <xdr:sp macro="" textlink="">
      <xdr:nvSpPr>
        <xdr:cNvPr id="528" name="テキスト ボックス 527"/>
        <xdr:cNvSpPr txBox="1"/>
      </xdr:nvSpPr>
      <xdr:spPr>
        <a:xfrm>
          <a:off x="14325111" y="6512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24,925</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104481</xdr:rowOff>
    </xdr:from>
    <xdr:to>
      <xdr:col>19</xdr:col>
      <xdr:colOff>644525</xdr:colOff>
      <xdr:row>38</xdr:row>
      <xdr:rowOff>50532</xdr:rowOff>
    </xdr:to>
    <xdr:cxnSp macro="">
      <xdr:nvCxnSpPr>
        <xdr:cNvPr id="529" name="直線コネクタ 528"/>
        <xdr:cNvCxnSpPr/>
      </xdr:nvCxnSpPr>
      <xdr:spPr>
        <a:xfrm>
          <a:off x="12814300" y="6448131"/>
          <a:ext cx="889000" cy="117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88243</xdr:rowOff>
    </xdr:from>
    <xdr:to>
      <xdr:col>20</xdr:col>
      <xdr:colOff>9525</xdr:colOff>
      <xdr:row>38</xdr:row>
      <xdr:rowOff>18393</xdr:rowOff>
    </xdr:to>
    <xdr:sp macro="" textlink="">
      <xdr:nvSpPr>
        <xdr:cNvPr id="530" name="フローチャート : 判断 529"/>
        <xdr:cNvSpPr/>
      </xdr:nvSpPr>
      <xdr:spPr>
        <a:xfrm>
          <a:off x="13652500" y="6431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34920</xdr:rowOff>
    </xdr:from>
    <xdr:ext cx="534377" cy="259045"/>
    <xdr:sp macro="" textlink="">
      <xdr:nvSpPr>
        <xdr:cNvPr id="531" name="テキスト ボックス 530"/>
        <xdr:cNvSpPr txBox="1"/>
      </xdr:nvSpPr>
      <xdr:spPr>
        <a:xfrm>
          <a:off x="13436111" y="6207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24,046</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118861</xdr:rowOff>
    </xdr:from>
    <xdr:to>
      <xdr:col>18</xdr:col>
      <xdr:colOff>492125</xdr:colOff>
      <xdr:row>38</xdr:row>
      <xdr:rowOff>49011</xdr:rowOff>
    </xdr:to>
    <xdr:sp macro="" textlink="">
      <xdr:nvSpPr>
        <xdr:cNvPr id="532" name="フローチャート : 判断 531"/>
        <xdr:cNvSpPr/>
      </xdr:nvSpPr>
      <xdr:spPr>
        <a:xfrm>
          <a:off x="12763500" y="6462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40138</xdr:rowOff>
    </xdr:from>
    <xdr:ext cx="534377" cy="259045"/>
    <xdr:sp macro="" textlink="">
      <xdr:nvSpPr>
        <xdr:cNvPr id="533" name="テキスト ボックス 532"/>
        <xdr:cNvSpPr txBox="1"/>
      </xdr:nvSpPr>
      <xdr:spPr>
        <a:xfrm>
          <a:off x="12547111" y="6555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21,903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154837</xdr:rowOff>
    </xdr:from>
    <xdr:to>
      <xdr:col>23</xdr:col>
      <xdr:colOff>568325</xdr:colOff>
      <xdr:row>38</xdr:row>
      <xdr:rowOff>84987</xdr:rowOff>
    </xdr:to>
    <xdr:sp macro="" textlink="">
      <xdr:nvSpPr>
        <xdr:cNvPr id="539" name="円/楕円 538"/>
        <xdr:cNvSpPr/>
      </xdr:nvSpPr>
      <xdr:spPr>
        <a:xfrm>
          <a:off x="16268700" y="6498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133264</xdr:rowOff>
    </xdr:from>
    <xdr:ext cx="534377" cy="259045"/>
    <xdr:sp macro="" textlink="">
      <xdr:nvSpPr>
        <xdr:cNvPr id="540" name="消防費該当値テキスト"/>
        <xdr:cNvSpPr txBox="1"/>
      </xdr:nvSpPr>
      <xdr:spPr>
        <a:xfrm>
          <a:off x="16370300" y="6476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19,385</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145393</xdr:rowOff>
    </xdr:from>
    <xdr:to>
      <xdr:col>22</xdr:col>
      <xdr:colOff>415925</xdr:colOff>
      <xdr:row>38</xdr:row>
      <xdr:rowOff>75543</xdr:rowOff>
    </xdr:to>
    <xdr:sp macro="" textlink="">
      <xdr:nvSpPr>
        <xdr:cNvPr id="541" name="円/楕円 540"/>
        <xdr:cNvSpPr/>
      </xdr:nvSpPr>
      <xdr:spPr>
        <a:xfrm>
          <a:off x="15430500" y="648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66670</xdr:rowOff>
    </xdr:from>
    <xdr:ext cx="534377" cy="259045"/>
    <xdr:sp macro="" textlink="">
      <xdr:nvSpPr>
        <xdr:cNvPr id="542" name="テキスト ボックス 541"/>
        <xdr:cNvSpPr txBox="1"/>
      </xdr:nvSpPr>
      <xdr:spPr>
        <a:xfrm>
          <a:off x="15214111" y="6581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20,046</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52696</xdr:rowOff>
    </xdr:from>
    <xdr:to>
      <xdr:col>21</xdr:col>
      <xdr:colOff>212725</xdr:colOff>
      <xdr:row>37</xdr:row>
      <xdr:rowOff>154296</xdr:rowOff>
    </xdr:to>
    <xdr:sp macro="" textlink="">
      <xdr:nvSpPr>
        <xdr:cNvPr id="543" name="円/楕円 542"/>
        <xdr:cNvSpPr/>
      </xdr:nvSpPr>
      <xdr:spPr>
        <a:xfrm>
          <a:off x="14541500" y="6396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170823</xdr:rowOff>
    </xdr:from>
    <xdr:ext cx="534377" cy="259045"/>
    <xdr:sp macro="" textlink="">
      <xdr:nvSpPr>
        <xdr:cNvPr id="544" name="テキスト ボックス 543"/>
        <xdr:cNvSpPr txBox="1"/>
      </xdr:nvSpPr>
      <xdr:spPr>
        <a:xfrm>
          <a:off x="14325111" y="6171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26,534</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171182</xdr:rowOff>
    </xdr:from>
    <xdr:to>
      <xdr:col>20</xdr:col>
      <xdr:colOff>9525</xdr:colOff>
      <xdr:row>38</xdr:row>
      <xdr:rowOff>101332</xdr:rowOff>
    </xdr:to>
    <xdr:sp macro="" textlink="">
      <xdr:nvSpPr>
        <xdr:cNvPr id="545" name="円/楕円 544"/>
        <xdr:cNvSpPr/>
      </xdr:nvSpPr>
      <xdr:spPr>
        <a:xfrm>
          <a:off x="13652500" y="6514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92459</xdr:rowOff>
    </xdr:from>
    <xdr:ext cx="534377" cy="259045"/>
    <xdr:sp macro="" textlink="">
      <xdr:nvSpPr>
        <xdr:cNvPr id="546" name="テキスト ボックス 545"/>
        <xdr:cNvSpPr txBox="1"/>
      </xdr:nvSpPr>
      <xdr:spPr>
        <a:xfrm>
          <a:off x="13436111" y="6607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18,241</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53681</xdr:rowOff>
    </xdr:from>
    <xdr:to>
      <xdr:col>18</xdr:col>
      <xdr:colOff>492125</xdr:colOff>
      <xdr:row>37</xdr:row>
      <xdr:rowOff>155281</xdr:rowOff>
    </xdr:to>
    <xdr:sp macro="" textlink="">
      <xdr:nvSpPr>
        <xdr:cNvPr id="547" name="円/楕円 546"/>
        <xdr:cNvSpPr/>
      </xdr:nvSpPr>
      <xdr:spPr>
        <a:xfrm>
          <a:off x="12763500" y="6397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358</xdr:rowOff>
    </xdr:from>
    <xdr:ext cx="534377" cy="259045"/>
    <xdr:sp macro="" textlink="">
      <xdr:nvSpPr>
        <xdr:cNvPr id="548" name="テキスト ボックス 547"/>
        <xdr:cNvSpPr txBox="1"/>
      </xdr:nvSpPr>
      <xdr:spPr>
        <a:xfrm>
          <a:off x="12547111" y="6172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26,465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56/128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40,660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59" name="直線コネクタ 55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60" name="テキスト ボックス 559"/>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2" name="テキスト ボックス 56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64" name="テキスト ボックス 563"/>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5" name="直線コネクタ 56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6" name="テキスト ボックス 565"/>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7" name="直線コネクタ 56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8" name="テキスト ボックス 56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128758</xdr:rowOff>
    </xdr:from>
    <xdr:to>
      <xdr:col>23</xdr:col>
      <xdr:colOff>516889</xdr:colOff>
      <xdr:row>58</xdr:row>
      <xdr:rowOff>88562</xdr:rowOff>
    </xdr:to>
    <xdr:cxnSp macro="">
      <xdr:nvCxnSpPr>
        <xdr:cNvPr id="572" name="直線コネクタ 571"/>
        <xdr:cNvCxnSpPr/>
      </xdr:nvCxnSpPr>
      <xdr:spPr>
        <a:xfrm flipV="1">
          <a:off x="16317595" y="8529808"/>
          <a:ext cx="1269" cy="1502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92389</xdr:rowOff>
    </xdr:from>
    <xdr:ext cx="534377" cy="259045"/>
    <xdr:sp macro="" textlink="">
      <xdr:nvSpPr>
        <xdr:cNvPr id="573" name="教育費最小値テキスト"/>
        <xdr:cNvSpPr txBox="1"/>
      </xdr:nvSpPr>
      <xdr:spPr>
        <a:xfrm>
          <a:off x="16370300" y="10036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16,711</a:t>
          </a:r>
          <a:endParaRPr kumimoji="1" lang="ja-JP" altLang="en-US" sz="1000" b="1">
            <a:latin typeface="ＭＳ Ｐゴシック"/>
          </a:endParaRPr>
        </a:p>
      </xdr:txBody>
    </xdr:sp>
    <xdr:clientData/>
  </xdr:oneCellAnchor>
  <xdr:twoCellAnchor>
    <xdr:from>
      <xdr:col>23</xdr:col>
      <xdr:colOff>428625</xdr:colOff>
      <xdr:row>58</xdr:row>
      <xdr:rowOff>88562</xdr:rowOff>
    </xdr:from>
    <xdr:to>
      <xdr:col>23</xdr:col>
      <xdr:colOff>606425</xdr:colOff>
      <xdr:row>58</xdr:row>
      <xdr:rowOff>88562</xdr:rowOff>
    </xdr:to>
    <xdr:cxnSp macro="">
      <xdr:nvCxnSpPr>
        <xdr:cNvPr id="574" name="直線コネクタ 573"/>
        <xdr:cNvCxnSpPr/>
      </xdr:nvCxnSpPr>
      <xdr:spPr>
        <a:xfrm>
          <a:off x="16230600" y="10032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75435</xdr:rowOff>
    </xdr:from>
    <xdr:ext cx="599010" cy="259045"/>
    <xdr:sp macro="" textlink="">
      <xdr:nvSpPr>
        <xdr:cNvPr id="575" name="教育費最大値テキスト"/>
        <xdr:cNvSpPr txBox="1"/>
      </xdr:nvSpPr>
      <xdr:spPr>
        <a:xfrm>
          <a:off x="16370300" y="8305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213,936</a:t>
          </a:r>
          <a:endParaRPr kumimoji="1" lang="ja-JP" altLang="en-US" sz="1000" b="1">
            <a:latin typeface="ＭＳ Ｐゴシック"/>
          </a:endParaRPr>
        </a:p>
      </xdr:txBody>
    </xdr:sp>
    <xdr:clientData/>
  </xdr:oneCellAnchor>
  <xdr:twoCellAnchor>
    <xdr:from>
      <xdr:col>23</xdr:col>
      <xdr:colOff>428625</xdr:colOff>
      <xdr:row>49</xdr:row>
      <xdr:rowOff>128758</xdr:rowOff>
    </xdr:from>
    <xdr:to>
      <xdr:col>23</xdr:col>
      <xdr:colOff>606425</xdr:colOff>
      <xdr:row>49</xdr:row>
      <xdr:rowOff>128758</xdr:rowOff>
    </xdr:to>
    <xdr:cxnSp macro="">
      <xdr:nvCxnSpPr>
        <xdr:cNvPr id="576" name="直線コネクタ 575"/>
        <xdr:cNvCxnSpPr/>
      </xdr:nvCxnSpPr>
      <xdr:spPr>
        <a:xfrm>
          <a:off x="16230600" y="8529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124087</xdr:rowOff>
    </xdr:from>
    <xdr:to>
      <xdr:col>23</xdr:col>
      <xdr:colOff>517525</xdr:colOff>
      <xdr:row>57</xdr:row>
      <xdr:rowOff>21163</xdr:rowOff>
    </xdr:to>
    <xdr:cxnSp macro="">
      <xdr:nvCxnSpPr>
        <xdr:cNvPr id="577" name="直線コネクタ 576"/>
        <xdr:cNvCxnSpPr/>
      </xdr:nvCxnSpPr>
      <xdr:spPr>
        <a:xfrm flipV="1">
          <a:off x="15481300" y="9725287"/>
          <a:ext cx="838200" cy="68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73890</xdr:rowOff>
    </xdr:from>
    <xdr:ext cx="534377" cy="259045"/>
    <xdr:sp macro="" textlink="">
      <xdr:nvSpPr>
        <xdr:cNvPr id="578" name="教育費平均値テキスト"/>
        <xdr:cNvSpPr txBox="1"/>
      </xdr:nvSpPr>
      <xdr:spPr>
        <a:xfrm>
          <a:off x="16370300" y="95036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59,972</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51013</xdr:rowOff>
    </xdr:from>
    <xdr:to>
      <xdr:col>23</xdr:col>
      <xdr:colOff>568325</xdr:colOff>
      <xdr:row>56</xdr:row>
      <xdr:rowOff>152613</xdr:rowOff>
    </xdr:to>
    <xdr:sp macro="" textlink="">
      <xdr:nvSpPr>
        <xdr:cNvPr id="579" name="フローチャート : 判断 578"/>
        <xdr:cNvSpPr/>
      </xdr:nvSpPr>
      <xdr:spPr>
        <a:xfrm>
          <a:off x="162687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103315</xdr:rowOff>
    </xdr:from>
    <xdr:to>
      <xdr:col>22</xdr:col>
      <xdr:colOff>365125</xdr:colOff>
      <xdr:row>57</xdr:row>
      <xdr:rowOff>21163</xdr:rowOff>
    </xdr:to>
    <xdr:cxnSp macro="">
      <xdr:nvCxnSpPr>
        <xdr:cNvPr id="580" name="直線コネクタ 579"/>
        <xdr:cNvCxnSpPr/>
      </xdr:nvCxnSpPr>
      <xdr:spPr>
        <a:xfrm>
          <a:off x="14592300" y="9704515"/>
          <a:ext cx="889000" cy="89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49292</xdr:rowOff>
    </xdr:from>
    <xdr:to>
      <xdr:col>22</xdr:col>
      <xdr:colOff>415925</xdr:colOff>
      <xdr:row>56</xdr:row>
      <xdr:rowOff>150892</xdr:rowOff>
    </xdr:to>
    <xdr:sp macro="" textlink="">
      <xdr:nvSpPr>
        <xdr:cNvPr id="581" name="フローチャート : 判断 580"/>
        <xdr:cNvSpPr/>
      </xdr:nvSpPr>
      <xdr:spPr>
        <a:xfrm>
          <a:off x="15430500" y="965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167419</xdr:rowOff>
    </xdr:from>
    <xdr:ext cx="534377" cy="259045"/>
    <xdr:sp macro="" textlink="">
      <xdr:nvSpPr>
        <xdr:cNvPr id="582" name="テキスト ボックス 581"/>
        <xdr:cNvSpPr txBox="1"/>
      </xdr:nvSpPr>
      <xdr:spPr>
        <a:xfrm>
          <a:off x="15214111" y="942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60,198</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103315</xdr:rowOff>
    </xdr:from>
    <xdr:to>
      <xdr:col>21</xdr:col>
      <xdr:colOff>161925</xdr:colOff>
      <xdr:row>57</xdr:row>
      <xdr:rowOff>34010</xdr:rowOff>
    </xdr:to>
    <xdr:cxnSp macro="">
      <xdr:nvCxnSpPr>
        <xdr:cNvPr id="583" name="直線コネクタ 582"/>
        <xdr:cNvCxnSpPr/>
      </xdr:nvCxnSpPr>
      <xdr:spPr>
        <a:xfrm flipV="1">
          <a:off x="13703300" y="9704515"/>
          <a:ext cx="889000" cy="102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45283</xdr:rowOff>
    </xdr:from>
    <xdr:to>
      <xdr:col>21</xdr:col>
      <xdr:colOff>212725</xdr:colOff>
      <xdr:row>56</xdr:row>
      <xdr:rowOff>146883</xdr:rowOff>
    </xdr:to>
    <xdr:sp macro="" textlink="">
      <xdr:nvSpPr>
        <xdr:cNvPr id="584" name="フローチャート : 判断 583"/>
        <xdr:cNvSpPr/>
      </xdr:nvSpPr>
      <xdr:spPr>
        <a:xfrm>
          <a:off x="14541500" y="9646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163410</xdr:rowOff>
    </xdr:from>
    <xdr:ext cx="534377" cy="259045"/>
    <xdr:sp macro="" textlink="">
      <xdr:nvSpPr>
        <xdr:cNvPr id="585" name="テキスト ボックス 584"/>
        <xdr:cNvSpPr txBox="1"/>
      </xdr:nvSpPr>
      <xdr:spPr>
        <a:xfrm>
          <a:off x="14325111" y="9421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60,724</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34010</xdr:rowOff>
    </xdr:from>
    <xdr:to>
      <xdr:col>19</xdr:col>
      <xdr:colOff>644525</xdr:colOff>
      <xdr:row>57</xdr:row>
      <xdr:rowOff>115026</xdr:rowOff>
    </xdr:to>
    <xdr:cxnSp macro="">
      <xdr:nvCxnSpPr>
        <xdr:cNvPr id="586" name="直線コネクタ 585"/>
        <xdr:cNvCxnSpPr/>
      </xdr:nvCxnSpPr>
      <xdr:spPr>
        <a:xfrm flipV="1">
          <a:off x="12814300" y="9806660"/>
          <a:ext cx="889000" cy="81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85783</xdr:rowOff>
    </xdr:from>
    <xdr:to>
      <xdr:col>20</xdr:col>
      <xdr:colOff>9525</xdr:colOff>
      <xdr:row>57</xdr:row>
      <xdr:rowOff>15933</xdr:rowOff>
    </xdr:to>
    <xdr:sp macro="" textlink="">
      <xdr:nvSpPr>
        <xdr:cNvPr id="587" name="フローチャート : 判断 586"/>
        <xdr:cNvSpPr/>
      </xdr:nvSpPr>
      <xdr:spPr>
        <a:xfrm>
          <a:off x="13652500" y="96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32460</xdr:rowOff>
    </xdr:from>
    <xdr:ext cx="534377" cy="259045"/>
    <xdr:sp macro="" textlink="">
      <xdr:nvSpPr>
        <xdr:cNvPr id="588" name="テキスト ボックス 587"/>
        <xdr:cNvSpPr txBox="1"/>
      </xdr:nvSpPr>
      <xdr:spPr>
        <a:xfrm>
          <a:off x="13436111" y="9462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99392</xdr:rowOff>
    </xdr:from>
    <xdr:to>
      <xdr:col>18</xdr:col>
      <xdr:colOff>492125</xdr:colOff>
      <xdr:row>57</xdr:row>
      <xdr:rowOff>29542</xdr:rowOff>
    </xdr:to>
    <xdr:sp macro="" textlink="">
      <xdr:nvSpPr>
        <xdr:cNvPr id="589" name="フローチャート : 判断 588"/>
        <xdr:cNvSpPr/>
      </xdr:nvSpPr>
      <xdr:spPr>
        <a:xfrm>
          <a:off x="12763500" y="9700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46069</xdr:rowOff>
    </xdr:from>
    <xdr:ext cx="534377" cy="259045"/>
    <xdr:sp macro="" textlink="">
      <xdr:nvSpPr>
        <xdr:cNvPr id="590" name="テキスト ボックス 589"/>
        <xdr:cNvSpPr txBox="1"/>
      </xdr:nvSpPr>
      <xdr:spPr>
        <a:xfrm>
          <a:off x="12547111" y="9475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53,623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73287</xdr:rowOff>
    </xdr:from>
    <xdr:to>
      <xdr:col>23</xdr:col>
      <xdr:colOff>568325</xdr:colOff>
      <xdr:row>57</xdr:row>
      <xdr:rowOff>3437</xdr:rowOff>
    </xdr:to>
    <xdr:sp macro="" textlink="">
      <xdr:nvSpPr>
        <xdr:cNvPr id="596" name="円/楕円 595"/>
        <xdr:cNvSpPr/>
      </xdr:nvSpPr>
      <xdr:spPr>
        <a:xfrm>
          <a:off x="16268700" y="9674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51714</xdr:rowOff>
    </xdr:from>
    <xdr:ext cx="534377" cy="259045"/>
    <xdr:sp macro="" textlink="">
      <xdr:nvSpPr>
        <xdr:cNvPr id="597" name="教育費該当値テキスト"/>
        <xdr:cNvSpPr txBox="1"/>
      </xdr:nvSpPr>
      <xdr:spPr>
        <a:xfrm>
          <a:off x="16370300" y="9652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57,049</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141813</xdr:rowOff>
    </xdr:from>
    <xdr:to>
      <xdr:col>22</xdr:col>
      <xdr:colOff>415925</xdr:colOff>
      <xdr:row>57</xdr:row>
      <xdr:rowOff>71963</xdr:rowOff>
    </xdr:to>
    <xdr:sp macro="" textlink="">
      <xdr:nvSpPr>
        <xdr:cNvPr id="598" name="円/楕円 597"/>
        <xdr:cNvSpPr/>
      </xdr:nvSpPr>
      <xdr:spPr>
        <a:xfrm>
          <a:off x="15430500" y="9743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63090</xdr:rowOff>
    </xdr:from>
    <xdr:ext cx="534377" cy="259045"/>
    <xdr:sp macro="" textlink="">
      <xdr:nvSpPr>
        <xdr:cNvPr id="599" name="テキスト ボックス 598"/>
        <xdr:cNvSpPr txBox="1"/>
      </xdr:nvSpPr>
      <xdr:spPr>
        <a:xfrm>
          <a:off x="15214111" y="9835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48,056</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52515</xdr:rowOff>
    </xdr:from>
    <xdr:to>
      <xdr:col>21</xdr:col>
      <xdr:colOff>212725</xdr:colOff>
      <xdr:row>56</xdr:row>
      <xdr:rowOff>154115</xdr:rowOff>
    </xdr:to>
    <xdr:sp macro="" textlink="">
      <xdr:nvSpPr>
        <xdr:cNvPr id="600" name="円/楕円 599"/>
        <xdr:cNvSpPr/>
      </xdr:nvSpPr>
      <xdr:spPr>
        <a:xfrm>
          <a:off x="14541500" y="9653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145242</xdr:rowOff>
    </xdr:from>
    <xdr:ext cx="534377" cy="259045"/>
    <xdr:sp macro="" textlink="">
      <xdr:nvSpPr>
        <xdr:cNvPr id="601" name="テキスト ボックス 600"/>
        <xdr:cNvSpPr txBox="1"/>
      </xdr:nvSpPr>
      <xdr:spPr>
        <a:xfrm>
          <a:off x="14325111" y="9746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59,775</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154660</xdr:rowOff>
    </xdr:from>
    <xdr:to>
      <xdr:col>20</xdr:col>
      <xdr:colOff>9525</xdr:colOff>
      <xdr:row>57</xdr:row>
      <xdr:rowOff>84810</xdr:rowOff>
    </xdr:to>
    <xdr:sp macro="" textlink="">
      <xdr:nvSpPr>
        <xdr:cNvPr id="602" name="円/楕円 601"/>
        <xdr:cNvSpPr/>
      </xdr:nvSpPr>
      <xdr:spPr>
        <a:xfrm>
          <a:off x="13652500" y="9755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75937</xdr:rowOff>
    </xdr:from>
    <xdr:ext cx="534377" cy="259045"/>
    <xdr:sp macro="" textlink="">
      <xdr:nvSpPr>
        <xdr:cNvPr id="603" name="テキスト ボックス 602"/>
        <xdr:cNvSpPr txBox="1"/>
      </xdr:nvSpPr>
      <xdr:spPr>
        <a:xfrm>
          <a:off x="13436111" y="9848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46,370</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64226</xdr:rowOff>
    </xdr:from>
    <xdr:to>
      <xdr:col>18</xdr:col>
      <xdr:colOff>492125</xdr:colOff>
      <xdr:row>57</xdr:row>
      <xdr:rowOff>165826</xdr:rowOff>
    </xdr:to>
    <xdr:sp macro="" textlink="">
      <xdr:nvSpPr>
        <xdr:cNvPr id="604" name="円/楕円 603"/>
        <xdr:cNvSpPr/>
      </xdr:nvSpPr>
      <xdr:spPr>
        <a:xfrm>
          <a:off x="12763500" y="9836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156953</xdr:rowOff>
    </xdr:from>
    <xdr:ext cx="534377" cy="259045"/>
    <xdr:sp macro="" textlink="">
      <xdr:nvSpPr>
        <xdr:cNvPr id="605" name="テキスト ボックス 604"/>
        <xdr:cNvSpPr txBox="1"/>
      </xdr:nvSpPr>
      <xdr:spPr>
        <a:xfrm>
          <a:off x="12547111" y="9929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35,738</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35/128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6" name="直線コネクタ 61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7" name="テキスト ボックス 616"/>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8" name="直線コネクタ 61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19" name="テキスト ボックス 618"/>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0" name="直線コネクタ 61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621" name="テキスト ボックス 620"/>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2" name="直線コネクタ 62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623" name="テキスト ボックス 622"/>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5" name="テキスト ボックス 624"/>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101272</xdr:rowOff>
    </xdr:from>
    <xdr:to>
      <xdr:col>23</xdr:col>
      <xdr:colOff>516889</xdr:colOff>
      <xdr:row>78</xdr:row>
      <xdr:rowOff>139700</xdr:rowOff>
    </xdr:to>
    <xdr:cxnSp macro="">
      <xdr:nvCxnSpPr>
        <xdr:cNvPr id="627" name="直線コネクタ 626"/>
        <xdr:cNvCxnSpPr/>
      </xdr:nvCxnSpPr>
      <xdr:spPr>
        <a:xfrm flipV="1">
          <a:off x="16317595" y="12102772"/>
          <a:ext cx="1269" cy="1410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143527</xdr:rowOff>
    </xdr:from>
    <xdr:ext cx="249299" cy="259045"/>
    <xdr:sp macro="" textlink="">
      <xdr:nvSpPr>
        <xdr:cNvPr id="628"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9" name="直線コネクタ 628"/>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47949</xdr:rowOff>
    </xdr:from>
    <xdr:ext cx="534377" cy="259045"/>
    <xdr:sp macro="" textlink="">
      <xdr:nvSpPr>
        <xdr:cNvPr id="630" name="災害復旧費最大値テキスト"/>
        <xdr:cNvSpPr txBox="1"/>
      </xdr:nvSpPr>
      <xdr:spPr>
        <a:xfrm>
          <a:off x="16370300" y="11877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61,681</a:t>
          </a:r>
          <a:endParaRPr kumimoji="1" lang="ja-JP" altLang="en-US" sz="1000" b="1">
            <a:latin typeface="ＭＳ Ｐゴシック"/>
          </a:endParaRPr>
        </a:p>
      </xdr:txBody>
    </xdr:sp>
    <xdr:clientData/>
  </xdr:oneCellAnchor>
  <xdr:twoCellAnchor>
    <xdr:from>
      <xdr:col>23</xdr:col>
      <xdr:colOff>428625</xdr:colOff>
      <xdr:row>70</xdr:row>
      <xdr:rowOff>101272</xdr:rowOff>
    </xdr:from>
    <xdr:to>
      <xdr:col>23</xdr:col>
      <xdr:colOff>606425</xdr:colOff>
      <xdr:row>70</xdr:row>
      <xdr:rowOff>101272</xdr:rowOff>
    </xdr:to>
    <xdr:cxnSp macro="">
      <xdr:nvCxnSpPr>
        <xdr:cNvPr id="631" name="直線コネクタ 630"/>
        <xdr:cNvCxnSpPr/>
      </xdr:nvCxnSpPr>
      <xdr:spPr>
        <a:xfrm>
          <a:off x="16230600" y="12102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42751</xdr:rowOff>
    </xdr:from>
    <xdr:to>
      <xdr:col>23</xdr:col>
      <xdr:colOff>517525</xdr:colOff>
      <xdr:row>78</xdr:row>
      <xdr:rowOff>38430</xdr:rowOff>
    </xdr:to>
    <xdr:cxnSp macro="">
      <xdr:nvCxnSpPr>
        <xdr:cNvPr id="632" name="直線コネクタ 631"/>
        <xdr:cNvCxnSpPr/>
      </xdr:nvCxnSpPr>
      <xdr:spPr>
        <a:xfrm>
          <a:off x="15481300" y="13244401"/>
          <a:ext cx="838200" cy="167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142811</xdr:rowOff>
    </xdr:from>
    <xdr:ext cx="469744" cy="259045"/>
    <xdr:sp macro="" textlink="">
      <xdr:nvSpPr>
        <xdr:cNvPr id="633" name="災害復旧費平均値テキスト"/>
        <xdr:cNvSpPr txBox="1"/>
      </xdr:nvSpPr>
      <xdr:spPr>
        <a:xfrm>
          <a:off x="16370300" y="133444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4,198</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164384</xdr:rowOff>
    </xdr:from>
    <xdr:to>
      <xdr:col>23</xdr:col>
      <xdr:colOff>568325</xdr:colOff>
      <xdr:row>78</xdr:row>
      <xdr:rowOff>94534</xdr:rowOff>
    </xdr:to>
    <xdr:sp macro="" textlink="">
      <xdr:nvSpPr>
        <xdr:cNvPr id="634" name="フローチャート : 判断 633"/>
        <xdr:cNvSpPr/>
      </xdr:nvSpPr>
      <xdr:spPr>
        <a:xfrm>
          <a:off x="16268700" y="13366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37698</xdr:rowOff>
    </xdr:from>
    <xdr:to>
      <xdr:col>22</xdr:col>
      <xdr:colOff>365125</xdr:colOff>
      <xdr:row>77</xdr:row>
      <xdr:rowOff>42751</xdr:rowOff>
    </xdr:to>
    <xdr:cxnSp macro="">
      <xdr:nvCxnSpPr>
        <xdr:cNvPr id="635" name="直線コネクタ 634"/>
        <xdr:cNvCxnSpPr/>
      </xdr:nvCxnSpPr>
      <xdr:spPr>
        <a:xfrm>
          <a:off x="14592300" y="13067898"/>
          <a:ext cx="889000" cy="176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146805</xdr:rowOff>
    </xdr:from>
    <xdr:to>
      <xdr:col>22</xdr:col>
      <xdr:colOff>415925</xdr:colOff>
      <xdr:row>78</xdr:row>
      <xdr:rowOff>76955</xdr:rowOff>
    </xdr:to>
    <xdr:sp macro="" textlink="">
      <xdr:nvSpPr>
        <xdr:cNvPr id="636" name="フローチャート : 判断 635"/>
        <xdr:cNvSpPr/>
      </xdr:nvSpPr>
      <xdr:spPr>
        <a:xfrm>
          <a:off x="15430500" y="13348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68082</xdr:rowOff>
    </xdr:from>
    <xdr:ext cx="469744" cy="259045"/>
    <xdr:sp macro="" textlink="">
      <xdr:nvSpPr>
        <xdr:cNvPr id="637" name="テキスト ボックス 636"/>
        <xdr:cNvSpPr txBox="1"/>
      </xdr:nvSpPr>
      <xdr:spPr>
        <a:xfrm>
          <a:off x="15246427" y="13441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4,967</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37698</xdr:rowOff>
    </xdr:from>
    <xdr:to>
      <xdr:col>21</xdr:col>
      <xdr:colOff>161925</xdr:colOff>
      <xdr:row>78</xdr:row>
      <xdr:rowOff>6449</xdr:rowOff>
    </xdr:to>
    <xdr:cxnSp macro="">
      <xdr:nvCxnSpPr>
        <xdr:cNvPr id="638" name="直線コネクタ 637"/>
        <xdr:cNvCxnSpPr/>
      </xdr:nvCxnSpPr>
      <xdr:spPr>
        <a:xfrm flipV="1">
          <a:off x="13703300" y="13067898"/>
          <a:ext cx="889000" cy="311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74932</xdr:rowOff>
    </xdr:from>
    <xdr:to>
      <xdr:col>21</xdr:col>
      <xdr:colOff>212725</xdr:colOff>
      <xdr:row>78</xdr:row>
      <xdr:rowOff>5082</xdr:rowOff>
    </xdr:to>
    <xdr:sp macro="" textlink="">
      <xdr:nvSpPr>
        <xdr:cNvPr id="639" name="フローチャート : 判断 638"/>
        <xdr:cNvSpPr/>
      </xdr:nvSpPr>
      <xdr:spPr>
        <a:xfrm>
          <a:off x="14541500" y="13276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167659</xdr:rowOff>
    </xdr:from>
    <xdr:ext cx="469744" cy="259045"/>
    <xdr:sp macro="" textlink="">
      <xdr:nvSpPr>
        <xdr:cNvPr id="640" name="テキスト ボックス 639"/>
        <xdr:cNvSpPr txBox="1"/>
      </xdr:nvSpPr>
      <xdr:spPr>
        <a:xfrm>
          <a:off x="14357427" y="13369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6449</xdr:rowOff>
    </xdr:from>
    <xdr:to>
      <xdr:col>19</xdr:col>
      <xdr:colOff>644525</xdr:colOff>
      <xdr:row>78</xdr:row>
      <xdr:rowOff>98827</xdr:rowOff>
    </xdr:to>
    <xdr:cxnSp macro="">
      <xdr:nvCxnSpPr>
        <xdr:cNvPr id="641" name="直線コネクタ 640"/>
        <xdr:cNvCxnSpPr/>
      </xdr:nvCxnSpPr>
      <xdr:spPr>
        <a:xfrm flipV="1">
          <a:off x="12814300" y="13379549"/>
          <a:ext cx="889000" cy="92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79550</xdr:rowOff>
    </xdr:from>
    <xdr:to>
      <xdr:col>20</xdr:col>
      <xdr:colOff>9525</xdr:colOff>
      <xdr:row>78</xdr:row>
      <xdr:rowOff>9700</xdr:rowOff>
    </xdr:to>
    <xdr:sp macro="" textlink="">
      <xdr:nvSpPr>
        <xdr:cNvPr id="642" name="フローチャート : 判断 641"/>
        <xdr:cNvSpPr/>
      </xdr:nvSpPr>
      <xdr:spPr>
        <a:xfrm>
          <a:off x="13652500" y="1328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26227</xdr:rowOff>
    </xdr:from>
    <xdr:ext cx="469744" cy="259045"/>
    <xdr:sp macro="" textlink="">
      <xdr:nvSpPr>
        <xdr:cNvPr id="643" name="テキスト ボックス 642"/>
        <xdr:cNvSpPr txBox="1"/>
      </xdr:nvSpPr>
      <xdr:spPr>
        <a:xfrm>
          <a:off x="13468427" y="1305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4204</xdr:rowOff>
    </xdr:from>
    <xdr:to>
      <xdr:col>18</xdr:col>
      <xdr:colOff>492125</xdr:colOff>
      <xdr:row>77</xdr:row>
      <xdr:rowOff>105804</xdr:rowOff>
    </xdr:to>
    <xdr:sp macro="" textlink="">
      <xdr:nvSpPr>
        <xdr:cNvPr id="644" name="フローチャート : 判断 643"/>
        <xdr:cNvSpPr/>
      </xdr:nvSpPr>
      <xdr:spPr>
        <a:xfrm>
          <a:off x="12763500" y="1320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122331</xdr:rowOff>
    </xdr:from>
    <xdr:ext cx="534377" cy="259045"/>
    <xdr:sp macro="" textlink="">
      <xdr:nvSpPr>
        <xdr:cNvPr id="645" name="テキスト ボックス 644"/>
        <xdr:cNvSpPr txBox="1"/>
      </xdr:nvSpPr>
      <xdr:spPr>
        <a:xfrm>
          <a:off x="12547111" y="12981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159080</xdr:rowOff>
    </xdr:from>
    <xdr:to>
      <xdr:col>23</xdr:col>
      <xdr:colOff>568325</xdr:colOff>
      <xdr:row>78</xdr:row>
      <xdr:rowOff>89230</xdr:rowOff>
    </xdr:to>
    <xdr:sp macro="" textlink="">
      <xdr:nvSpPr>
        <xdr:cNvPr id="651" name="円/楕円 650"/>
        <xdr:cNvSpPr/>
      </xdr:nvSpPr>
      <xdr:spPr>
        <a:xfrm>
          <a:off x="16268700" y="1336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118457</xdr:rowOff>
    </xdr:from>
    <xdr:ext cx="469744" cy="259045"/>
    <xdr:sp macro="" textlink="">
      <xdr:nvSpPr>
        <xdr:cNvPr id="652" name="災害復旧費該当値テキスト"/>
        <xdr:cNvSpPr txBox="1"/>
      </xdr:nvSpPr>
      <xdr:spPr>
        <a:xfrm>
          <a:off x="16370300" y="13148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4,430</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163401</xdr:rowOff>
    </xdr:from>
    <xdr:to>
      <xdr:col>22</xdr:col>
      <xdr:colOff>415925</xdr:colOff>
      <xdr:row>77</xdr:row>
      <xdr:rowOff>93551</xdr:rowOff>
    </xdr:to>
    <xdr:sp macro="" textlink="">
      <xdr:nvSpPr>
        <xdr:cNvPr id="653" name="円/楕円 652"/>
        <xdr:cNvSpPr/>
      </xdr:nvSpPr>
      <xdr:spPr>
        <a:xfrm>
          <a:off x="15430500" y="13193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110078</xdr:rowOff>
    </xdr:from>
    <xdr:ext cx="534377" cy="259045"/>
    <xdr:sp macro="" textlink="">
      <xdr:nvSpPr>
        <xdr:cNvPr id="654" name="テキスト ボックス 653"/>
        <xdr:cNvSpPr txBox="1"/>
      </xdr:nvSpPr>
      <xdr:spPr>
        <a:xfrm>
          <a:off x="15214111" y="1296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11,741</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158348</xdr:rowOff>
    </xdr:from>
    <xdr:to>
      <xdr:col>21</xdr:col>
      <xdr:colOff>212725</xdr:colOff>
      <xdr:row>76</xdr:row>
      <xdr:rowOff>88498</xdr:rowOff>
    </xdr:to>
    <xdr:sp macro="" textlink="">
      <xdr:nvSpPr>
        <xdr:cNvPr id="655" name="円/楕円 654"/>
        <xdr:cNvSpPr/>
      </xdr:nvSpPr>
      <xdr:spPr>
        <a:xfrm>
          <a:off x="14541500" y="13017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105025</xdr:rowOff>
    </xdr:from>
    <xdr:ext cx="534377" cy="259045"/>
    <xdr:sp macro="" textlink="">
      <xdr:nvSpPr>
        <xdr:cNvPr id="656" name="テキスト ボックス 655"/>
        <xdr:cNvSpPr txBox="1"/>
      </xdr:nvSpPr>
      <xdr:spPr>
        <a:xfrm>
          <a:off x="14325111" y="12792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19,462</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127099</xdr:rowOff>
    </xdr:from>
    <xdr:to>
      <xdr:col>20</xdr:col>
      <xdr:colOff>9525</xdr:colOff>
      <xdr:row>78</xdr:row>
      <xdr:rowOff>57249</xdr:rowOff>
    </xdr:to>
    <xdr:sp macro="" textlink="">
      <xdr:nvSpPr>
        <xdr:cNvPr id="657" name="円/楕円 656"/>
        <xdr:cNvSpPr/>
      </xdr:nvSpPr>
      <xdr:spPr>
        <a:xfrm>
          <a:off x="13652500" y="13328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48376</xdr:rowOff>
    </xdr:from>
    <xdr:ext cx="469744" cy="259045"/>
    <xdr:sp macro="" textlink="">
      <xdr:nvSpPr>
        <xdr:cNvPr id="658" name="テキスト ボックス 657"/>
        <xdr:cNvSpPr txBox="1"/>
      </xdr:nvSpPr>
      <xdr:spPr>
        <a:xfrm>
          <a:off x="13468427" y="13421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5,829</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48027</xdr:rowOff>
    </xdr:from>
    <xdr:to>
      <xdr:col>18</xdr:col>
      <xdr:colOff>492125</xdr:colOff>
      <xdr:row>78</xdr:row>
      <xdr:rowOff>149627</xdr:rowOff>
    </xdr:to>
    <xdr:sp macro="" textlink="">
      <xdr:nvSpPr>
        <xdr:cNvPr id="659" name="円/楕円 658"/>
        <xdr:cNvSpPr/>
      </xdr:nvSpPr>
      <xdr:spPr>
        <a:xfrm>
          <a:off x="12763500" y="13421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140754</xdr:rowOff>
    </xdr:from>
    <xdr:ext cx="469744" cy="259045"/>
    <xdr:sp macro="" textlink="">
      <xdr:nvSpPr>
        <xdr:cNvPr id="660" name="テキスト ボックス 659"/>
        <xdr:cNvSpPr txBox="1"/>
      </xdr:nvSpPr>
      <xdr:spPr>
        <a:xfrm>
          <a:off x="12579427" y="13513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114/128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52,080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1" name="直線コネクタ 67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2" name="テキスト ボックス 67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3" name="直線コネクタ 67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74" name="テキスト ボックス 673"/>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5" name="直線コネクタ 67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6" name="テキスト ボックス 67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7" name="直線コネクタ 67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8" name="テキスト ボックス 67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9" name="直線コネクタ 67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0" name="テキスト ボックス 67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142771</xdr:rowOff>
    </xdr:from>
    <xdr:to>
      <xdr:col>23</xdr:col>
      <xdr:colOff>516889</xdr:colOff>
      <xdr:row>98</xdr:row>
      <xdr:rowOff>133296</xdr:rowOff>
    </xdr:to>
    <xdr:cxnSp macro="">
      <xdr:nvCxnSpPr>
        <xdr:cNvPr id="684" name="直線コネクタ 683"/>
        <xdr:cNvCxnSpPr/>
      </xdr:nvCxnSpPr>
      <xdr:spPr>
        <a:xfrm flipV="1">
          <a:off x="16317595" y="15401821"/>
          <a:ext cx="1269" cy="1533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137123</xdr:rowOff>
    </xdr:from>
    <xdr:ext cx="534377" cy="259045"/>
    <xdr:sp macro="" textlink="">
      <xdr:nvSpPr>
        <xdr:cNvPr id="685" name="公債費最小値テキスト"/>
        <xdr:cNvSpPr txBox="1"/>
      </xdr:nvSpPr>
      <xdr:spPr>
        <a:xfrm>
          <a:off x="16370300" y="16939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21,681</a:t>
          </a:r>
          <a:endParaRPr kumimoji="1" lang="ja-JP" altLang="en-US" sz="1000" b="1">
            <a:latin typeface="ＭＳ Ｐゴシック"/>
          </a:endParaRPr>
        </a:p>
      </xdr:txBody>
    </xdr:sp>
    <xdr:clientData/>
  </xdr:oneCellAnchor>
  <xdr:twoCellAnchor>
    <xdr:from>
      <xdr:col>23</xdr:col>
      <xdr:colOff>428625</xdr:colOff>
      <xdr:row>98</xdr:row>
      <xdr:rowOff>133296</xdr:rowOff>
    </xdr:from>
    <xdr:to>
      <xdr:col>23</xdr:col>
      <xdr:colOff>606425</xdr:colOff>
      <xdr:row>98</xdr:row>
      <xdr:rowOff>133296</xdr:rowOff>
    </xdr:to>
    <xdr:cxnSp macro="">
      <xdr:nvCxnSpPr>
        <xdr:cNvPr id="686" name="直線コネクタ 685"/>
        <xdr:cNvCxnSpPr/>
      </xdr:nvCxnSpPr>
      <xdr:spPr>
        <a:xfrm>
          <a:off x="16230600" y="16935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89448</xdr:rowOff>
    </xdr:from>
    <xdr:ext cx="599010" cy="259045"/>
    <xdr:sp macro="" textlink="">
      <xdr:nvSpPr>
        <xdr:cNvPr id="687" name="公債費最大値テキスト"/>
        <xdr:cNvSpPr txBox="1"/>
      </xdr:nvSpPr>
      <xdr:spPr>
        <a:xfrm>
          <a:off x="16370300" y="15177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424,194</a:t>
          </a:r>
          <a:endParaRPr kumimoji="1" lang="ja-JP" altLang="en-US" sz="1000" b="1">
            <a:latin typeface="ＭＳ Ｐゴシック"/>
          </a:endParaRPr>
        </a:p>
      </xdr:txBody>
    </xdr:sp>
    <xdr:clientData/>
  </xdr:oneCellAnchor>
  <xdr:twoCellAnchor>
    <xdr:from>
      <xdr:col>23</xdr:col>
      <xdr:colOff>428625</xdr:colOff>
      <xdr:row>89</xdr:row>
      <xdr:rowOff>142771</xdr:rowOff>
    </xdr:from>
    <xdr:to>
      <xdr:col>23</xdr:col>
      <xdr:colOff>606425</xdr:colOff>
      <xdr:row>89</xdr:row>
      <xdr:rowOff>142771</xdr:rowOff>
    </xdr:to>
    <xdr:cxnSp macro="">
      <xdr:nvCxnSpPr>
        <xdr:cNvPr id="688" name="直線コネクタ 687"/>
        <xdr:cNvCxnSpPr/>
      </xdr:nvCxnSpPr>
      <xdr:spPr>
        <a:xfrm>
          <a:off x="16230600" y="15401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46363</xdr:rowOff>
    </xdr:from>
    <xdr:to>
      <xdr:col>23</xdr:col>
      <xdr:colOff>517525</xdr:colOff>
      <xdr:row>98</xdr:row>
      <xdr:rowOff>54649</xdr:rowOff>
    </xdr:to>
    <xdr:cxnSp macro="">
      <xdr:nvCxnSpPr>
        <xdr:cNvPr id="689" name="直線コネクタ 688"/>
        <xdr:cNvCxnSpPr/>
      </xdr:nvCxnSpPr>
      <xdr:spPr>
        <a:xfrm>
          <a:off x="15481300" y="16848463"/>
          <a:ext cx="838200" cy="8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89306</xdr:rowOff>
    </xdr:from>
    <xdr:ext cx="534377" cy="259045"/>
    <xdr:sp macro="" textlink="">
      <xdr:nvSpPr>
        <xdr:cNvPr id="690" name="公債費平均値テキスト"/>
        <xdr:cNvSpPr txBox="1"/>
      </xdr:nvSpPr>
      <xdr:spPr>
        <a:xfrm>
          <a:off x="16370300" y="165485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70,898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66429</xdr:rowOff>
    </xdr:from>
    <xdr:to>
      <xdr:col>23</xdr:col>
      <xdr:colOff>568325</xdr:colOff>
      <xdr:row>97</xdr:row>
      <xdr:rowOff>168029</xdr:rowOff>
    </xdr:to>
    <xdr:sp macro="" textlink="">
      <xdr:nvSpPr>
        <xdr:cNvPr id="691" name="フローチャート : 判断 690"/>
        <xdr:cNvSpPr/>
      </xdr:nvSpPr>
      <xdr:spPr>
        <a:xfrm>
          <a:off x="16268700" y="1669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26208</xdr:rowOff>
    </xdr:from>
    <xdr:to>
      <xdr:col>22</xdr:col>
      <xdr:colOff>365125</xdr:colOff>
      <xdr:row>98</xdr:row>
      <xdr:rowOff>46363</xdr:rowOff>
    </xdr:to>
    <xdr:cxnSp macro="">
      <xdr:nvCxnSpPr>
        <xdr:cNvPr id="692" name="直線コネクタ 691"/>
        <xdr:cNvCxnSpPr/>
      </xdr:nvCxnSpPr>
      <xdr:spPr>
        <a:xfrm>
          <a:off x="14592300" y="16828308"/>
          <a:ext cx="889000" cy="20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67343</xdr:rowOff>
    </xdr:from>
    <xdr:to>
      <xdr:col>22</xdr:col>
      <xdr:colOff>415925</xdr:colOff>
      <xdr:row>97</xdr:row>
      <xdr:rowOff>168943</xdr:rowOff>
    </xdr:to>
    <xdr:sp macro="" textlink="">
      <xdr:nvSpPr>
        <xdr:cNvPr id="693" name="フローチャート : 判断 692"/>
        <xdr:cNvSpPr/>
      </xdr:nvSpPr>
      <xdr:spPr>
        <a:xfrm>
          <a:off x="15430500" y="1669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14020</xdr:rowOff>
    </xdr:from>
    <xdr:ext cx="534377" cy="259045"/>
    <xdr:sp macro="" textlink="">
      <xdr:nvSpPr>
        <xdr:cNvPr id="694" name="テキスト ボックス 693"/>
        <xdr:cNvSpPr txBox="1"/>
      </xdr:nvSpPr>
      <xdr:spPr>
        <a:xfrm>
          <a:off x="15214111" y="16473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70,658</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25777</xdr:rowOff>
    </xdr:from>
    <xdr:to>
      <xdr:col>21</xdr:col>
      <xdr:colOff>161925</xdr:colOff>
      <xdr:row>98</xdr:row>
      <xdr:rowOff>26208</xdr:rowOff>
    </xdr:to>
    <xdr:cxnSp macro="">
      <xdr:nvCxnSpPr>
        <xdr:cNvPr id="695" name="直線コネクタ 694"/>
        <xdr:cNvCxnSpPr/>
      </xdr:nvCxnSpPr>
      <xdr:spPr>
        <a:xfrm>
          <a:off x="13703300" y="16827877"/>
          <a:ext cx="889000" cy="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78144</xdr:rowOff>
    </xdr:from>
    <xdr:to>
      <xdr:col>21</xdr:col>
      <xdr:colOff>212725</xdr:colOff>
      <xdr:row>98</xdr:row>
      <xdr:rowOff>8294</xdr:rowOff>
    </xdr:to>
    <xdr:sp macro="" textlink="">
      <xdr:nvSpPr>
        <xdr:cNvPr id="696" name="フローチャート : 判断 695"/>
        <xdr:cNvSpPr/>
      </xdr:nvSpPr>
      <xdr:spPr>
        <a:xfrm>
          <a:off x="14541500" y="1670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24821</xdr:rowOff>
    </xdr:from>
    <xdr:ext cx="534377" cy="259045"/>
    <xdr:sp macro="" textlink="">
      <xdr:nvSpPr>
        <xdr:cNvPr id="697" name="テキスト ボックス 696"/>
        <xdr:cNvSpPr txBox="1"/>
      </xdr:nvSpPr>
      <xdr:spPr>
        <a:xfrm>
          <a:off x="14325111" y="16484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67,823</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4643</xdr:rowOff>
    </xdr:from>
    <xdr:to>
      <xdr:col>19</xdr:col>
      <xdr:colOff>644525</xdr:colOff>
      <xdr:row>98</xdr:row>
      <xdr:rowOff>25777</xdr:rowOff>
    </xdr:to>
    <xdr:cxnSp macro="">
      <xdr:nvCxnSpPr>
        <xdr:cNvPr id="698" name="直線コネクタ 697"/>
        <xdr:cNvCxnSpPr/>
      </xdr:nvCxnSpPr>
      <xdr:spPr>
        <a:xfrm>
          <a:off x="12814300" y="16806743"/>
          <a:ext cx="889000" cy="21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76144</xdr:rowOff>
    </xdr:from>
    <xdr:to>
      <xdr:col>20</xdr:col>
      <xdr:colOff>9525</xdr:colOff>
      <xdr:row>98</xdr:row>
      <xdr:rowOff>6294</xdr:rowOff>
    </xdr:to>
    <xdr:sp macro="" textlink="">
      <xdr:nvSpPr>
        <xdr:cNvPr id="699" name="フローチャート : 判断 698"/>
        <xdr:cNvSpPr/>
      </xdr:nvSpPr>
      <xdr:spPr>
        <a:xfrm>
          <a:off x="13652500" y="1670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22821</xdr:rowOff>
    </xdr:from>
    <xdr:ext cx="534377" cy="259045"/>
    <xdr:sp macro="" textlink="">
      <xdr:nvSpPr>
        <xdr:cNvPr id="700" name="テキスト ボックス 699"/>
        <xdr:cNvSpPr txBox="1"/>
      </xdr:nvSpPr>
      <xdr:spPr>
        <a:xfrm>
          <a:off x="13436111" y="16482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68,348</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75397</xdr:rowOff>
    </xdr:from>
    <xdr:to>
      <xdr:col>18</xdr:col>
      <xdr:colOff>492125</xdr:colOff>
      <xdr:row>98</xdr:row>
      <xdr:rowOff>5547</xdr:rowOff>
    </xdr:to>
    <xdr:sp macro="" textlink="">
      <xdr:nvSpPr>
        <xdr:cNvPr id="701" name="フローチャート : 判断 700"/>
        <xdr:cNvSpPr/>
      </xdr:nvSpPr>
      <xdr:spPr>
        <a:xfrm>
          <a:off x="12763500" y="16706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22074</xdr:rowOff>
    </xdr:from>
    <xdr:ext cx="534377" cy="259045"/>
    <xdr:sp macro="" textlink="">
      <xdr:nvSpPr>
        <xdr:cNvPr id="702" name="テキスト ボックス 701"/>
        <xdr:cNvSpPr txBox="1"/>
      </xdr:nvSpPr>
      <xdr:spPr>
        <a:xfrm>
          <a:off x="12547111" y="16481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68,544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3849</xdr:rowOff>
    </xdr:from>
    <xdr:to>
      <xdr:col>23</xdr:col>
      <xdr:colOff>568325</xdr:colOff>
      <xdr:row>98</xdr:row>
      <xdr:rowOff>105449</xdr:rowOff>
    </xdr:to>
    <xdr:sp macro="" textlink="">
      <xdr:nvSpPr>
        <xdr:cNvPr id="708" name="円/楕円 707"/>
        <xdr:cNvSpPr/>
      </xdr:nvSpPr>
      <xdr:spPr>
        <a:xfrm>
          <a:off x="16268700" y="16805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90226</xdr:rowOff>
    </xdr:from>
    <xdr:ext cx="534377" cy="259045"/>
    <xdr:sp macro="" textlink="">
      <xdr:nvSpPr>
        <xdr:cNvPr id="709" name="公債費該当値テキスト"/>
        <xdr:cNvSpPr txBox="1"/>
      </xdr:nvSpPr>
      <xdr:spPr>
        <a:xfrm>
          <a:off x="16370300" y="16720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42,323</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167013</xdr:rowOff>
    </xdr:from>
    <xdr:to>
      <xdr:col>22</xdr:col>
      <xdr:colOff>415925</xdr:colOff>
      <xdr:row>98</xdr:row>
      <xdr:rowOff>97163</xdr:rowOff>
    </xdr:to>
    <xdr:sp macro="" textlink="">
      <xdr:nvSpPr>
        <xdr:cNvPr id="710" name="円/楕円 709"/>
        <xdr:cNvSpPr/>
      </xdr:nvSpPr>
      <xdr:spPr>
        <a:xfrm>
          <a:off x="15430500" y="16797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88290</xdr:rowOff>
    </xdr:from>
    <xdr:ext cx="534377" cy="259045"/>
    <xdr:sp macro="" textlink="">
      <xdr:nvSpPr>
        <xdr:cNvPr id="711" name="テキスト ボックス 710"/>
        <xdr:cNvSpPr txBox="1"/>
      </xdr:nvSpPr>
      <xdr:spPr>
        <a:xfrm>
          <a:off x="15214111" y="16890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44,498</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146858</xdr:rowOff>
    </xdr:from>
    <xdr:to>
      <xdr:col>21</xdr:col>
      <xdr:colOff>212725</xdr:colOff>
      <xdr:row>98</xdr:row>
      <xdr:rowOff>77008</xdr:rowOff>
    </xdr:to>
    <xdr:sp macro="" textlink="">
      <xdr:nvSpPr>
        <xdr:cNvPr id="712" name="円/楕円 711"/>
        <xdr:cNvSpPr/>
      </xdr:nvSpPr>
      <xdr:spPr>
        <a:xfrm>
          <a:off x="14541500" y="16777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68135</xdr:rowOff>
    </xdr:from>
    <xdr:ext cx="534377" cy="259045"/>
    <xdr:sp macro="" textlink="">
      <xdr:nvSpPr>
        <xdr:cNvPr id="713" name="テキスト ボックス 712"/>
        <xdr:cNvSpPr txBox="1"/>
      </xdr:nvSpPr>
      <xdr:spPr>
        <a:xfrm>
          <a:off x="14325111" y="16870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49,788</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146427</xdr:rowOff>
    </xdr:from>
    <xdr:to>
      <xdr:col>20</xdr:col>
      <xdr:colOff>9525</xdr:colOff>
      <xdr:row>98</xdr:row>
      <xdr:rowOff>76577</xdr:rowOff>
    </xdr:to>
    <xdr:sp macro="" textlink="">
      <xdr:nvSpPr>
        <xdr:cNvPr id="714" name="円/楕円 713"/>
        <xdr:cNvSpPr/>
      </xdr:nvSpPr>
      <xdr:spPr>
        <a:xfrm>
          <a:off x="13652500" y="16777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67704</xdr:rowOff>
    </xdr:from>
    <xdr:ext cx="534377" cy="259045"/>
    <xdr:sp macro="" textlink="">
      <xdr:nvSpPr>
        <xdr:cNvPr id="715" name="テキスト ボックス 714"/>
        <xdr:cNvSpPr txBox="1"/>
      </xdr:nvSpPr>
      <xdr:spPr>
        <a:xfrm>
          <a:off x="13436111" y="1686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49,901</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125293</xdr:rowOff>
    </xdr:from>
    <xdr:to>
      <xdr:col>18</xdr:col>
      <xdr:colOff>492125</xdr:colOff>
      <xdr:row>98</xdr:row>
      <xdr:rowOff>55443</xdr:rowOff>
    </xdr:to>
    <xdr:sp macro="" textlink="">
      <xdr:nvSpPr>
        <xdr:cNvPr id="716" name="円/楕円 715"/>
        <xdr:cNvSpPr/>
      </xdr:nvSpPr>
      <xdr:spPr>
        <a:xfrm>
          <a:off x="12763500" y="16755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46570</xdr:rowOff>
    </xdr:from>
    <xdr:ext cx="534377" cy="259045"/>
    <xdr:sp macro="" textlink="">
      <xdr:nvSpPr>
        <xdr:cNvPr id="717" name="テキスト ボックス 716"/>
        <xdr:cNvSpPr txBox="1"/>
      </xdr:nvSpPr>
      <xdr:spPr>
        <a:xfrm>
          <a:off x="12547111" y="16848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55,448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20/128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4,523</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28" name="直線コネクタ 72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29" name="テキスト ボックス 72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0" name="直線コネクタ 72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31" name="テキスト ボックス 730"/>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2" name="直線コネクタ 73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33" name="テキスト ボックス 732"/>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4" name="直線コネクタ 73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35" name="テキスト ボックス 734"/>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7" name="テキスト ボックス 73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66548</xdr:rowOff>
    </xdr:from>
    <xdr:to>
      <xdr:col>32</xdr:col>
      <xdr:colOff>186689</xdr:colOff>
      <xdr:row>38</xdr:row>
      <xdr:rowOff>139700</xdr:rowOff>
    </xdr:to>
    <xdr:cxnSp macro="">
      <xdr:nvCxnSpPr>
        <xdr:cNvPr id="739" name="直線コネクタ 738"/>
        <xdr:cNvCxnSpPr/>
      </xdr:nvCxnSpPr>
      <xdr:spPr>
        <a:xfrm flipV="1">
          <a:off x="22159595" y="5381498"/>
          <a:ext cx="1269" cy="1273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165523</xdr:rowOff>
    </xdr:from>
    <xdr:ext cx="249299" cy="259045"/>
    <xdr:sp macro="" textlink="">
      <xdr:nvSpPr>
        <xdr:cNvPr id="740" name="諸支出金最小値テキスト"/>
        <xdr:cNvSpPr txBox="1"/>
      </xdr:nvSpPr>
      <xdr:spPr>
        <a:xfrm>
          <a:off x="22212300" y="6680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1" name="直線コネクタ 74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13225</xdr:rowOff>
    </xdr:from>
    <xdr:ext cx="469744" cy="259045"/>
    <xdr:sp macro="" textlink="">
      <xdr:nvSpPr>
        <xdr:cNvPr id="742" name="諸支出金最大値テキスト"/>
        <xdr:cNvSpPr txBox="1"/>
      </xdr:nvSpPr>
      <xdr:spPr>
        <a:xfrm>
          <a:off x="22212300" y="5156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5,570</a:t>
          </a:r>
          <a:endParaRPr kumimoji="1" lang="ja-JP" altLang="en-US" sz="1000" b="1">
            <a:latin typeface="ＭＳ Ｐゴシック"/>
          </a:endParaRPr>
        </a:p>
      </xdr:txBody>
    </xdr:sp>
    <xdr:clientData/>
  </xdr:oneCellAnchor>
  <xdr:twoCellAnchor>
    <xdr:from>
      <xdr:col>32</xdr:col>
      <xdr:colOff>98425</xdr:colOff>
      <xdr:row>31</xdr:row>
      <xdr:rowOff>66548</xdr:rowOff>
    </xdr:from>
    <xdr:to>
      <xdr:col>32</xdr:col>
      <xdr:colOff>276225</xdr:colOff>
      <xdr:row>31</xdr:row>
      <xdr:rowOff>66548</xdr:rowOff>
    </xdr:to>
    <xdr:cxnSp macro="">
      <xdr:nvCxnSpPr>
        <xdr:cNvPr id="743" name="直線コネクタ 742"/>
        <xdr:cNvCxnSpPr/>
      </xdr:nvCxnSpPr>
      <xdr:spPr>
        <a:xfrm>
          <a:off x="22072600" y="5381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4" name="直線コネクタ 743"/>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82973</xdr:rowOff>
    </xdr:from>
    <xdr:ext cx="378565" cy="259045"/>
    <xdr:sp macro="" textlink="">
      <xdr:nvSpPr>
        <xdr:cNvPr id="745" name="諸支出金平均値テキスト"/>
        <xdr:cNvSpPr txBox="1"/>
      </xdr:nvSpPr>
      <xdr:spPr>
        <a:xfrm>
          <a:off x="22212300" y="642662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60096</xdr:rowOff>
    </xdr:from>
    <xdr:to>
      <xdr:col>32</xdr:col>
      <xdr:colOff>238125</xdr:colOff>
      <xdr:row>38</xdr:row>
      <xdr:rowOff>161696</xdr:rowOff>
    </xdr:to>
    <xdr:sp macro="" textlink="">
      <xdr:nvSpPr>
        <xdr:cNvPr id="746" name="フローチャート : 判断 745"/>
        <xdr:cNvSpPr/>
      </xdr:nvSpPr>
      <xdr:spPr>
        <a:xfrm>
          <a:off x="22110700" y="657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47" name="直線コネクタ 746"/>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56438</xdr:rowOff>
    </xdr:from>
    <xdr:to>
      <xdr:col>31</xdr:col>
      <xdr:colOff>85725</xdr:colOff>
      <xdr:row>38</xdr:row>
      <xdr:rowOff>158038</xdr:rowOff>
    </xdr:to>
    <xdr:sp macro="" textlink="">
      <xdr:nvSpPr>
        <xdr:cNvPr id="748" name="フローチャート : 判断 747"/>
        <xdr:cNvSpPr/>
      </xdr:nvSpPr>
      <xdr:spPr>
        <a:xfrm>
          <a:off x="21272500" y="6571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3116</xdr:rowOff>
    </xdr:from>
    <xdr:ext cx="378565" cy="259045"/>
    <xdr:sp macro="" textlink="">
      <xdr:nvSpPr>
        <xdr:cNvPr id="749" name="テキスト ボックス 748"/>
        <xdr:cNvSpPr txBox="1"/>
      </xdr:nvSpPr>
      <xdr:spPr>
        <a:xfrm>
          <a:off x="21134017" y="63467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50" name="直線コネクタ 74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33579</xdr:rowOff>
    </xdr:from>
    <xdr:to>
      <xdr:col>29</xdr:col>
      <xdr:colOff>568325</xdr:colOff>
      <xdr:row>38</xdr:row>
      <xdr:rowOff>135179</xdr:rowOff>
    </xdr:to>
    <xdr:sp macro="" textlink="">
      <xdr:nvSpPr>
        <xdr:cNvPr id="751" name="フローチャート : 判断 750"/>
        <xdr:cNvSpPr/>
      </xdr:nvSpPr>
      <xdr:spPr>
        <a:xfrm>
          <a:off x="20383500" y="6548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151706</xdr:rowOff>
    </xdr:from>
    <xdr:ext cx="378565" cy="259045"/>
    <xdr:sp macro="" textlink="">
      <xdr:nvSpPr>
        <xdr:cNvPr id="752" name="テキスト ボックス 751"/>
        <xdr:cNvSpPr txBox="1"/>
      </xdr:nvSpPr>
      <xdr:spPr>
        <a:xfrm>
          <a:off x="20245017" y="63239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3" name="直線コネクタ 75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111303</xdr:rowOff>
    </xdr:from>
    <xdr:to>
      <xdr:col>28</xdr:col>
      <xdr:colOff>365125</xdr:colOff>
      <xdr:row>38</xdr:row>
      <xdr:rowOff>41453</xdr:rowOff>
    </xdr:to>
    <xdr:sp macro="" textlink="">
      <xdr:nvSpPr>
        <xdr:cNvPr id="754" name="フローチャート : 判断 753"/>
        <xdr:cNvSpPr/>
      </xdr:nvSpPr>
      <xdr:spPr>
        <a:xfrm>
          <a:off x="19494500" y="645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57980</xdr:rowOff>
    </xdr:from>
    <xdr:ext cx="378565" cy="259045"/>
    <xdr:sp macro="" textlink="">
      <xdr:nvSpPr>
        <xdr:cNvPr id="755" name="テキスト ボックス 754"/>
        <xdr:cNvSpPr txBox="1"/>
      </xdr:nvSpPr>
      <xdr:spPr>
        <a:xfrm>
          <a:off x="19356017" y="62301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145364</xdr:rowOff>
    </xdr:from>
    <xdr:to>
      <xdr:col>27</xdr:col>
      <xdr:colOff>161925</xdr:colOff>
      <xdr:row>38</xdr:row>
      <xdr:rowOff>75515</xdr:rowOff>
    </xdr:to>
    <xdr:sp macro="" textlink="">
      <xdr:nvSpPr>
        <xdr:cNvPr id="756" name="フローチャート : 判断 755"/>
        <xdr:cNvSpPr/>
      </xdr:nvSpPr>
      <xdr:spPr>
        <a:xfrm>
          <a:off x="18605500" y="648901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92041</xdr:rowOff>
    </xdr:from>
    <xdr:ext cx="378565" cy="259045"/>
    <xdr:sp macro="" textlink="">
      <xdr:nvSpPr>
        <xdr:cNvPr id="757" name="テキスト ボックス 756"/>
        <xdr:cNvSpPr txBox="1"/>
      </xdr:nvSpPr>
      <xdr:spPr>
        <a:xfrm>
          <a:off x="18467017" y="62642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3" name="円/楕円 76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38523</xdr:rowOff>
    </xdr:from>
    <xdr:ext cx="249299" cy="259045"/>
    <xdr:sp macro="" textlink="">
      <xdr:nvSpPr>
        <xdr:cNvPr id="764" name="諸支出金該当値テキスト"/>
        <xdr:cNvSpPr txBox="1"/>
      </xdr:nvSpPr>
      <xdr:spPr>
        <a:xfrm>
          <a:off x="22212300" y="6553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5" name="円/楕円 76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66" name="テキスト ボックス 765"/>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67" name="円/楕円 76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68" name="テキスト ボックス 767"/>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69" name="円/楕円 76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70" name="テキスト ボックス 769"/>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71" name="円/楕円 77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2" name="テキスト ボックス 771"/>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83" name="直線コネクタ 78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84" name="テキスト ボックス 78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85" name="直線コネクタ 78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35577</xdr:rowOff>
    </xdr:from>
    <xdr:ext cx="467179" cy="259045"/>
    <xdr:sp macro="" textlink="">
      <xdr:nvSpPr>
        <xdr:cNvPr id="786" name="テキスト ボックス 785"/>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53</xdr:row>
      <xdr:rowOff>168927</xdr:rowOff>
    </xdr:from>
    <xdr:ext cx="467179" cy="259045"/>
    <xdr:sp macro="" textlink="">
      <xdr:nvSpPr>
        <xdr:cNvPr id="788" name="テキスト ボックス 787"/>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89" name="直線コネクタ 78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51</xdr:row>
      <xdr:rowOff>130827</xdr:rowOff>
    </xdr:from>
    <xdr:ext cx="467179" cy="259045"/>
    <xdr:sp macro="" textlink="">
      <xdr:nvSpPr>
        <xdr:cNvPr id="790" name="テキスト ボックス 789"/>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91" name="直線コネクタ 79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92" name="テキスト ボックス 791"/>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94" name="テキスト ボックス 79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111252</xdr:rowOff>
    </xdr:from>
    <xdr:to>
      <xdr:col>32</xdr:col>
      <xdr:colOff>186689</xdr:colOff>
      <xdr:row>59</xdr:row>
      <xdr:rowOff>44450</xdr:rowOff>
    </xdr:to>
    <xdr:cxnSp macro="">
      <xdr:nvCxnSpPr>
        <xdr:cNvPr id="796" name="直線コネクタ 795"/>
        <xdr:cNvCxnSpPr/>
      </xdr:nvCxnSpPr>
      <xdr:spPr>
        <a:xfrm flipV="1">
          <a:off x="22159595" y="8855202"/>
          <a:ext cx="1269" cy="1304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92092</xdr:rowOff>
    </xdr:from>
    <xdr:ext cx="249299" cy="259045"/>
    <xdr:sp macro="" textlink="">
      <xdr:nvSpPr>
        <xdr:cNvPr id="797" name="前年度繰上充用金最小値テキスト"/>
        <xdr:cNvSpPr txBox="1"/>
      </xdr:nvSpPr>
      <xdr:spPr>
        <a:xfrm>
          <a:off x="22212300" y="10207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98" name="直線コネクタ 79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57929</xdr:rowOff>
    </xdr:from>
    <xdr:ext cx="534377" cy="259045"/>
    <xdr:sp macro="" textlink="">
      <xdr:nvSpPr>
        <xdr:cNvPr id="799" name="前年度繰上充用金最大値テキスト"/>
        <xdr:cNvSpPr txBox="1"/>
      </xdr:nvSpPr>
      <xdr:spPr>
        <a:xfrm>
          <a:off x="22212300" y="8630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10,274</a:t>
          </a:r>
          <a:endParaRPr kumimoji="1" lang="ja-JP" altLang="en-US" sz="1000" b="1">
            <a:latin typeface="ＭＳ Ｐゴシック"/>
          </a:endParaRPr>
        </a:p>
      </xdr:txBody>
    </xdr:sp>
    <xdr:clientData/>
  </xdr:oneCellAnchor>
  <xdr:twoCellAnchor>
    <xdr:from>
      <xdr:col>32</xdr:col>
      <xdr:colOff>98425</xdr:colOff>
      <xdr:row>51</xdr:row>
      <xdr:rowOff>111252</xdr:rowOff>
    </xdr:from>
    <xdr:to>
      <xdr:col>32</xdr:col>
      <xdr:colOff>276225</xdr:colOff>
      <xdr:row>51</xdr:row>
      <xdr:rowOff>111252</xdr:rowOff>
    </xdr:to>
    <xdr:cxnSp macro="">
      <xdr:nvCxnSpPr>
        <xdr:cNvPr id="800" name="直線コネクタ 799"/>
        <xdr:cNvCxnSpPr/>
      </xdr:nvCxnSpPr>
      <xdr:spPr>
        <a:xfrm>
          <a:off x="22072600" y="8855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801" name="直線コネクタ 800"/>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9542</xdr:rowOff>
    </xdr:from>
    <xdr:ext cx="313932" cy="259045"/>
    <xdr:sp macro="" textlink="">
      <xdr:nvSpPr>
        <xdr:cNvPr id="802" name="前年度繰上充用金平均値テキスト"/>
        <xdr:cNvSpPr txBox="1"/>
      </xdr:nvSpPr>
      <xdr:spPr>
        <a:xfrm>
          <a:off x="22212300" y="995364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158115</xdr:rowOff>
    </xdr:from>
    <xdr:to>
      <xdr:col>32</xdr:col>
      <xdr:colOff>238125</xdr:colOff>
      <xdr:row>59</xdr:row>
      <xdr:rowOff>88265</xdr:rowOff>
    </xdr:to>
    <xdr:sp macro="" textlink="">
      <xdr:nvSpPr>
        <xdr:cNvPr id="803" name="フローチャート : 判断 802"/>
        <xdr:cNvSpPr/>
      </xdr:nvSpPr>
      <xdr:spPr>
        <a:xfrm>
          <a:off x="221107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804" name="直線コネクタ 803"/>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157861</xdr:rowOff>
    </xdr:from>
    <xdr:to>
      <xdr:col>31</xdr:col>
      <xdr:colOff>85725</xdr:colOff>
      <xdr:row>59</xdr:row>
      <xdr:rowOff>88011</xdr:rowOff>
    </xdr:to>
    <xdr:sp macro="" textlink="">
      <xdr:nvSpPr>
        <xdr:cNvPr id="805" name="フローチャート : 判断 804"/>
        <xdr:cNvSpPr/>
      </xdr:nvSpPr>
      <xdr:spPr>
        <a:xfrm>
          <a:off x="21272500" y="1010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57</xdr:row>
      <xdr:rowOff>104538</xdr:rowOff>
    </xdr:from>
    <xdr:ext cx="313932" cy="259045"/>
    <xdr:sp macro="" textlink="">
      <xdr:nvSpPr>
        <xdr:cNvPr id="806" name="テキスト ボックス 805"/>
        <xdr:cNvSpPr txBox="1"/>
      </xdr:nvSpPr>
      <xdr:spPr>
        <a:xfrm>
          <a:off x="21166333" y="9877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807" name="直線コネクタ 806"/>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160909</xdr:rowOff>
    </xdr:from>
    <xdr:to>
      <xdr:col>29</xdr:col>
      <xdr:colOff>568325</xdr:colOff>
      <xdr:row>59</xdr:row>
      <xdr:rowOff>91059</xdr:rowOff>
    </xdr:to>
    <xdr:sp macro="" textlink="">
      <xdr:nvSpPr>
        <xdr:cNvPr id="808" name="フローチャート : 判断 807"/>
        <xdr:cNvSpPr/>
      </xdr:nvSpPr>
      <xdr:spPr>
        <a:xfrm>
          <a:off x="20383500" y="1010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57</xdr:row>
      <xdr:rowOff>107586</xdr:rowOff>
    </xdr:from>
    <xdr:ext cx="313932" cy="259045"/>
    <xdr:sp macro="" textlink="">
      <xdr:nvSpPr>
        <xdr:cNvPr id="809" name="テキスト ボックス 808"/>
        <xdr:cNvSpPr txBox="1"/>
      </xdr:nvSpPr>
      <xdr:spPr>
        <a:xfrm>
          <a:off x="20277333" y="98802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810" name="直線コネクタ 809"/>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161798</xdr:rowOff>
    </xdr:from>
    <xdr:to>
      <xdr:col>28</xdr:col>
      <xdr:colOff>365125</xdr:colOff>
      <xdr:row>59</xdr:row>
      <xdr:rowOff>91948</xdr:rowOff>
    </xdr:to>
    <xdr:sp macro="" textlink="">
      <xdr:nvSpPr>
        <xdr:cNvPr id="811" name="フローチャート : 判断 810"/>
        <xdr:cNvSpPr/>
      </xdr:nvSpPr>
      <xdr:spPr>
        <a:xfrm>
          <a:off x="19494500" y="1010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57</xdr:row>
      <xdr:rowOff>108475</xdr:rowOff>
    </xdr:from>
    <xdr:ext cx="313932" cy="259045"/>
    <xdr:sp macro="" textlink="">
      <xdr:nvSpPr>
        <xdr:cNvPr id="812" name="テキスト ボックス 811"/>
        <xdr:cNvSpPr txBox="1"/>
      </xdr:nvSpPr>
      <xdr:spPr>
        <a:xfrm>
          <a:off x="19388333" y="98811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163068</xdr:rowOff>
    </xdr:from>
    <xdr:to>
      <xdr:col>27</xdr:col>
      <xdr:colOff>161925</xdr:colOff>
      <xdr:row>59</xdr:row>
      <xdr:rowOff>93218</xdr:rowOff>
    </xdr:to>
    <xdr:sp macro="" textlink="">
      <xdr:nvSpPr>
        <xdr:cNvPr id="813" name="フローチャート : 判断 812"/>
        <xdr:cNvSpPr/>
      </xdr:nvSpPr>
      <xdr:spPr>
        <a:xfrm>
          <a:off x="18605500" y="10107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57</xdr:row>
      <xdr:rowOff>109745</xdr:rowOff>
    </xdr:from>
    <xdr:ext cx="313932" cy="259045"/>
    <xdr:sp macro="" textlink="">
      <xdr:nvSpPr>
        <xdr:cNvPr id="814" name="テキスト ボックス 813"/>
        <xdr:cNvSpPr txBox="1"/>
      </xdr:nvSpPr>
      <xdr:spPr>
        <a:xfrm>
          <a:off x="18499333" y="98823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20" name="円/楕円 819"/>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136542</xdr:rowOff>
    </xdr:from>
    <xdr:ext cx="249299" cy="259045"/>
    <xdr:sp macro="" textlink="">
      <xdr:nvSpPr>
        <xdr:cNvPr id="821" name="前年度繰上充用金該当値テキスト"/>
        <xdr:cNvSpPr txBox="1"/>
      </xdr:nvSpPr>
      <xdr:spPr>
        <a:xfrm>
          <a:off x="22212300" y="10080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822" name="円/楕円 821"/>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823" name="テキスト ボックス 822"/>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24" name="円/楕円 823"/>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825" name="テキスト ボックス 824"/>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26" name="円/楕円 825"/>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827" name="テキスト ボックス 826"/>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28" name="円/楕円 827"/>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29" name="テキスト ボックス 828"/>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各費目とも概ね類似団体平均に近い数値を示している。</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総務費は、里山交流研修センター整備事業費</a:t>
          </a:r>
          <a:r>
            <a:rPr kumimoji="1" lang="en-US" altLang="ja-JP" sz="1300">
              <a:solidFill>
                <a:schemeClr val="dk1"/>
              </a:solidFill>
              <a:effectLst/>
              <a:latin typeface="+mn-lt"/>
              <a:ea typeface="+mn-ea"/>
              <a:cs typeface="+mn-cs"/>
            </a:rPr>
            <a:t>164,479</a:t>
          </a:r>
          <a:r>
            <a:rPr kumimoji="1" lang="ja-JP" altLang="en-US" sz="1300">
              <a:solidFill>
                <a:schemeClr val="dk1"/>
              </a:solidFill>
              <a:effectLst/>
              <a:latin typeface="+mn-lt"/>
              <a:ea typeface="+mn-ea"/>
              <a:cs typeface="+mn-cs"/>
            </a:rPr>
            <a:t>千円増等、普通建設事業費が増えたことにより、平成</a:t>
          </a:r>
          <a:r>
            <a:rPr kumimoji="1" lang="en-US" altLang="ja-JP" sz="1300">
              <a:solidFill>
                <a:schemeClr val="dk1"/>
              </a:solidFill>
              <a:effectLst/>
              <a:latin typeface="+mn-lt"/>
              <a:ea typeface="+mn-ea"/>
              <a:cs typeface="+mn-cs"/>
            </a:rPr>
            <a:t>27</a:t>
          </a:r>
          <a:r>
            <a:rPr kumimoji="1" lang="ja-JP" altLang="en-US" sz="1300">
              <a:solidFill>
                <a:schemeClr val="dk1"/>
              </a:solidFill>
              <a:effectLst/>
              <a:latin typeface="+mn-lt"/>
              <a:ea typeface="+mn-ea"/>
              <a:cs typeface="+mn-cs"/>
            </a:rPr>
            <a:t>年度と比較して</a:t>
          </a:r>
          <a:r>
            <a:rPr kumimoji="1" lang="en-US" altLang="ja-JP" sz="1300">
              <a:solidFill>
                <a:schemeClr val="dk1"/>
              </a:solidFill>
              <a:effectLst/>
              <a:latin typeface="+mn-lt"/>
              <a:ea typeface="+mn-ea"/>
              <a:cs typeface="+mn-cs"/>
            </a:rPr>
            <a:t>3.3%</a:t>
          </a:r>
          <a:r>
            <a:rPr kumimoji="1" lang="ja-JP" altLang="en-US" sz="1300">
              <a:solidFill>
                <a:schemeClr val="dk1"/>
              </a:solidFill>
              <a:effectLst/>
              <a:latin typeface="+mn-lt"/>
              <a:ea typeface="+mn-ea"/>
              <a:cs typeface="+mn-cs"/>
            </a:rPr>
            <a:t>増となった。</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衛生費は、簡易水道特別会計繰出金</a:t>
          </a:r>
          <a:r>
            <a:rPr kumimoji="1" lang="en-US" altLang="ja-JP" sz="1300">
              <a:solidFill>
                <a:schemeClr val="dk1"/>
              </a:solidFill>
              <a:effectLst/>
              <a:latin typeface="+mn-lt"/>
              <a:ea typeface="+mn-ea"/>
              <a:cs typeface="+mn-cs"/>
            </a:rPr>
            <a:t>44,732</a:t>
          </a:r>
          <a:r>
            <a:rPr kumimoji="1" lang="ja-JP" altLang="en-US" sz="1300">
              <a:solidFill>
                <a:schemeClr val="dk1"/>
              </a:solidFill>
              <a:effectLst/>
              <a:latin typeface="+mn-lt"/>
              <a:ea typeface="+mn-ea"/>
              <a:cs typeface="+mn-cs"/>
            </a:rPr>
            <a:t>千円増、衛生公苑設備改修事業費</a:t>
          </a:r>
          <a:r>
            <a:rPr kumimoji="1" lang="en-US" altLang="ja-JP" sz="1300">
              <a:solidFill>
                <a:schemeClr val="dk1"/>
              </a:solidFill>
              <a:effectLst/>
              <a:latin typeface="+mn-lt"/>
              <a:ea typeface="+mn-ea"/>
              <a:cs typeface="+mn-cs"/>
            </a:rPr>
            <a:t>45,373</a:t>
          </a:r>
          <a:r>
            <a:rPr kumimoji="1" lang="ja-JP" altLang="en-US" sz="1300">
              <a:solidFill>
                <a:schemeClr val="dk1"/>
              </a:solidFill>
              <a:effectLst/>
              <a:latin typeface="+mn-lt"/>
              <a:ea typeface="+mn-ea"/>
              <a:cs typeface="+mn-cs"/>
            </a:rPr>
            <a:t>千円</a:t>
          </a:r>
          <a:r>
            <a:rPr kumimoji="1" lang="ja-JP" altLang="ja-JP" sz="1300">
              <a:solidFill>
                <a:schemeClr val="dk1"/>
              </a:solidFill>
              <a:effectLst/>
              <a:latin typeface="+mn-lt"/>
              <a:ea typeface="+mn-ea"/>
              <a:cs typeface="+mn-cs"/>
            </a:rPr>
            <a:t>増</a:t>
          </a:r>
          <a:r>
            <a:rPr kumimoji="1" lang="ja-JP" altLang="en-US" sz="1300">
              <a:solidFill>
                <a:schemeClr val="dk1"/>
              </a:solidFill>
              <a:effectLst/>
              <a:latin typeface="+mn-lt"/>
              <a:ea typeface="+mn-ea"/>
              <a:cs typeface="+mn-cs"/>
            </a:rPr>
            <a:t>により</a:t>
          </a:r>
          <a:r>
            <a:rPr kumimoji="1" lang="ja-JP" altLang="ja-JP"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27</a:t>
          </a:r>
          <a:r>
            <a:rPr kumimoji="1" lang="ja-JP" altLang="ja-JP" sz="1300">
              <a:solidFill>
                <a:schemeClr val="dk1"/>
              </a:solidFill>
              <a:effectLst/>
              <a:latin typeface="+mn-lt"/>
              <a:ea typeface="+mn-ea"/>
              <a:cs typeface="+mn-cs"/>
            </a:rPr>
            <a:t>年度と比較して</a:t>
          </a:r>
          <a:r>
            <a:rPr kumimoji="1" lang="en-US" altLang="ja-JP" sz="1300">
              <a:solidFill>
                <a:schemeClr val="dk1"/>
              </a:solidFill>
              <a:effectLst/>
              <a:latin typeface="+mn-lt"/>
              <a:ea typeface="+mn-ea"/>
              <a:cs typeface="+mn-cs"/>
            </a:rPr>
            <a:t>6.4%</a:t>
          </a:r>
          <a:r>
            <a:rPr kumimoji="1" lang="ja-JP" altLang="ja-JP" sz="1300">
              <a:solidFill>
                <a:schemeClr val="dk1"/>
              </a:solidFill>
              <a:effectLst/>
              <a:latin typeface="+mn-lt"/>
              <a:ea typeface="+mn-ea"/>
              <a:cs typeface="+mn-cs"/>
            </a:rPr>
            <a:t>増となった。</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教育費</a:t>
          </a:r>
          <a:r>
            <a:rPr kumimoji="1" lang="ja-JP" altLang="ja-JP" sz="1300">
              <a:solidFill>
                <a:schemeClr val="dk1"/>
              </a:solidFill>
              <a:effectLst/>
              <a:latin typeface="+mn-lt"/>
              <a:ea typeface="+mn-ea"/>
              <a:cs typeface="+mn-cs"/>
            </a:rPr>
            <a:t>は、</a:t>
          </a:r>
          <a:r>
            <a:rPr kumimoji="1" lang="ja-JP" altLang="en-US" sz="1300">
              <a:solidFill>
                <a:schemeClr val="dk1"/>
              </a:solidFill>
              <a:effectLst/>
              <a:latin typeface="+mn-lt"/>
              <a:ea typeface="+mn-ea"/>
              <a:cs typeface="+mn-cs"/>
            </a:rPr>
            <a:t>東綾中学校改築事業費、社会体育施設整備事業費など大規模な施設整備事業を実施したことにより</a:t>
          </a:r>
          <a:r>
            <a:rPr kumimoji="1" lang="ja-JP" altLang="ja-JP"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27</a:t>
          </a:r>
          <a:r>
            <a:rPr kumimoji="1" lang="ja-JP" altLang="ja-JP" sz="1300">
              <a:solidFill>
                <a:schemeClr val="dk1"/>
              </a:solidFill>
              <a:effectLst/>
              <a:latin typeface="+mn-lt"/>
              <a:ea typeface="+mn-ea"/>
              <a:cs typeface="+mn-cs"/>
            </a:rPr>
            <a:t>年度と比較して</a:t>
          </a:r>
          <a:r>
            <a:rPr kumimoji="1" lang="en-US" altLang="ja-JP" sz="1300">
              <a:solidFill>
                <a:schemeClr val="dk1"/>
              </a:solidFill>
              <a:effectLst/>
              <a:latin typeface="+mn-lt"/>
              <a:ea typeface="+mn-ea"/>
              <a:cs typeface="+mn-cs"/>
            </a:rPr>
            <a:t>18.7%</a:t>
          </a:r>
          <a:r>
            <a:rPr kumimoji="1" lang="ja-JP" altLang="en-US" sz="1300">
              <a:solidFill>
                <a:schemeClr val="dk1"/>
              </a:solidFill>
              <a:effectLst/>
              <a:latin typeface="+mn-lt"/>
              <a:ea typeface="+mn-ea"/>
              <a:cs typeface="+mn-cs"/>
            </a:rPr>
            <a:t>と大幅な</a:t>
          </a:r>
          <a:r>
            <a:rPr kumimoji="1" lang="ja-JP" altLang="ja-JP" sz="1300">
              <a:solidFill>
                <a:schemeClr val="dk1"/>
              </a:solidFill>
              <a:effectLst/>
              <a:latin typeface="+mn-lt"/>
              <a:ea typeface="+mn-ea"/>
              <a:cs typeface="+mn-cs"/>
            </a:rPr>
            <a:t>増となった。</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人口減少が続いており、住民</a:t>
          </a:r>
          <a:r>
            <a:rPr kumimoji="1" lang="en-US" altLang="ja-JP" sz="1300">
              <a:solidFill>
                <a:schemeClr val="dk1"/>
              </a:solidFill>
              <a:effectLst/>
              <a:latin typeface="+mn-lt"/>
              <a:ea typeface="+mn-ea"/>
              <a:cs typeface="+mn-cs"/>
            </a:rPr>
            <a:t>1</a:t>
          </a:r>
          <a:r>
            <a:rPr kumimoji="1" lang="ja-JP" altLang="ja-JP" sz="1300">
              <a:solidFill>
                <a:schemeClr val="dk1"/>
              </a:solidFill>
              <a:effectLst/>
              <a:latin typeface="+mn-lt"/>
              <a:ea typeface="+mn-ea"/>
              <a:cs typeface="+mn-cs"/>
            </a:rPr>
            <a:t>人当たりコストは高くなる傾向にあ</a:t>
          </a:r>
          <a:r>
            <a:rPr kumimoji="1" lang="ja-JP" altLang="en-US" sz="1300">
              <a:solidFill>
                <a:schemeClr val="dk1"/>
              </a:solidFill>
              <a:effectLst/>
              <a:latin typeface="+mn-lt"/>
              <a:ea typeface="+mn-ea"/>
              <a:cs typeface="+mn-cs"/>
            </a:rPr>
            <a:t>り、財源が厳しくなる中、今後も老朽化した施設改修等の増が見込まれるため、事業の取捨選択を行い、各目的への経費配分を適正に行う必要がある。</a:t>
          </a:r>
          <a:endParaRPr kumimoji="1" lang="en-US" altLang="ja-JP" sz="1300">
            <a:solidFill>
              <a:schemeClr val="dk1"/>
            </a:solidFill>
            <a:effectLst/>
            <a:latin typeface="+mn-lt"/>
            <a:ea typeface="+mn-ea"/>
            <a:cs typeface="+mn-cs"/>
          </a:endParaRPr>
        </a:p>
        <a:p>
          <a:endParaRPr lang="ja-JP" altLang="ja-JP" sz="13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京都府綾部市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　第５次綾部市行財政健全化の取組により、特別職等の報酬、管理職手当のカットなどの歳出削減策のほか、夜間収納窓口の設置や行政財産の処分による売払収入等の歳入確保等により健全な財政運営に努めたが、</a:t>
          </a:r>
          <a:r>
            <a:rPr kumimoji="1" lang="en-US" altLang="ja-JP" sz="1300">
              <a:solidFill>
                <a:schemeClr val="dk1"/>
              </a:solidFill>
              <a:effectLst/>
              <a:latin typeface="+mn-lt"/>
              <a:ea typeface="+mn-ea"/>
              <a:cs typeface="+mn-cs"/>
            </a:rPr>
            <a:t>3</a:t>
          </a:r>
          <a:r>
            <a:rPr kumimoji="1" lang="ja-JP" altLang="en-US" sz="1300">
              <a:solidFill>
                <a:schemeClr val="dk1"/>
              </a:solidFill>
              <a:effectLst/>
              <a:latin typeface="+mn-lt"/>
              <a:ea typeface="+mn-ea"/>
              <a:cs typeface="+mn-cs"/>
            </a:rPr>
            <a:t>年連続</a:t>
          </a:r>
          <a:r>
            <a:rPr kumimoji="1" lang="ja-JP" altLang="ja-JP" sz="1300">
              <a:solidFill>
                <a:schemeClr val="dk1"/>
              </a:solidFill>
              <a:effectLst/>
              <a:latin typeface="+mn-lt"/>
              <a:ea typeface="+mn-ea"/>
              <a:cs typeface="+mn-cs"/>
            </a:rPr>
            <a:t>財政調整基金を取り崩した。これに伴い実質単年度収支は赤字となったが、実質収支は黒字確保を継続している。</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今後も安定した財政運営を行うため、行政需要に対応できるように一定の基金残高の維持に努めていく必要がある。</a:t>
          </a:r>
          <a:endParaRPr lang="ja-JP" altLang="ja-JP" sz="13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京都府綾部市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solidFill>
                <a:schemeClr val="dk1"/>
              </a:solidFill>
              <a:effectLst/>
              <a:latin typeface="+mn-lt"/>
              <a:ea typeface="+mn-ea"/>
              <a:cs typeface="+mn-cs"/>
            </a:rPr>
            <a:t>　</a:t>
          </a:r>
          <a:r>
            <a:rPr kumimoji="1" lang="ja-JP" altLang="ja-JP" sz="1400" baseline="0">
              <a:solidFill>
                <a:schemeClr val="dk1"/>
              </a:solidFill>
              <a:effectLst/>
              <a:latin typeface="+mn-lt"/>
              <a:ea typeface="+mn-ea"/>
              <a:cs typeface="+mn-cs"/>
            </a:rPr>
            <a:t>すべての会計において、黒字又は収支０</a:t>
          </a:r>
          <a:endParaRPr lang="ja-JP" altLang="ja-JP" sz="1400">
            <a:effectLst/>
          </a:endParaRPr>
        </a:p>
        <a:p>
          <a:r>
            <a:rPr kumimoji="1" lang="ja-JP" altLang="ja-JP" sz="1400" baseline="0">
              <a:solidFill>
                <a:schemeClr val="dk1"/>
              </a:solidFill>
              <a:effectLst/>
              <a:latin typeface="+mn-lt"/>
              <a:ea typeface="+mn-ea"/>
              <a:cs typeface="+mn-cs"/>
            </a:rPr>
            <a:t>　○病院事業会計、上水道事業会計、住宅・工業団地事業特別会計、</a:t>
          </a:r>
          <a:endParaRPr lang="ja-JP" altLang="ja-JP" sz="1400">
            <a:effectLst/>
          </a:endParaRPr>
        </a:p>
        <a:p>
          <a:r>
            <a:rPr kumimoji="1" lang="ja-JP" altLang="ja-JP" sz="1400" baseline="0">
              <a:solidFill>
                <a:schemeClr val="dk1"/>
              </a:solidFill>
              <a:effectLst/>
              <a:latin typeface="+mn-lt"/>
              <a:ea typeface="+mn-ea"/>
              <a:cs typeface="+mn-cs"/>
            </a:rPr>
            <a:t>　　一般会計、介護保険特別会計、後期高齢者医療特別会計、農林業</a:t>
          </a:r>
          <a:endParaRPr lang="ja-JP" altLang="ja-JP" sz="1400">
            <a:effectLst/>
          </a:endParaRPr>
        </a:p>
        <a:p>
          <a:r>
            <a:rPr kumimoji="1" lang="ja-JP" altLang="ja-JP" sz="1400" baseline="0">
              <a:solidFill>
                <a:schemeClr val="dk1"/>
              </a:solidFill>
              <a:effectLst/>
              <a:latin typeface="+mn-lt"/>
              <a:ea typeface="+mn-ea"/>
              <a:cs typeface="+mn-cs"/>
            </a:rPr>
            <a:t>　　者労働災害共済特別会計</a:t>
          </a:r>
          <a:r>
            <a:rPr kumimoji="1" lang="ja-JP" altLang="en-US" sz="1400" baseline="0">
              <a:solidFill>
                <a:schemeClr val="dk1"/>
              </a:solidFill>
              <a:effectLst/>
              <a:latin typeface="+mn-lt"/>
              <a:ea typeface="+mn-ea"/>
              <a:cs typeface="+mn-cs"/>
            </a:rPr>
            <a:t>、</a:t>
          </a:r>
          <a:r>
            <a:rPr kumimoji="1" lang="ja-JP" altLang="ja-JP" sz="1400" baseline="0">
              <a:solidFill>
                <a:schemeClr val="dk1"/>
              </a:solidFill>
              <a:effectLst/>
              <a:latin typeface="+mn-lt"/>
              <a:ea typeface="+mn-ea"/>
              <a:cs typeface="+mn-cs"/>
            </a:rPr>
            <a:t>国民健康保険特別会計：健全経営に努</a:t>
          </a:r>
          <a:endParaRPr kumimoji="1" lang="en-US" altLang="ja-JP" sz="1400" baseline="0">
            <a:solidFill>
              <a:schemeClr val="dk1"/>
            </a:solidFill>
            <a:effectLst/>
            <a:latin typeface="+mn-lt"/>
            <a:ea typeface="+mn-ea"/>
            <a:cs typeface="+mn-cs"/>
          </a:endParaRPr>
        </a:p>
        <a:p>
          <a:r>
            <a:rPr kumimoji="1" lang="ja-JP" altLang="en-US" sz="1400" baseline="0">
              <a:solidFill>
                <a:schemeClr val="dk1"/>
              </a:solidFill>
              <a:effectLst/>
              <a:latin typeface="+mn-lt"/>
              <a:ea typeface="+mn-ea"/>
              <a:cs typeface="+mn-cs"/>
            </a:rPr>
            <a:t>　　</a:t>
          </a:r>
          <a:r>
            <a:rPr kumimoji="1" lang="ja-JP" altLang="ja-JP" sz="1400" baseline="0">
              <a:solidFill>
                <a:schemeClr val="dk1"/>
              </a:solidFill>
              <a:effectLst/>
              <a:latin typeface="+mn-lt"/>
              <a:ea typeface="+mn-ea"/>
              <a:cs typeface="+mn-cs"/>
            </a:rPr>
            <a:t>めた結果、黒字</a:t>
          </a:r>
          <a:endParaRPr lang="ja-JP" altLang="ja-JP" sz="1400">
            <a:effectLst/>
          </a:endParaRPr>
        </a:p>
        <a:p>
          <a:r>
            <a:rPr kumimoji="1" lang="ja-JP" altLang="ja-JP" sz="1400" baseline="0">
              <a:solidFill>
                <a:schemeClr val="dk1"/>
              </a:solidFill>
              <a:effectLst/>
              <a:latin typeface="+mn-lt"/>
              <a:ea typeface="+mn-ea"/>
              <a:cs typeface="+mn-cs"/>
            </a:rPr>
            <a:t>　○その他会計：市立診療所等特別会計、駐車場特別会計、簡易水道</a:t>
          </a:r>
          <a:endParaRPr kumimoji="1" lang="en-US" altLang="ja-JP" sz="1400" baseline="0">
            <a:solidFill>
              <a:schemeClr val="dk1"/>
            </a:solidFill>
            <a:effectLst/>
            <a:latin typeface="+mn-lt"/>
            <a:ea typeface="+mn-ea"/>
            <a:cs typeface="+mn-cs"/>
          </a:endParaRPr>
        </a:p>
        <a:p>
          <a:r>
            <a:rPr kumimoji="1" lang="ja-JP" altLang="en-US" sz="1400" baseline="0">
              <a:solidFill>
                <a:schemeClr val="dk1"/>
              </a:solidFill>
              <a:effectLst/>
              <a:latin typeface="+mn-lt"/>
              <a:ea typeface="+mn-ea"/>
              <a:cs typeface="+mn-cs"/>
            </a:rPr>
            <a:t>　　</a:t>
          </a:r>
          <a:r>
            <a:rPr kumimoji="1" lang="ja-JP" altLang="ja-JP" sz="1400" baseline="0">
              <a:solidFill>
                <a:schemeClr val="dk1"/>
              </a:solidFill>
              <a:effectLst/>
              <a:latin typeface="+mn-lt"/>
              <a:ea typeface="+mn-ea"/>
              <a:cs typeface="+mn-cs"/>
            </a:rPr>
            <a:t>特別会計、下水道事業特別会計、地域排水事業特別会計の</a:t>
          </a:r>
          <a:r>
            <a:rPr kumimoji="1" lang="ja-JP" altLang="en-US" sz="1400" baseline="0">
              <a:solidFill>
                <a:schemeClr val="dk1"/>
              </a:solidFill>
              <a:effectLst/>
              <a:latin typeface="+mn-lt"/>
              <a:ea typeface="+mn-ea"/>
              <a:cs typeface="+mn-cs"/>
            </a:rPr>
            <a:t>５</a:t>
          </a:r>
          <a:r>
            <a:rPr kumimoji="1" lang="ja-JP" altLang="ja-JP" sz="1400" baseline="0">
              <a:solidFill>
                <a:schemeClr val="dk1"/>
              </a:solidFill>
              <a:effectLst/>
              <a:latin typeface="+mn-lt"/>
              <a:ea typeface="+mn-ea"/>
              <a:cs typeface="+mn-cs"/>
            </a:rPr>
            <a:t>会計</a:t>
          </a:r>
          <a:endParaRPr kumimoji="1" lang="en-US" altLang="ja-JP" sz="1400" baseline="0">
            <a:solidFill>
              <a:schemeClr val="dk1"/>
            </a:solidFill>
            <a:effectLst/>
            <a:latin typeface="+mn-lt"/>
            <a:ea typeface="+mn-ea"/>
            <a:cs typeface="+mn-cs"/>
          </a:endParaRPr>
        </a:p>
        <a:p>
          <a:r>
            <a:rPr kumimoji="1" lang="ja-JP" altLang="en-US" sz="1400" baseline="0">
              <a:solidFill>
                <a:schemeClr val="dk1"/>
              </a:solidFill>
              <a:effectLst/>
              <a:latin typeface="+mn-lt"/>
              <a:ea typeface="+mn-ea"/>
              <a:cs typeface="+mn-cs"/>
            </a:rPr>
            <a:t>　　</a:t>
          </a:r>
          <a:r>
            <a:rPr kumimoji="1" lang="ja-JP" altLang="ja-JP" sz="1400" baseline="0">
              <a:solidFill>
                <a:schemeClr val="dk1"/>
              </a:solidFill>
              <a:effectLst/>
              <a:latin typeface="+mn-lt"/>
              <a:ea typeface="+mn-ea"/>
              <a:cs typeface="+mn-cs"/>
            </a:rPr>
            <a:t>については収支０</a:t>
          </a:r>
          <a:endParaRPr kumimoji="1" lang="en-US" altLang="ja-JP" sz="1400" baseline="0">
            <a:solidFill>
              <a:schemeClr val="dk1"/>
            </a:solidFill>
            <a:effectLst/>
            <a:latin typeface="+mn-lt"/>
            <a:ea typeface="+mn-ea"/>
            <a:cs typeface="+mn-cs"/>
          </a:endParaRPr>
        </a:p>
        <a:p>
          <a:r>
            <a:rPr lang="ja-JP" altLang="en-US" sz="1400">
              <a:effectLst/>
            </a:rPr>
            <a:t>　今後においても、基金や市債に過度に依存することなく、適正な行政サービスの提供を図るため、継続的な財政改革の推進が必要である。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90" t="s">
        <v>64</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91" t="s">
        <v>66</v>
      </c>
      <c r="C3" s="592"/>
      <c r="D3" s="592"/>
      <c r="E3" s="593"/>
      <c r="F3" s="593"/>
      <c r="G3" s="593"/>
      <c r="H3" s="593"/>
      <c r="I3" s="593"/>
      <c r="J3" s="593"/>
      <c r="K3" s="593"/>
      <c r="L3" s="593" t="s">
        <v>67</v>
      </c>
      <c r="M3" s="593"/>
      <c r="N3" s="593"/>
      <c r="O3" s="593"/>
      <c r="P3" s="593"/>
      <c r="Q3" s="593"/>
      <c r="R3" s="596"/>
      <c r="S3" s="596"/>
      <c r="T3" s="596"/>
      <c r="U3" s="596"/>
      <c r="V3" s="597"/>
      <c r="W3" s="494" t="s">
        <v>68</v>
      </c>
      <c r="X3" s="495"/>
      <c r="Y3" s="495"/>
      <c r="Z3" s="495"/>
      <c r="AA3" s="495"/>
      <c r="AB3" s="592"/>
      <c r="AC3" s="596" t="s">
        <v>69</v>
      </c>
      <c r="AD3" s="495"/>
      <c r="AE3" s="495"/>
      <c r="AF3" s="495"/>
      <c r="AG3" s="495"/>
      <c r="AH3" s="495"/>
      <c r="AI3" s="495"/>
      <c r="AJ3" s="495"/>
      <c r="AK3" s="495"/>
      <c r="AL3" s="558"/>
      <c r="AM3" s="494" t="s">
        <v>70</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71</v>
      </c>
      <c r="BO3" s="495"/>
      <c r="BP3" s="495"/>
      <c r="BQ3" s="495"/>
      <c r="BR3" s="495"/>
      <c r="BS3" s="495"/>
      <c r="BT3" s="495"/>
      <c r="BU3" s="558"/>
      <c r="BV3" s="494" t="s">
        <v>72</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73</v>
      </c>
      <c r="CU3" s="495"/>
      <c r="CV3" s="495"/>
      <c r="CW3" s="495"/>
      <c r="CX3" s="495"/>
      <c r="CY3" s="495"/>
      <c r="CZ3" s="495"/>
      <c r="DA3" s="558"/>
      <c r="DB3" s="494" t="s">
        <v>74</v>
      </c>
      <c r="DC3" s="495"/>
      <c r="DD3" s="495"/>
      <c r="DE3" s="495"/>
      <c r="DF3" s="495"/>
      <c r="DG3" s="495"/>
      <c r="DH3" s="495"/>
      <c r="DI3" s="558"/>
      <c r="DJ3" s="139"/>
      <c r="DK3" s="139"/>
      <c r="DL3" s="139"/>
      <c r="DM3" s="139"/>
      <c r="DN3" s="139"/>
      <c r="DO3" s="139"/>
    </row>
    <row r="4" spans="1:119" ht="18.75" customHeight="1" x14ac:dyDescent="0.15">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75</v>
      </c>
      <c r="AZ4" s="408"/>
      <c r="BA4" s="408"/>
      <c r="BB4" s="408"/>
      <c r="BC4" s="408"/>
      <c r="BD4" s="408"/>
      <c r="BE4" s="408"/>
      <c r="BF4" s="408"/>
      <c r="BG4" s="408"/>
      <c r="BH4" s="408"/>
      <c r="BI4" s="408"/>
      <c r="BJ4" s="408"/>
      <c r="BK4" s="408"/>
      <c r="BL4" s="408"/>
      <c r="BM4" s="409"/>
      <c r="BN4" s="410">
        <v>16829216</v>
      </c>
      <c r="BO4" s="411"/>
      <c r="BP4" s="411"/>
      <c r="BQ4" s="411"/>
      <c r="BR4" s="411"/>
      <c r="BS4" s="411"/>
      <c r="BT4" s="411"/>
      <c r="BU4" s="412"/>
      <c r="BV4" s="410">
        <v>16795436</v>
      </c>
      <c r="BW4" s="411"/>
      <c r="BX4" s="411"/>
      <c r="BY4" s="411"/>
      <c r="BZ4" s="411"/>
      <c r="CA4" s="411"/>
      <c r="CB4" s="411"/>
      <c r="CC4" s="412"/>
      <c r="CD4" s="584" t="s">
        <v>76</v>
      </c>
      <c r="CE4" s="585"/>
      <c r="CF4" s="585"/>
      <c r="CG4" s="585"/>
      <c r="CH4" s="585"/>
      <c r="CI4" s="585"/>
      <c r="CJ4" s="585"/>
      <c r="CK4" s="585"/>
      <c r="CL4" s="585"/>
      <c r="CM4" s="585"/>
      <c r="CN4" s="585"/>
      <c r="CO4" s="585"/>
      <c r="CP4" s="585"/>
      <c r="CQ4" s="585"/>
      <c r="CR4" s="585"/>
      <c r="CS4" s="586"/>
      <c r="CT4" s="587">
        <v>0.1</v>
      </c>
      <c r="CU4" s="588"/>
      <c r="CV4" s="588"/>
      <c r="CW4" s="588"/>
      <c r="CX4" s="588"/>
      <c r="CY4" s="588"/>
      <c r="CZ4" s="588"/>
      <c r="DA4" s="589"/>
      <c r="DB4" s="587">
        <v>0.1</v>
      </c>
      <c r="DC4" s="588"/>
      <c r="DD4" s="588"/>
      <c r="DE4" s="588"/>
      <c r="DF4" s="588"/>
      <c r="DG4" s="588"/>
      <c r="DH4" s="588"/>
      <c r="DI4" s="589"/>
      <c r="DJ4" s="139"/>
      <c r="DK4" s="139"/>
      <c r="DL4" s="139"/>
      <c r="DM4" s="139"/>
      <c r="DN4" s="139"/>
      <c r="DO4" s="139"/>
    </row>
    <row r="5" spans="1:119" ht="18.75" customHeight="1" x14ac:dyDescent="0.15">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77</v>
      </c>
      <c r="AN5" s="389"/>
      <c r="AO5" s="389"/>
      <c r="AP5" s="389"/>
      <c r="AQ5" s="389"/>
      <c r="AR5" s="389"/>
      <c r="AS5" s="389"/>
      <c r="AT5" s="390"/>
      <c r="AU5" s="472" t="s">
        <v>78</v>
      </c>
      <c r="AV5" s="473"/>
      <c r="AW5" s="473"/>
      <c r="AX5" s="473"/>
      <c r="AY5" s="395" t="s">
        <v>79</v>
      </c>
      <c r="AZ5" s="396"/>
      <c r="BA5" s="396"/>
      <c r="BB5" s="396"/>
      <c r="BC5" s="396"/>
      <c r="BD5" s="396"/>
      <c r="BE5" s="396"/>
      <c r="BF5" s="396"/>
      <c r="BG5" s="396"/>
      <c r="BH5" s="396"/>
      <c r="BI5" s="396"/>
      <c r="BJ5" s="396"/>
      <c r="BK5" s="396"/>
      <c r="BL5" s="396"/>
      <c r="BM5" s="397"/>
      <c r="BN5" s="415">
        <v>16772499</v>
      </c>
      <c r="BO5" s="416"/>
      <c r="BP5" s="416"/>
      <c r="BQ5" s="416"/>
      <c r="BR5" s="416"/>
      <c r="BS5" s="416"/>
      <c r="BT5" s="416"/>
      <c r="BU5" s="417"/>
      <c r="BV5" s="415">
        <v>16752439</v>
      </c>
      <c r="BW5" s="416"/>
      <c r="BX5" s="416"/>
      <c r="BY5" s="416"/>
      <c r="BZ5" s="416"/>
      <c r="CA5" s="416"/>
      <c r="CB5" s="416"/>
      <c r="CC5" s="417"/>
      <c r="CD5" s="424" t="s">
        <v>80</v>
      </c>
      <c r="CE5" s="425"/>
      <c r="CF5" s="425"/>
      <c r="CG5" s="425"/>
      <c r="CH5" s="425"/>
      <c r="CI5" s="425"/>
      <c r="CJ5" s="425"/>
      <c r="CK5" s="425"/>
      <c r="CL5" s="425"/>
      <c r="CM5" s="425"/>
      <c r="CN5" s="425"/>
      <c r="CO5" s="425"/>
      <c r="CP5" s="425"/>
      <c r="CQ5" s="425"/>
      <c r="CR5" s="425"/>
      <c r="CS5" s="426"/>
      <c r="CT5" s="385">
        <v>88.5</v>
      </c>
      <c r="CU5" s="386"/>
      <c r="CV5" s="386"/>
      <c r="CW5" s="386"/>
      <c r="CX5" s="386"/>
      <c r="CY5" s="386"/>
      <c r="CZ5" s="386"/>
      <c r="DA5" s="387"/>
      <c r="DB5" s="385">
        <v>87.7</v>
      </c>
      <c r="DC5" s="386"/>
      <c r="DD5" s="386"/>
      <c r="DE5" s="386"/>
      <c r="DF5" s="386"/>
      <c r="DG5" s="386"/>
      <c r="DH5" s="386"/>
      <c r="DI5" s="387"/>
      <c r="DJ5" s="139"/>
      <c r="DK5" s="139"/>
      <c r="DL5" s="139"/>
      <c r="DM5" s="139"/>
      <c r="DN5" s="139"/>
      <c r="DO5" s="139"/>
    </row>
    <row r="6" spans="1:119" ht="18.75" customHeight="1" x14ac:dyDescent="0.15">
      <c r="A6" s="140"/>
      <c r="B6" s="564" t="s">
        <v>81</v>
      </c>
      <c r="C6" s="429"/>
      <c r="D6" s="429"/>
      <c r="E6" s="565"/>
      <c r="F6" s="565"/>
      <c r="G6" s="565"/>
      <c r="H6" s="565"/>
      <c r="I6" s="565"/>
      <c r="J6" s="565"/>
      <c r="K6" s="565"/>
      <c r="L6" s="565" t="s">
        <v>82</v>
      </c>
      <c r="M6" s="565"/>
      <c r="N6" s="565"/>
      <c r="O6" s="565"/>
      <c r="P6" s="565"/>
      <c r="Q6" s="565"/>
      <c r="R6" s="453"/>
      <c r="S6" s="453"/>
      <c r="T6" s="453"/>
      <c r="U6" s="453"/>
      <c r="V6" s="571"/>
      <c r="W6" s="504" t="s">
        <v>83</v>
      </c>
      <c r="X6" s="428"/>
      <c r="Y6" s="428"/>
      <c r="Z6" s="428"/>
      <c r="AA6" s="428"/>
      <c r="AB6" s="429"/>
      <c r="AC6" s="576" t="s">
        <v>84</v>
      </c>
      <c r="AD6" s="577"/>
      <c r="AE6" s="577"/>
      <c r="AF6" s="577"/>
      <c r="AG6" s="577"/>
      <c r="AH6" s="577"/>
      <c r="AI6" s="577"/>
      <c r="AJ6" s="577"/>
      <c r="AK6" s="577"/>
      <c r="AL6" s="578"/>
      <c r="AM6" s="484" t="s">
        <v>85</v>
      </c>
      <c r="AN6" s="389"/>
      <c r="AO6" s="389"/>
      <c r="AP6" s="389"/>
      <c r="AQ6" s="389"/>
      <c r="AR6" s="389"/>
      <c r="AS6" s="389"/>
      <c r="AT6" s="390"/>
      <c r="AU6" s="472" t="s">
        <v>78</v>
      </c>
      <c r="AV6" s="473"/>
      <c r="AW6" s="473"/>
      <c r="AX6" s="473"/>
      <c r="AY6" s="395" t="s">
        <v>86</v>
      </c>
      <c r="AZ6" s="396"/>
      <c r="BA6" s="396"/>
      <c r="BB6" s="396"/>
      <c r="BC6" s="396"/>
      <c r="BD6" s="396"/>
      <c r="BE6" s="396"/>
      <c r="BF6" s="396"/>
      <c r="BG6" s="396"/>
      <c r="BH6" s="396"/>
      <c r="BI6" s="396"/>
      <c r="BJ6" s="396"/>
      <c r="BK6" s="396"/>
      <c r="BL6" s="396"/>
      <c r="BM6" s="397"/>
      <c r="BN6" s="415">
        <v>56717</v>
      </c>
      <c r="BO6" s="416"/>
      <c r="BP6" s="416"/>
      <c r="BQ6" s="416"/>
      <c r="BR6" s="416"/>
      <c r="BS6" s="416"/>
      <c r="BT6" s="416"/>
      <c r="BU6" s="417"/>
      <c r="BV6" s="415">
        <v>42997</v>
      </c>
      <c r="BW6" s="416"/>
      <c r="BX6" s="416"/>
      <c r="BY6" s="416"/>
      <c r="BZ6" s="416"/>
      <c r="CA6" s="416"/>
      <c r="CB6" s="416"/>
      <c r="CC6" s="417"/>
      <c r="CD6" s="424" t="s">
        <v>87</v>
      </c>
      <c r="CE6" s="425"/>
      <c r="CF6" s="425"/>
      <c r="CG6" s="425"/>
      <c r="CH6" s="425"/>
      <c r="CI6" s="425"/>
      <c r="CJ6" s="425"/>
      <c r="CK6" s="425"/>
      <c r="CL6" s="425"/>
      <c r="CM6" s="425"/>
      <c r="CN6" s="425"/>
      <c r="CO6" s="425"/>
      <c r="CP6" s="425"/>
      <c r="CQ6" s="425"/>
      <c r="CR6" s="425"/>
      <c r="CS6" s="426"/>
      <c r="CT6" s="561">
        <v>93.5</v>
      </c>
      <c r="CU6" s="562"/>
      <c r="CV6" s="562"/>
      <c r="CW6" s="562"/>
      <c r="CX6" s="562"/>
      <c r="CY6" s="562"/>
      <c r="CZ6" s="562"/>
      <c r="DA6" s="563"/>
      <c r="DB6" s="561">
        <v>93.6</v>
      </c>
      <c r="DC6" s="562"/>
      <c r="DD6" s="562"/>
      <c r="DE6" s="562"/>
      <c r="DF6" s="562"/>
      <c r="DG6" s="562"/>
      <c r="DH6" s="562"/>
      <c r="DI6" s="563"/>
      <c r="DJ6" s="139"/>
      <c r="DK6" s="139"/>
      <c r="DL6" s="139"/>
      <c r="DM6" s="139"/>
      <c r="DN6" s="139"/>
      <c r="DO6" s="139"/>
    </row>
    <row r="7" spans="1:119" ht="18.75" customHeight="1" x14ac:dyDescent="0.15">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88</v>
      </c>
      <c r="AN7" s="389"/>
      <c r="AO7" s="389"/>
      <c r="AP7" s="389"/>
      <c r="AQ7" s="389"/>
      <c r="AR7" s="389"/>
      <c r="AS7" s="389"/>
      <c r="AT7" s="390"/>
      <c r="AU7" s="472" t="s">
        <v>89</v>
      </c>
      <c r="AV7" s="473"/>
      <c r="AW7" s="473"/>
      <c r="AX7" s="473"/>
      <c r="AY7" s="395" t="s">
        <v>90</v>
      </c>
      <c r="AZ7" s="396"/>
      <c r="BA7" s="396"/>
      <c r="BB7" s="396"/>
      <c r="BC7" s="396"/>
      <c r="BD7" s="396"/>
      <c r="BE7" s="396"/>
      <c r="BF7" s="396"/>
      <c r="BG7" s="396"/>
      <c r="BH7" s="396"/>
      <c r="BI7" s="396"/>
      <c r="BJ7" s="396"/>
      <c r="BK7" s="396"/>
      <c r="BL7" s="396"/>
      <c r="BM7" s="397"/>
      <c r="BN7" s="415">
        <v>47261</v>
      </c>
      <c r="BO7" s="416"/>
      <c r="BP7" s="416"/>
      <c r="BQ7" s="416"/>
      <c r="BR7" s="416"/>
      <c r="BS7" s="416"/>
      <c r="BT7" s="416"/>
      <c r="BU7" s="417"/>
      <c r="BV7" s="415">
        <v>36088</v>
      </c>
      <c r="BW7" s="416"/>
      <c r="BX7" s="416"/>
      <c r="BY7" s="416"/>
      <c r="BZ7" s="416"/>
      <c r="CA7" s="416"/>
      <c r="CB7" s="416"/>
      <c r="CC7" s="417"/>
      <c r="CD7" s="424" t="s">
        <v>91</v>
      </c>
      <c r="CE7" s="425"/>
      <c r="CF7" s="425"/>
      <c r="CG7" s="425"/>
      <c r="CH7" s="425"/>
      <c r="CI7" s="425"/>
      <c r="CJ7" s="425"/>
      <c r="CK7" s="425"/>
      <c r="CL7" s="425"/>
      <c r="CM7" s="425"/>
      <c r="CN7" s="425"/>
      <c r="CO7" s="425"/>
      <c r="CP7" s="425"/>
      <c r="CQ7" s="425"/>
      <c r="CR7" s="425"/>
      <c r="CS7" s="426"/>
      <c r="CT7" s="415">
        <v>9557701</v>
      </c>
      <c r="CU7" s="416"/>
      <c r="CV7" s="416"/>
      <c r="CW7" s="416"/>
      <c r="CX7" s="416"/>
      <c r="CY7" s="416"/>
      <c r="CZ7" s="416"/>
      <c r="DA7" s="417"/>
      <c r="DB7" s="415">
        <v>9648725</v>
      </c>
      <c r="DC7" s="416"/>
      <c r="DD7" s="416"/>
      <c r="DE7" s="416"/>
      <c r="DF7" s="416"/>
      <c r="DG7" s="416"/>
      <c r="DH7" s="416"/>
      <c r="DI7" s="417"/>
      <c r="DJ7" s="139"/>
      <c r="DK7" s="139"/>
      <c r="DL7" s="139"/>
      <c r="DM7" s="139"/>
      <c r="DN7" s="139"/>
      <c r="DO7" s="139"/>
    </row>
    <row r="8" spans="1:119" ht="18.75" customHeight="1" thickBot="1" x14ac:dyDescent="0.2">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92</v>
      </c>
      <c r="AN8" s="389"/>
      <c r="AO8" s="389"/>
      <c r="AP8" s="389"/>
      <c r="AQ8" s="389"/>
      <c r="AR8" s="389"/>
      <c r="AS8" s="389"/>
      <c r="AT8" s="390"/>
      <c r="AU8" s="472" t="s">
        <v>93</v>
      </c>
      <c r="AV8" s="473"/>
      <c r="AW8" s="473"/>
      <c r="AX8" s="473"/>
      <c r="AY8" s="395" t="s">
        <v>94</v>
      </c>
      <c r="AZ8" s="396"/>
      <c r="BA8" s="396"/>
      <c r="BB8" s="396"/>
      <c r="BC8" s="396"/>
      <c r="BD8" s="396"/>
      <c r="BE8" s="396"/>
      <c r="BF8" s="396"/>
      <c r="BG8" s="396"/>
      <c r="BH8" s="396"/>
      <c r="BI8" s="396"/>
      <c r="BJ8" s="396"/>
      <c r="BK8" s="396"/>
      <c r="BL8" s="396"/>
      <c r="BM8" s="397"/>
      <c r="BN8" s="415">
        <v>9456</v>
      </c>
      <c r="BO8" s="416"/>
      <c r="BP8" s="416"/>
      <c r="BQ8" s="416"/>
      <c r="BR8" s="416"/>
      <c r="BS8" s="416"/>
      <c r="BT8" s="416"/>
      <c r="BU8" s="417"/>
      <c r="BV8" s="415">
        <v>6909</v>
      </c>
      <c r="BW8" s="416"/>
      <c r="BX8" s="416"/>
      <c r="BY8" s="416"/>
      <c r="BZ8" s="416"/>
      <c r="CA8" s="416"/>
      <c r="CB8" s="416"/>
      <c r="CC8" s="417"/>
      <c r="CD8" s="424" t="s">
        <v>95</v>
      </c>
      <c r="CE8" s="425"/>
      <c r="CF8" s="425"/>
      <c r="CG8" s="425"/>
      <c r="CH8" s="425"/>
      <c r="CI8" s="425"/>
      <c r="CJ8" s="425"/>
      <c r="CK8" s="425"/>
      <c r="CL8" s="425"/>
      <c r="CM8" s="425"/>
      <c r="CN8" s="425"/>
      <c r="CO8" s="425"/>
      <c r="CP8" s="425"/>
      <c r="CQ8" s="425"/>
      <c r="CR8" s="425"/>
      <c r="CS8" s="426"/>
      <c r="CT8" s="524">
        <v>0.49</v>
      </c>
      <c r="CU8" s="525"/>
      <c r="CV8" s="525"/>
      <c r="CW8" s="525"/>
      <c r="CX8" s="525"/>
      <c r="CY8" s="525"/>
      <c r="CZ8" s="525"/>
      <c r="DA8" s="526"/>
      <c r="DB8" s="524">
        <v>0.48</v>
      </c>
      <c r="DC8" s="525"/>
      <c r="DD8" s="525"/>
      <c r="DE8" s="525"/>
      <c r="DF8" s="525"/>
      <c r="DG8" s="525"/>
      <c r="DH8" s="525"/>
      <c r="DI8" s="526"/>
      <c r="DJ8" s="139"/>
      <c r="DK8" s="139"/>
      <c r="DL8" s="139"/>
      <c r="DM8" s="139"/>
      <c r="DN8" s="139"/>
      <c r="DO8" s="139"/>
    </row>
    <row r="9" spans="1:119" ht="18.75" customHeight="1" thickBot="1" x14ac:dyDescent="0.2">
      <c r="A9" s="140"/>
      <c r="B9" s="550" t="s">
        <v>96</v>
      </c>
      <c r="C9" s="551"/>
      <c r="D9" s="551"/>
      <c r="E9" s="551"/>
      <c r="F9" s="551"/>
      <c r="G9" s="551"/>
      <c r="H9" s="551"/>
      <c r="I9" s="551"/>
      <c r="J9" s="551"/>
      <c r="K9" s="478"/>
      <c r="L9" s="552" t="s">
        <v>97</v>
      </c>
      <c r="M9" s="553"/>
      <c r="N9" s="553"/>
      <c r="O9" s="553"/>
      <c r="P9" s="553"/>
      <c r="Q9" s="554"/>
      <c r="R9" s="555">
        <v>33821</v>
      </c>
      <c r="S9" s="556"/>
      <c r="T9" s="556"/>
      <c r="U9" s="556"/>
      <c r="V9" s="557"/>
      <c r="W9" s="494" t="s">
        <v>98</v>
      </c>
      <c r="X9" s="495"/>
      <c r="Y9" s="495"/>
      <c r="Z9" s="495"/>
      <c r="AA9" s="495"/>
      <c r="AB9" s="495"/>
      <c r="AC9" s="495"/>
      <c r="AD9" s="495"/>
      <c r="AE9" s="495"/>
      <c r="AF9" s="495"/>
      <c r="AG9" s="495"/>
      <c r="AH9" s="495"/>
      <c r="AI9" s="495"/>
      <c r="AJ9" s="495"/>
      <c r="AK9" s="495"/>
      <c r="AL9" s="558"/>
      <c r="AM9" s="484" t="s">
        <v>99</v>
      </c>
      <c r="AN9" s="389"/>
      <c r="AO9" s="389"/>
      <c r="AP9" s="389"/>
      <c r="AQ9" s="389"/>
      <c r="AR9" s="389"/>
      <c r="AS9" s="389"/>
      <c r="AT9" s="390"/>
      <c r="AU9" s="472" t="s">
        <v>78</v>
      </c>
      <c r="AV9" s="473"/>
      <c r="AW9" s="473"/>
      <c r="AX9" s="473"/>
      <c r="AY9" s="395" t="s">
        <v>100</v>
      </c>
      <c r="AZ9" s="396"/>
      <c r="BA9" s="396"/>
      <c r="BB9" s="396"/>
      <c r="BC9" s="396"/>
      <c r="BD9" s="396"/>
      <c r="BE9" s="396"/>
      <c r="BF9" s="396"/>
      <c r="BG9" s="396"/>
      <c r="BH9" s="396"/>
      <c r="BI9" s="396"/>
      <c r="BJ9" s="396"/>
      <c r="BK9" s="396"/>
      <c r="BL9" s="396"/>
      <c r="BM9" s="397"/>
      <c r="BN9" s="415">
        <v>2547</v>
      </c>
      <c r="BO9" s="416"/>
      <c r="BP9" s="416"/>
      <c r="BQ9" s="416"/>
      <c r="BR9" s="416"/>
      <c r="BS9" s="416"/>
      <c r="BT9" s="416"/>
      <c r="BU9" s="417"/>
      <c r="BV9" s="415">
        <v>5300</v>
      </c>
      <c r="BW9" s="416"/>
      <c r="BX9" s="416"/>
      <c r="BY9" s="416"/>
      <c r="BZ9" s="416"/>
      <c r="CA9" s="416"/>
      <c r="CB9" s="416"/>
      <c r="CC9" s="417"/>
      <c r="CD9" s="424" t="s">
        <v>101</v>
      </c>
      <c r="CE9" s="425"/>
      <c r="CF9" s="425"/>
      <c r="CG9" s="425"/>
      <c r="CH9" s="425"/>
      <c r="CI9" s="425"/>
      <c r="CJ9" s="425"/>
      <c r="CK9" s="425"/>
      <c r="CL9" s="425"/>
      <c r="CM9" s="425"/>
      <c r="CN9" s="425"/>
      <c r="CO9" s="425"/>
      <c r="CP9" s="425"/>
      <c r="CQ9" s="425"/>
      <c r="CR9" s="425"/>
      <c r="CS9" s="426"/>
      <c r="CT9" s="385">
        <v>13</v>
      </c>
      <c r="CU9" s="386"/>
      <c r="CV9" s="386"/>
      <c r="CW9" s="386"/>
      <c r="CX9" s="386"/>
      <c r="CY9" s="386"/>
      <c r="CZ9" s="386"/>
      <c r="DA9" s="387"/>
      <c r="DB9" s="385">
        <v>13.8</v>
      </c>
      <c r="DC9" s="386"/>
      <c r="DD9" s="386"/>
      <c r="DE9" s="386"/>
      <c r="DF9" s="386"/>
      <c r="DG9" s="386"/>
      <c r="DH9" s="386"/>
      <c r="DI9" s="387"/>
      <c r="DJ9" s="139"/>
      <c r="DK9" s="139"/>
      <c r="DL9" s="139"/>
      <c r="DM9" s="139"/>
      <c r="DN9" s="139"/>
      <c r="DO9" s="139"/>
    </row>
    <row r="10" spans="1:119" ht="18.75" customHeight="1" thickBot="1" x14ac:dyDescent="0.2">
      <c r="A10" s="140"/>
      <c r="B10" s="550"/>
      <c r="C10" s="551"/>
      <c r="D10" s="551"/>
      <c r="E10" s="551"/>
      <c r="F10" s="551"/>
      <c r="G10" s="551"/>
      <c r="H10" s="551"/>
      <c r="I10" s="551"/>
      <c r="J10" s="551"/>
      <c r="K10" s="478"/>
      <c r="L10" s="388" t="s">
        <v>102</v>
      </c>
      <c r="M10" s="389"/>
      <c r="N10" s="389"/>
      <c r="O10" s="389"/>
      <c r="P10" s="389"/>
      <c r="Q10" s="390"/>
      <c r="R10" s="391">
        <v>35836</v>
      </c>
      <c r="S10" s="392"/>
      <c r="T10" s="392"/>
      <c r="U10" s="392"/>
      <c r="V10" s="394"/>
      <c r="W10" s="559"/>
      <c r="X10" s="377"/>
      <c r="Y10" s="377"/>
      <c r="Z10" s="377"/>
      <c r="AA10" s="377"/>
      <c r="AB10" s="377"/>
      <c r="AC10" s="377"/>
      <c r="AD10" s="377"/>
      <c r="AE10" s="377"/>
      <c r="AF10" s="377"/>
      <c r="AG10" s="377"/>
      <c r="AH10" s="377"/>
      <c r="AI10" s="377"/>
      <c r="AJ10" s="377"/>
      <c r="AK10" s="377"/>
      <c r="AL10" s="560"/>
      <c r="AM10" s="484" t="s">
        <v>103</v>
      </c>
      <c r="AN10" s="389"/>
      <c r="AO10" s="389"/>
      <c r="AP10" s="389"/>
      <c r="AQ10" s="389"/>
      <c r="AR10" s="389"/>
      <c r="AS10" s="389"/>
      <c r="AT10" s="390"/>
      <c r="AU10" s="472" t="s">
        <v>104</v>
      </c>
      <c r="AV10" s="473"/>
      <c r="AW10" s="473"/>
      <c r="AX10" s="473"/>
      <c r="AY10" s="395" t="s">
        <v>105</v>
      </c>
      <c r="AZ10" s="396"/>
      <c r="BA10" s="396"/>
      <c r="BB10" s="396"/>
      <c r="BC10" s="396"/>
      <c r="BD10" s="396"/>
      <c r="BE10" s="396"/>
      <c r="BF10" s="396"/>
      <c r="BG10" s="396"/>
      <c r="BH10" s="396"/>
      <c r="BI10" s="396"/>
      <c r="BJ10" s="396"/>
      <c r="BK10" s="396"/>
      <c r="BL10" s="396"/>
      <c r="BM10" s="397"/>
      <c r="BN10" s="415">
        <v>6622</v>
      </c>
      <c r="BO10" s="416"/>
      <c r="BP10" s="416"/>
      <c r="BQ10" s="416"/>
      <c r="BR10" s="416"/>
      <c r="BS10" s="416"/>
      <c r="BT10" s="416"/>
      <c r="BU10" s="417"/>
      <c r="BV10" s="415">
        <v>2679</v>
      </c>
      <c r="BW10" s="416"/>
      <c r="BX10" s="416"/>
      <c r="BY10" s="416"/>
      <c r="BZ10" s="416"/>
      <c r="CA10" s="416"/>
      <c r="CB10" s="416"/>
      <c r="CC10" s="417"/>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50"/>
      <c r="C11" s="551"/>
      <c r="D11" s="551"/>
      <c r="E11" s="551"/>
      <c r="F11" s="551"/>
      <c r="G11" s="551"/>
      <c r="H11" s="551"/>
      <c r="I11" s="551"/>
      <c r="J11" s="551"/>
      <c r="K11" s="478"/>
      <c r="L11" s="461" t="s">
        <v>107</v>
      </c>
      <c r="M11" s="462"/>
      <c r="N11" s="462"/>
      <c r="O11" s="462"/>
      <c r="P11" s="462"/>
      <c r="Q11" s="463"/>
      <c r="R11" s="547" t="s">
        <v>108</v>
      </c>
      <c r="S11" s="548"/>
      <c r="T11" s="548"/>
      <c r="U11" s="548"/>
      <c r="V11" s="549"/>
      <c r="W11" s="559"/>
      <c r="X11" s="377"/>
      <c r="Y11" s="377"/>
      <c r="Z11" s="377"/>
      <c r="AA11" s="377"/>
      <c r="AB11" s="377"/>
      <c r="AC11" s="377"/>
      <c r="AD11" s="377"/>
      <c r="AE11" s="377"/>
      <c r="AF11" s="377"/>
      <c r="AG11" s="377"/>
      <c r="AH11" s="377"/>
      <c r="AI11" s="377"/>
      <c r="AJ11" s="377"/>
      <c r="AK11" s="377"/>
      <c r="AL11" s="560"/>
      <c r="AM11" s="484" t="s">
        <v>109</v>
      </c>
      <c r="AN11" s="389"/>
      <c r="AO11" s="389"/>
      <c r="AP11" s="389"/>
      <c r="AQ11" s="389"/>
      <c r="AR11" s="389"/>
      <c r="AS11" s="389"/>
      <c r="AT11" s="390"/>
      <c r="AU11" s="472" t="s">
        <v>110</v>
      </c>
      <c r="AV11" s="473"/>
      <c r="AW11" s="473"/>
      <c r="AX11" s="473"/>
      <c r="AY11" s="395" t="s">
        <v>111</v>
      </c>
      <c r="AZ11" s="396"/>
      <c r="BA11" s="396"/>
      <c r="BB11" s="396"/>
      <c r="BC11" s="396"/>
      <c r="BD11" s="396"/>
      <c r="BE11" s="396"/>
      <c r="BF11" s="396"/>
      <c r="BG11" s="396"/>
      <c r="BH11" s="396"/>
      <c r="BI11" s="396"/>
      <c r="BJ11" s="396"/>
      <c r="BK11" s="396"/>
      <c r="BL11" s="396"/>
      <c r="BM11" s="397"/>
      <c r="BN11" s="415" t="s">
        <v>112</v>
      </c>
      <c r="BO11" s="416"/>
      <c r="BP11" s="416"/>
      <c r="BQ11" s="416"/>
      <c r="BR11" s="416"/>
      <c r="BS11" s="416"/>
      <c r="BT11" s="416"/>
      <c r="BU11" s="417"/>
      <c r="BV11" s="415" t="s">
        <v>112</v>
      </c>
      <c r="BW11" s="416"/>
      <c r="BX11" s="416"/>
      <c r="BY11" s="416"/>
      <c r="BZ11" s="416"/>
      <c r="CA11" s="416"/>
      <c r="CB11" s="416"/>
      <c r="CC11" s="417"/>
      <c r="CD11" s="424" t="s">
        <v>113</v>
      </c>
      <c r="CE11" s="425"/>
      <c r="CF11" s="425"/>
      <c r="CG11" s="425"/>
      <c r="CH11" s="425"/>
      <c r="CI11" s="425"/>
      <c r="CJ11" s="425"/>
      <c r="CK11" s="425"/>
      <c r="CL11" s="425"/>
      <c r="CM11" s="425"/>
      <c r="CN11" s="425"/>
      <c r="CO11" s="425"/>
      <c r="CP11" s="425"/>
      <c r="CQ11" s="425"/>
      <c r="CR11" s="425"/>
      <c r="CS11" s="426"/>
      <c r="CT11" s="524" t="s">
        <v>112</v>
      </c>
      <c r="CU11" s="525"/>
      <c r="CV11" s="525"/>
      <c r="CW11" s="525"/>
      <c r="CX11" s="525"/>
      <c r="CY11" s="525"/>
      <c r="CZ11" s="525"/>
      <c r="DA11" s="526"/>
      <c r="DB11" s="524" t="s">
        <v>112</v>
      </c>
      <c r="DC11" s="525"/>
      <c r="DD11" s="525"/>
      <c r="DE11" s="525"/>
      <c r="DF11" s="525"/>
      <c r="DG11" s="525"/>
      <c r="DH11" s="525"/>
      <c r="DI11" s="526"/>
      <c r="DJ11" s="139"/>
      <c r="DK11" s="139"/>
      <c r="DL11" s="139"/>
      <c r="DM11" s="139"/>
      <c r="DN11" s="139"/>
      <c r="DO11" s="139"/>
    </row>
    <row r="12" spans="1:119" ht="18.75" customHeight="1" x14ac:dyDescent="0.15">
      <c r="A12" s="140"/>
      <c r="B12" s="527" t="s">
        <v>114</v>
      </c>
      <c r="C12" s="528"/>
      <c r="D12" s="528"/>
      <c r="E12" s="528"/>
      <c r="F12" s="528"/>
      <c r="G12" s="528"/>
      <c r="H12" s="528"/>
      <c r="I12" s="528"/>
      <c r="J12" s="528"/>
      <c r="K12" s="529"/>
      <c r="L12" s="536" t="s">
        <v>115</v>
      </c>
      <c r="M12" s="537"/>
      <c r="N12" s="537"/>
      <c r="O12" s="537"/>
      <c r="P12" s="537"/>
      <c r="Q12" s="538"/>
      <c r="R12" s="539">
        <v>34500</v>
      </c>
      <c r="S12" s="540"/>
      <c r="T12" s="540"/>
      <c r="U12" s="540"/>
      <c r="V12" s="541"/>
      <c r="W12" s="542" t="s">
        <v>1</v>
      </c>
      <c r="X12" s="473"/>
      <c r="Y12" s="473"/>
      <c r="Z12" s="473"/>
      <c r="AA12" s="473"/>
      <c r="AB12" s="543"/>
      <c r="AC12" s="472" t="s">
        <v>116</v>
      </c>
      <c r="AD12" s="473"/>
      <c r="AE12" s="473"/>
      <c r="AF12" s="473"/>
      <c r="AG12" s="543"/>
      <c r="AH12" s="472" t="s">
        <v>117</v>
      </c>
      <c r="AI12" s="473"/>
      <c r="AJ12" s="473"/>
      <c r="AK12" s="473"/>
      <c r="AL12" s="544"/>
      <c r="AM12" s="484" t="s">
        <v>118</v>
      </c>
      <c r="AN12" s="389"/>
      <c r="AO12" s="389"/>
      <c r="AP12" s="389"/>
      <c r="AQ12" s="389"/>
      <c r="AR12" s="389"/>
      <c r="AS12" s="389"/>
      <c r="AT12" s="390"/>
      <c r="AU12" s="472" t="s">
        <v>119</v>
      </c>
      <c r="AV12" s="473"/>
      <c r="AW12" s="473"/>
      <c r="AX12" s="473"/>
      <c r="AY12" s="395" t="s">
        <v>120</v>
      </c>
      <c r="AZ12" s="396"/>
      <c r="BA12" s="396"/>
      <c r="BB12" s="396"/>
      <c r="BC12" s="396"/>
      <c r="BD12" s="396"/>
      <c r="BE12" s="396"/>
      <c r="BF12" s="396"/>
      <c r="BG12" s="396"/>
      <c r="BH12" s="396"/>
      <c r="BI12" s="396"/>
      <c r="BJ12" s="396"/>
      <c r="BK12" s="396"/>
      <c r="BL12" s="396"/>
      <c r="BM12" s="397"/>
      <c r="BN12" s="415">
        <v>236000</v>
      </c>
      <c r="BO12" s="416"/>
      <c r="BP12" s="416"/>
      <c r="BQ12" s="416"/>
      <c r="BR12" s="416"/>
      <c r="BS12" s="416"/>
      <c r="BT12" s="416"/>
      <c r="BU12" s="417"/>
      <c r="BV12" s="415">
        <v>35000</v>
      </c>
      <c r="BW12" s="416"/>
      <c r="BX12" s="416"/>
      <c r="BY12" s="416"/>
      <c r="BZ12" s="416"/>
      <c r="CA12" s="416"/>
      <c r="CB12" s="416"/>
      <c r="CC12" s="417"/>
      <c r="CD12" s="424" t="s">
        <v>121</v>
      </c>
      <c r="CE12" s="425"/>
      <c r="CF12" s="425"/>
      <c r="CG12" s="425"/>
      <c r="CH12" s="425"/>
      <c r="CI12" s="425"/>
      <c r="CJ12" s="425"/>
      <c r="CK12" s="425"/>
      <c r="CL12" s="425"/>
      <c r="CM12" s="425"/>
      <c r="CN12" s="425"/>
      <c r="CO12" s="425"/>
      <c r="CP12" s="425"/>
      <c r="CQ12" s="425"/>
      <c r="CR12" s="425"/>
      <c r="CS12" s="426"/>
      <c r="CT12" s="524" t="s">
        <v>122</v>
      </c>
      <c r="CU12" s="525"/>
      <c r="CV12" s="525"/>
      <c r="CW12" s="525"/>
      <c r="CX12" s="525"/>
      <c r="CY12" s="525"/>
      <c r="CZ12" s="525"/>
      <c r="DA12" s="526"/>
      <c r="DB12" s="524" t="s">
        <v>122</v>
      </c>
      <c r="DC12" s="525"/>
      <c r="DD12" s="525"/>
      <c r="DE12" s="525"/>
      <c r="DF12" s="525"/>
      <c r="DG12" s="525"/>
      <c r="DH12" s="525"/>
      <c r="DI12" s="526"/>
      <c r="DJ12" s="139"/>
      <c r="DK12" s="139"/>
      <c r="DL12" s="139"/>
      <c r="DM12" s="139"/>
      <c r="DN12" s="139"/>
      <c r="DO12" s="139"/>
    </row>
    <row r="13" spans="1:119" ht="18.75" customHeight="1" x14ac:dyDescent="0.15">
      <c r="A13" s="140"/>
      <c r="B13" s="530"/>
      <c r="C13" s="531"/>
      <c r="D13" s="531"/>
      <c r="E13" s="531"/>
      <c r="F13" s="531"/>
      <c r="G13" s="531"/>
      <c r="H13" s="531"/>
      <c r="I13" s="531"/>
      <c r="J13" s="531"/>
      <c r="K13" s="532"/>
      <c r="L13" s="150"/>
      <c r="M13" s="513" t="s">
        <v>123</v>
      </c>
      <c r="N13" s="514"/>
      <c r="O13" s="514"/>
      <c r="P13" s="514"/>
      <c r="Q13" s="515"/>
      <c r="R13" s="516">
        <v>34130</v>
      </c>
      <c r="S13" s="517"/>
      <c r="T13" s="517"/>
      <c r="U13" s="517"/>
      <c r="V13" s="518"/>
      <c r="W13" s="504" t="s">
        <v>124</v>
      </c>
      <c r="X13" s="428"/>
      <c r="Y13" s="428"/>
      <c r="Z13" s="428"/>
      <c r="AA13" s="428"/>
      <c r="AB13" s="429"/>
      <c r="AC13" s="391">
        <v>1481</v>
      </c>
      <c r="AD13" s="392"/>
      <c r="AE13" s="392"/>
      <c r="AF13" s="392"/>
      <c r="AG13" s="393"/>
      <c r="AH13" s="391">
        <v>1463</v>
      </c>
      <c r="AI13" s="392"/>
      <c r="AJ13" s="392"/>
      <c r="AK13" s="392"/>
      <c r="AL13" s="394"/>
      <c r="AM13" s="484" t="s">
        <v>125</v>
      </c>
      <c r="AN13" s="389"/>
      <c r="AO13" s="389"/>
      <c r="AP13" s="389"/>
      <c r="AQ13" s="389"/>
      <c r="AR13" s="389"/>
      <c r="AS13" s="389"/>
      <c r="AT13" s="390"/>
      <c r="AU13" s="472" t="s">
        <v>126</v>
      </c>
      <c r="AV13" s="473"/>
      <c r="AW13" s="473"/>
      <c r="AX13" s="473"/>
      <c r="AY13" s="395" t="s">
        <v>127</v>
      </c>
      <c r="AZ13" s="396"/>
      <c r="BA13" s="396"/>
      <c r="BB13" s="396"/>
      <c r="BC13" s="396"/>
      <c r="BD13" s="396"/>
      <c r="BE13" s="396"/>
      <c r="BF13" s="396"/>
      <c r="BG13" s="396"/>
      <c r="BH13" s="396"/>
      <c r="BI13" s="396"/>
      <c r="BJ13" s="396"/>
      <c r="BK13" s="396"/>
      <c r="BL13" s="396"/>
      <c r="BM13" s="397"/>
      <c r="BN13" s="415">
        <v>-226831</v>
      </c>
      <c r="BO13" s="416"/>
      <c r="BP13" s="416"/>
      <c r="BQ13" s="416"/>
      <c r="BR13" s="416"/>
      <c r="BS13" s="416"/>
      <c r="BT13" s="416"/>
      <c r="BU13" s="417"/>
      <c r="BV13" s="415">
        <v>-27021</v>
      </c>
      <c r="BW13" s="416"/>
      <c r="BX13" s="416"/>
      <c r="BY13" s="416"/>
      <c r="BZ13" s="416"/>
      <c r="CA13" s="416"/>
      <c r="CB13" s="416"/>
      <c r="CC13" s="417"/>
      <c r="CD13" s="424" t="s">
        <v>128</v>
      </c>
      <c r="CE13" s="425"/>
      <c r="CF13" s="425"/>
      <c r="CG13" s="425"/>
      <c r="CH13" s="425"/>
      <c r="CI13" s="425"/>
      <c r="CJ13" s="425"/>
      <c r="CK13" s="425"/>
      <c r="CL13" s="425"/>
      <c r="CM13" s="425"/>
      <c r="CN13" s="425"/>
      <c r="CO13" s="425"/>
      <c r="CP13" s="425"/>
      <c r="CQ13" s="425"/>
      <c r="CR13" s="425"/>
      <c r="CS13" s="426"/>
      <c r="CT13" s="385">
        <v>10.9</v>
      </c>
      <c r="CU13" s="386"/>
      <c r="CV13" s="386"/>
      <c r="CW13" s="386"/>
      <c r="CX13" s="386"/>
      <c r="CY13" s="386"/>
      <c r="CZ13" s="386"/>
      <c r="DA13" s="387"/>
      <c r="DB13" s="385">
        <v>12.1</v>
      </c>
      <c r="DC13" s="386"/>
      <c r="DD13" s="386"/>
      <c r="DE13" s="386"/>
      <c r="DF13" s="386"/>
      <c r="DG13" s="386"/>
      <c r="DH13" s="386"/>
      <c r="DI13" s="387"/>
      <c r="DJ13" s="139"/>
      <c r="DK13" s="139"/>
      <c r="DL13" s="139"/>
      <c r="DM13" s="139"/>
      <c r="DN13" s="139"/>
      <c r="DO13" s="139"/>
    </row>
    <row r="14" spans="1:119" ht="18.75" customHeight="1" thickBot="1" x14ac:dyDescent="0.2">
      <c r="A14" s="140"/>
      <c r="B14" s="530"/>
      <c r="C14" s="531"/>
      <c r="D14" s="531"/>
      <c r="E14" s="531"/>
      <c r="F14" s="531"/>
      <c r="G14" s="531"/>
      <c r="H14" s="531"/>
      <c r="I14" s="531"/>
      <c r="J14" s="531"/>
      <c r="K14" s="532"/>
      <c r="L14" s="506" t="s">
        <v>129</v>
      </c>
      <c r="M14" s="545"/>
      <c r="N14" s="545"/>
      <c r="O14" s="545"/>
      <c r="P14" s="545"/>
      <c r="Q14" s="546"/>
      <c r="R14" s="516">
        <v>34949</v>
      </c>
      <c r="S14" s="517"/>
      <c r="T14" s="517"/>
      <c r="U14" s="517"/>
      <c r="V14" s="518"/>
      <c r="W14" s="519"/>
      <c r="X14" s="431"/>
      <c r="Y14" s="431"/>
      <c r="Z14" s="431"/>
      <c r="AA14" s="431"/>
      <c r="AB14" s="432"/>
      <c r="AC14" s="509">
        <v>9.3000000000000007</v>
      </c>
      <c r="AD14" s="510"/>
      <c r="AE14" s="510"/>
      <c r="AF14" s="510"/>
      <c r="AG14" s="511"/>
      <c r="AH14" s="509">
        <v>9</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130</v>
      </c>
      <c r="CE14" s="422"/>
      <c r="CF14" s="422"/>
      <c r="CG14" s="422"/>
      <c r="CH14" s="422"/>
      <c r="CI14" s="422"/>
      <c r="CJ14" s="422"/>
      <c r="CK14" s="422"/>
      <c r="CL14" s="422"/>
      <c r="CM14" s="422"/>
      <c r="CN14" s="422"/>
      <c r="CO14" s="422"/>
      <c r="CP14" s="422"/>
      <c r="CQ14" s="422"/>
      <c r="CR14" s="422"/>
      <c r="CS14" s="423"/>
      <c r="CT14" s="520">
        <v>79.400000000000006</v>
      </c>
      <c r="CU14" s="488"/>
      <c r="CV14" s="488"/>
      <c r="CW14" s="488"/>
      <c r="CX14" s="488"/>
      <c r="CY14" s="488"/>
      <c r="CZ14" s="488"/>
      <c r="DA14" s="489"/>
      <c r="DB14" s="520">
        <v>77.5</v>
      </c>
      <c r="DC14" s="488"/>
      <c r="DD14" s="488"/>
      <c r="DE14" s="488"/>
      <c r="DF14" s="488"/>
      <c r="DG14" s="488"/>
      <c r="DH14" s="488"/>
      <c r="DI14" s="489"/>
      <c r="DJ14" s="139"/>
      <c r="DK14" s="139"/>
      <c r="DL14" s="139"/>
      <c r="DM14" s="139"/>
      <c r="DN14" s="139"/>
      <c r="DO14" s="139"/>
    </row>
    <row r="15" spans="1:119" ht="18.75" customHeight="1" x14ac:dyDescent="0.15">
      <c r="A15" s="140"/>
      <c r="B15" s="530"/>
      <c r="C15" s="531"/>
      <c r="D15" s="531"/>
      <c r="E15" s="531"/>
      <c r="F15" s="531"/>
      <c r="G15" s="531"/>
      <c r="H15" s="531"/>
      <c r="I15" s="531"/>
      <c r="J15" s="531"/>
      <c r="K15" s="532"/>
      <c r="L15" s="150"/>
      <c r="M15" s="513" t="s">
        <v>123</v>
      </c>
      <c r="N15" s="514"/>
      <c r="O15" s="514"/>
      <c r="P15" s="514"/>
      <c r="Q15" s="515"/>
      <c r="R15" s="516">
        <v>34592</v>
      </c>
      <c r="S15" s="517"/>
      <c r="T15" s="517"/>
      <c r="U15" s="517"/>
      <c r="V15" s="518"/>
      <c r="W15" s="504" t="s">
        <v>131</v>
      </c>
      <c r="X15" s="428"/>
      <c r="Y15" s="428"/>
      <c r="Z15" s="428"/>
      <c r="AA15" s="428"/>
      <c r="AB15" s="429"/>
      <c r="AC15" s="391">
        <v>4932</v>
      </c>
      <c r="AD15" s="392"/>
      <c r="AE15" s="392"/>
      <c r="AF15" s="392"/>
      <c r="AG15" s="393"/>
      <c r="AH15" s="391">
        <v>5212</v>
      </c>
      <c r="AI15" s="392"/>
      <c r="AJ15" s="392"/>
      <c r="AK15" s="392"/>
      <c r="AL15" s="394"/>
      <c r="AM15" s="484"/>
      <c r="AN15" s="389"/>
      <c r="AO15" s="389"/>
      <c r="AP15" s="389"/>
      <c r="AQ15" s="389"/>
      <c r="AR15" s="389"/>
      <c r="AS15" s="389"/>
      <c r="AT15" s="390"/>
      <c r="AU15" s="472"/>
      <c r="AV15" s="473"/>
      <c r="AW15" s="473"/>
      <c r="AX15" s="473"/>
      <c r="AY15" s="407" t="s">
        <v>132</v>
      </c>
      <c r="AZ15" s="408"/>
      <c r="BA15" s="408"/>
      <c r="BB15" s="408"/>
      <c r="BC15" s="408"/>
      <c r="BD15" s="408"/>
      <c r="BE15" s="408"/>
      <c r="BF15" s="408"/>
      <c r="BG15" s="408"/>
      <c r="BH15" s="408"/>
      <c r="BI15" s="408"/>
      <c r="BJ15" s="408"/>
      <c r="BK15" s="408"/>
      <c r="BL15" s="408"/>
      <c r="BM15" s="409"/>
      <c r="BN15" s="410">
        <v>3956181</v>
      </c>
      <c r="BO15" s="411"/>
      <c r="BP15" s="411"/>
      <c r="BQ15" s="411"/>
      <c r="BR15" s="411"/>
      <c r="BS15" s="411"/>
      <c r="BT15" s="411"/>
      <c r="BU15" s="412"/>
      <c r="BV15" s="410">
        <v>3874922</v>
      </c>
      <c r="BW15" s="411"/>
      <c r="BX15" s="411"/>
      <c r="BY15" s="411"/>
      <c r="BZ15" s="411"/>
      <c r="CA15" s="411"/>
      <c r="CB15" s="411"/>
      <c r="CC15" s="412"/>
      <c r="CD15" s="521" t="s">
        <v>133</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30"/>
      <c r="C16" s="531"/>
      <c r="D16" s="531"/>
      <c r="E16" s="531"/>
      <c r="F16" s="531"/>
      <c r="G16" s="531"/>
      <c r="H16" s="531"/>
      <c r="I16" s="531"/>
      <c r="J16" s="531"/>
      <c r="K16" s="532"/>
      <c r="L16" s="506" t="s">
        <v>134</v>
      </c>
      <c r="M16" s="507"/>
      <c r="N16" s="507"/>
      <c r="O16" s="507"/>
      <c r="P16" s="507"/>
      <c r="Q16" s="508"/>
      <c r="R16" s="501" t="s">
        <v>135</v>
      </c>
      <c r="S16" s="502"/>
      <c r="T16" s="502"/>
      <c r="U16" s="502"/>
      <c r="V16" s="503"/>
      <c r="W16" s="519"/>
      <c r="X16" s="431"/>
      <c r="Y16" s="431"/>
      <c r="Z16" s="431"/>
      <c r="AA16" s="431"/>
      <c r="AB16" s="432"/>
      <c r="AC16" s="509">
        <v>31</v>
      </c>
      <c r="AD16" s="510"/>
      <c r="AE16" s="510"/>
      <c r="AF16" s="510"/>
      <c r="AG16" s="511"/>
      <c r="AH16" s="509">
        <v>32.1</v>
      </c>
      <c r="AI16" s="510"/>
      <c r="AJ16" s="510"/>
      <c r="AK16" s="510"/>
      <c r="AL16" s="512"/>
      <c r="AM16" s="484"/>
      <c r="AN16" s="389"/>
      <c r="AO16" s="389"/>
      <c r="AP16" s="389"/>
      <c r="AQ16" s="389"/>
      <c r="AR16" s="389"/>
      <c r="AS16" s="389"/>
      <c r="AT16" s="390"/>
      <c r="AU16" s="472"/>
      <c r="AV16" s="473"/>
      <c r="AW16" s="473"/>
      <c r="AX16" s="473"/>
      <c r="AY16" s="395" t="s">
        <v>136</v>
      </c>
      <c r="AZ16" s="396"/>
      <c r="BA16" s="396"/>
      <c r="BB16" s="396"/>
      <c r="BC16" s="396"/>
      <c r="BD16" s="396"/>
      <c r="BE16" s="396"/>
      <c r="BF16" s="396"/>
      <c r="BG16" s="396"/>
      <c r="BH16" s="396"/>
      <c r="BI16" s="396"/>
      <c r="BJ16" s="396"/>
      <c r="BK16" s="396"/>
      <c r="BL16" s="396"/>
      <c r="BM16" s="397"/>
      <c r="BN16" s="415">
        <v>7971587</v>
      </c>
      <c r="BO16" s="416"/>
      <c r="BP16" s="416"/>
      <c r="BQ16" s="416"/>
      <c r="BR16" s="416"/>
      <c r="BS16" s="416"/>
      <c r="BT16" s="416"/>
      <c r="BU16" s="417"/>
      <c r="BV16" s="415">
        <v>7945983</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x14ac:dyDescent="0.2">
      <c r="A17" s="140"/>
      <c r="B17" s="533"/>
      <c r="C17" s="534"/>
      <c r="D17" s="534"/>
      <c r="E17" s="534"/>
      <c r="F17" s="534"/>
      <c r="G17" s="534"/>
      <c r="H17" s="534"/>
      <c r="I17" s="534"/>
      <c r="J17" s="534"/>
      <c r="K17" s="535"/>
      <c r="L17" s="155"/>
      <c r="M17" s="498" t="s">
        <v>137</v>
      </c>
      <c r="N17" s="499"/>
      <c r="O17" s="499"/>
      <c r="P17" s="499"/>
      <c r="Q17" s="500"/>
      <c r="R17" s="501" t="s">
        <v>135</v>
      </c>
      <c r="S17" s="502"/>
      <c r="T17" s="502"/>
      <c r="U17" s="502"/>
      <c r="V17" s="503"/>
      <c r="W17" s="504" t="s">
        <v>138</v>
      </c>
      <c r="X17" s="428"/>
      <c r="Y17" s="428"/>
      <c r="Z17" s="428"/>
      <c r="AA17" s="428"/>
      <c r="AB17" s="429"/>
      <c r="AC17" s="391">
        <v>9522</v>
      </c>
      <c r="AD17" s="392"/>
      <c r="AE17" s="392"/>
      <c r="AF17" s="392"/>
      <c r="AG17" s="393"/>
      <c r="AH17" s="391">
        <v>9548</v>
      </c>
      <c r="AI17" s="392"/>
      <c r="AJ17" s="392"/>
      <c r="AK17" s="392"/>
      <c r="AL17" s="394"/>
      <c r="AM17" s="484"/>
      <c r="AN17" s="389"/>
      <c r="AO17" s="389"/>
      <c r="AP17" s="389"/>
      <c r="AQ17" s="389"/>
      <c r="AR17" s="389"/>
      <c r="AS17" s="389"/>
      <c r="AT17" s="390"/>
      <c r="AU17" s="472"/>
      <c r="AV17" s="473"/>
      <c r="AW17" s="473"/>
      <c r="AX17" s="473"/>
      <c r="AY17" s="395" t="s">
        <v>139</v>
      </c>
      <c r="AZ17" s="396"/>
      <c r="BA17" s="396"/>
      <c r="BB17" s="396"/>
      <c r="BC17" s="396"/>
      <c r="BD17" s="396"/>
      <c r="BE17" s="396"/>
      <c r="BF17" s="396"/>
      <c r="BG17" s="396"/>
      <c r="BH17" s="396"/>
      <c r="BI17" s="396"/>
      <c r="BJ17" s="396"/>
      <c r="BK17" s="396"/>
      <c r="BL17" s="396"/>
      <c r="BM17" s="397"/>
      <c r="BN17" s="415">
        <v>5017310</v>
      </c>
      <c r="BO17" s="416"/>
      <c r="BP17" s="416"/>
      <c r="BQ17" s="416"/>
      <c r="BR17" s="416"/>
      <c r="BS17" s="416"/>
      <c r="BT17" s="416"/>
      <c r="BU17" s="417"/>
      <c r="BV17" s="415">
        <v>4907982</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x14ac:dyDescent="0.2">
      <c r="A18" s="140"/>
      <c r="B18" s="477" t="s">
        <v>140</v>
      </c>
      <c r="C18" s="478"/>
      <c r="D18" s="478"/>
      <c r="E18" s="479"/>
      <c r="F18" s="479"/>
      <c r="G18" s="479"/>
      <c r="H18" s="479"/>
      <c r="I18" s="479"/>
      <c r="J18" s="479"/>
      <c r="K18" s="479"/>
      <c r="L18" s="480">
        <v>347.1</v>
      </c>
      <c r="M18" s="480"/>
      <c r="N18" s="480"/>
      <c r="O18" s="480"/>
      <c r="P18" s="480"/>
      <c r="Q18" s="480"/>
      <c r="R18" s="481"/>
      <c r="S18" s="481"/>
      <c r="T18" s="481"/>
      <c r="U18" s="481"/>
      <c r="V18" s="482"/>
      <c r="W18" s="496"/>
      <c r="X18" s="497"/>
      <c r="Y18" s="497"/>
      <c r="Z18" s="497"/>
      <c r="AA18" s="497"/>
      <c r="AB18" s="505"/>
      <c r="AC18" s="379">
        <v>59.8</v>
      </c>
      <c r="AD18" s="380"/>
      <c r="AE18" s="380"/>
      <c r="AF18" s="380"/>
      <c r="AG18" s="483"/>
      <c r="AH18" s="379">
        <v>58.9</v>
      </c>
      <c r="AI18" s="380"/>
      <c r="AJ18" s="380"/>
      <c r="AK18" s="380"/>
      <c r="AL18" s="381"/>
      <c r="AM18" s="484"/>
      <c r="AN18" s="389"/>
      <c r="AO18" s="389"/>
      <c r="AP18" s="389"/>
      <c r="AQ18" s="389"/>
      <c r="AR18" s="389"/>
      <c r="AS18" s="389"/>
      <c r="AT18" s="390"/>
      <c r="AU18" s="472"/>
      <c r="AV18" s="473"/>
      <c r="AW18" s="473"/>
      <c r="AX18" s="473"/>
      <c r="AY18" s="395" t="s">
        <v>141</v>
      </c>
      <c r="AZ18" s="396"/>
      <c r="BA18" s="396"/>
      <c r="BB18" s="396"/>
      <c r="BC18" s="396"/>
      <c r="BD18" s="396"/>
      <c r="BE18" s="396"/>
      <c r="BF18" s="396"/>
      <c r="BG18" s="396"/>
      <c r="BH18" s="396"/>
      <c r="BI18" s="396"/>
      <c r="BJ18" s="396"/>
      <c r="BK18" s="396"/>
      <c r="BL18" s="396"/>
      <c r="BM18" s="397"/>
      <c r="BN18" s="415">
        <v>8763484</v>
      </c>
      <c r="BO18" s="416"/>
      <c r="BP18" s="416"/>
      <c r="BQ18" s="416"/>
      <c r="BR18" s="416"/>
      <c r="BS18" s="416"/>
      <c r="BT18" s="416"/>
      <c r="BU18" s="417"/>
      <c r="BV18" s="415">
        <v>8781058</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x14ac:dyDescent="0.2">
      <c r="A19" s="140"/>
      <c r="B19" s="477" t="s">
        <v>142</v>
      </c>
      <c r="C19" s="478"/>
      <c r="D19" s="478"/>
      <c r="E19" s="479"/>
      <c r="F19" s="479"/>
      <c r="G19" s="479"/>
      <c r="H19" s="479"/>
      <c r="I19" s="479"/>
      <c r="J19" s="479"/>
      <c r="K19" s="479"/>
      <c r="L19" s="485">
        <v>97</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143</v>
      </c>
      <c r="AZ19" s="396"/>
      <c r="BA19" s="396"/>
      <c r="BB19" s="396"/>
      <c r="BC19" s="396"/>
      <c r="BD19" s="396"/>
      <c r="BE19" s="396"/>
      <c r="BF19" s="396"/>
      <c r="BG19" s="396"/>
      <c r="BH19" s="396"/>
      <c r="BI19" s="396"/>
      <c r="BJ19" s="396"/>
      <c r="BK19" s="396"/>
      <c r="BL19" s="396"/>
      <c r="BM19" s="397"/>
      <c r="BN19" s="415">
        <v>11247036</v>
      </c>
      <c r="BO19" s="416"/>
      <c r="BP19" s="416"/>
      <c r="BQ19" s="416"/>
      <c r="BR19" s="416"/>
      <c r="BS19" s="416"/>
      <c r="BT19" s="416"/>
      <c r="BU19" s="417"/>
      <c r="BV19" s="415">
        <v>11291120</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x14ac:dyDescent="0.2">
      <c r="A20" s="140"/>
      <c r="B20" s="477" t="s">
        <v>144</v>
      </c>
      <c r="C20" s="478"/>
      <c r="D20" s="478"/>
      <c r="E20" s="479"/>
      <c r="F20" s="479"/>
      <c r="G20" s="479"/>
      <c r="H20" s="479"/>
      <c r="I20" s="479"/>
      <c r="J20" s="479"/>
      <c r="K20" s="479"/>
      <c r="L20" s="485">
        <v>13766</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x14ac:dyDescent="0.15">
      <c r="A21" s="140"/>
      <c r="B21" s="474" t="s">
        <v>145</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x14ac:dyDescent="0.2">
      <c r="A22" s="140"/>
      <c r="B22" s="444" t="s">
        <v>146</v>
      </c>
      <c r="C22" s="445"/>
      <c r="D22" s="446"/>
      <c r="E22" s="453" t="s">
        <v>1</v>
      </c>
      <c r="F22" s="428"/>
      <c r="G22" s="428"/>
      <c r="H22" s="428"/>
      <c r="I22" s="428"/>
      <c r="J22" s="428"/>
      <c r="K22" s="429"/>
      <c r="L22" s="453" t="s">
        <v>147</v>
      </c>
      <c r="M22" s="428"/>
      <c r="N22" s="428"/>
      <c r="O22" s="428"/>
      <c r="P22" s="429"/>
      <c r="Q22" s="438" t="s">
        <v>148</v>
      </c>
      <c r="R22" s="439"/>
      <c r="S22" s="439"/>
      <c r="T22" s="439"/>
      <c r="U22" s="439"/>
      <c r="V22" s="454"/>
      <c r="W22" s="456" t="s">
        <v>149</v>
      </c>
      <c r="X22" s="445"/>
      <c r="Y22" s="446"/>
      <c r="Z22" s="453" t="s">
        <v>1</v>
      </c>
      <c r="AA22" s="428"/>
      <c r="AB22" s="428"/>
      <c r="AC22" s="428"/>
      <c r="AD22" s="428"/>
      <c r="AE22" s="428"/>
      <c r="AF22" s="428"/>
      <c r="AG22" s="429"/>
      <c r="AH22" s="427" t="s">
        <v>150</v>
      </c>
      <c r="AI22" s="428"/>
      <c r="AJ22" s="428"/>
      <c r="AK22" s="428"/>
      <c r="AL22" s="429"/>
      <c r="AM22" s="427" t="s">
        <v>151</v>
      </c>
      <c r="AN22" s="433"/>
      <c r="AO22" s="433"/>
      <c r="AP22" s="433"/>
      <c r="AQ22" s="433"/>
      <c r="AR22" s="434"/>
      <c r="AS22" s="438" t="s">
        <v>148</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x14ac:dyDescent="0.15">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152</v>
      </c>
      <c r="AZ23" s="408"/>
      <c r="BA23" s="408"/>
      <c r="BB23" s="408"/>
      <c r="BC23" s="408"/>
      <c r="BD23" s="408"/>
      <c r="BE23" s="408"/>
      <c r="BF23" s="408"/>
      <c r="BG23" s="408"/>
      <c r="BH23" s="408"/>
      <c r="BI23" s="408"/>
      <c r="BJ23" s="408"/>
      <c r="BK23" s="408"/>
      <c r="BL23" s="408"/>
      <c r="BM23" s="409"/>
      <c r="BN23" s="415">
        <v>13365422</v>
      </c>
      <c r="BO23" s="416"/>
      <c r="BP23" s="416"/>
      <c r="BQ23" s="416"/>
      <c r="BR23" s="416"/>
      <c r="BS23" s="416"/>
      <c r="BT23" s="416"/>
      <c r="BU23" s="417"/>
      <c r="BV23" s="415">
        <v>13330451</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x14ac:dyDescent="0.2">
      <c r="A24" s="140"/>
      <c r="B24" s="447"/>
      <c r="C24" s="448"/>
      <c r="D24" s="449"/>
      <c r="E24" s="388" t="s">
        <v>153</v>
      </c>
      <c r="F24" s="389"/>
      <c r="G24" s="389"/>
      <c r="H24" s="389"/>
      <c r="I24" s="389"/>
      <c r="J24" s="389"/>
      <c r="K24" s="390"/>
      <c r="L24" s="391">
        <v>1</v>
      </c>
      <c r="M24" s="392"/>
      <c r="N24" s="392"/>
      <c r="O24" s="392"/>
      <c r="P24" s="393"/>
      <c r="Q24" s="391">
        <v>8800</v>
      </c>
      <c r="R24" s="392"/>
      <c r="S24" s="392"/>
      <c r="T24" s="392"/>
      <c r="U24" s="392"/>
      <c r="V24" s="393"/>
      <c r="W24" s="457"/>
      <c r="X24" s="448"/>
      <c r="Y24" s="449"/>
      <c r="Z24" s="388" t="s">
        <v>154</v>
      </c>
      <c r="AA24" s="389"/>
      <c r="AB24" s="389"/>
      <c r="AC24" s="389"/>
      <c r="AD24" s="389"/>
      <c r="AE24" s="389"/>
      <c r="AF24" s="389"/>
      <c r="AG24" s="390"/>
      <c r="AH24" s="391">
        <v>326</v>
      </c>
      <c r="AI24" s="392"/>
      <c r="AJ24" s="392"/>
      <c r="AK24" s="392"/>
      <c r="AL24" s="393"/>
      <c r="AM24" s="391">
        <v>1034724</v>
      </c>
      <c r="AN24" s="392"/>
      <c r="AO24" s="392"/>
      <c r="AP24" s="392"/>
      <c r="AQ24" s="392"/>
      <c r="AR24" s="393"/>
      <c r="AS24" s="391">
        <v>3174</v>
      </c>
      <c r="AT24" s="392"/>
      <c r="AU24" s="392"/>
      <c r="AV24" s="392"/>
      <c r="AW24" s="392"/>
      <c r="AX24" s="394"/>
      <c r="AY24" s="382" t="s">
        <v>155</v>
      </c>
      <c r="AZ24" s="383"/>
      <c r="BA24" s="383"/>
      <c r="BB24" s="383"/>
      <c r="BC24" s="383"/>
      <c r="BD24" s="383"/>
      <c r="BE24" s="383"/>
      <c r="BF24" s="383"/>
      <c r="BG24" s="383"/>
      <c r="BH24" s="383"/>
      <c r="BI24" s="383"/>
      <c r="BJ24" s="383"/>
      <c r="BK24" s="383"/>
      <c r="BL24" s="383"/>
      <c r="BM24" s="384"/>
      <c r="BN24" s="415">
        <v>12172124</v>
      </c>
      <c r="BO24" s="416"/>
      <c r="BP24" s="416"/>
      <c r="BQ24" s="416"/>
      <c r="BR24" s="416"/>
      <c r="BS24" s="416"/>
      <c r="BT24" s="416"/>
      <c r="BU24" s="417"/>
      <c r="BV24" s="415">
        <v>11948149</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x14ac:dyDescent="0.15">
      <c r="A25" s="140"/>
      <c r="B25" s="447"/>
      <c r="C25" s="448"/>
      <c r="D25" s="449"/>
      <c r="E25" s="388" t="s">
        <v>156</v>
      </c>
      <c r="F25" s="389"/>
      <c r="G25" s="389"/>
      <c r="H25" s="389"/>
      <c r="I25" s="389"/>
      <c r="J25" s="389"/>
      <c r="K25" s="390"/>
      <c r="L25" s="391">
        <v>1</v>
      </c>
      <c r="M25" s="392"/>
      <c r="N25" s="392"/>
      <c r="O25" s="392"/>
      <c r="P25" s="393"/>
      <c r="Q25" s="391">
        <v>7200</v>
      </c>
      <c r="R25" s="392"/>
      <c r="S25" s="392"/>
      <c r="T25" s="392"/>
      <c r="U25" s="392"/>
      <c r="V25" s="393"/>
      <c r="W25" s="457"/>
      <c r="X25" s="448"/>
      <c r="Y25" s="449"/>
      <c r="Z25" s="388" t="s">
        <v>157</v>
      </c>
      <c r="AA25" s="389"/>
      <c r="AB25" s="389"/>
      <c r="AC25" s="389"/>
      <c r="AD25" s="389"/>
      <c r="AE25" s="389"/>
      <c r="AF25" s="389"/>
      <c r="AG25" s="390"/>
      <c r="AH25" s="391">
        <v>57</v>
      </c>
      <c r="AI25" s="392"/>
      <c r="AJ25" s="392"/>
      <c r="AK25" s="392"/>
      <c r="AL25" s="393"/>
      <c r="AM25" s="391">
        <v>165357</v>
      </c>
      <c r="AN25" s="392"/>
      <c r="AO25" s="392"/>
      <c r="AP25" s="392"/>
      <c r="AQ25" s="392"/>
      <c r="AR25" s="393"/>
      <c r="AS25" s="391">
        <v>2901</v>
      </c>
      <c r="AT25" s="392"/>
      <c r="AU25" s="392"/>
      <c r="AV25" s="392"/>
      <c r="AW25" s="392"/>
      <c r="AX25" s="394"/>
      <c r="AY25" s="407" t="s">
        <v>158</v>
      </c>
      <c r="AZ25" s="408"/>
      <c r="BA25" s="408"/>
      <c r="BB25" s="408"/>
      <c r="BC25" s="408"/>
      <c r="BD25" s="408"/>
      <c r="BE25" s="408"/>
      <c r="BF25" s="408"/>
      <c r="BG25" s="408"/>
      <c r="BH25" s="408"/>
      <c r="BI25" s="408"/>
      <c r="BJ25" s="408"/>
      <c r="BK25" s="408"/>
      <c r="BL25" s="408"/>
      <c r="BM25" s="409"/>
      <c r="BN25" s="410">
        <v>974441</v>
      </c>
      <c r="BO25" s="411"/>
      <c r="BP25" s="411"/>
      <c r="BQ25" s="411"/>
      <c r="BR25" s="411"/>
      <c r="BS25" s="411"/>
      <c r="BT25" s="411"/>
      <c r="BU25" s="412"/>
      <c r="BV25" s="410">
        <v>1609935</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x14ac:dyDescent="0.15">
      <c r="A26" s="140"/>
      <c r="B26" s="447"/>
      <c r="C26" s="448"/>
      <c r="D26" s="449"/>
      <c r="E26" s="388" t="s">
        <v>159</v>
      </c>
      <c r="F26" s="389"/>
      <c r="G26" s="389"/>
      <c r="H26" s="389"/>
      <c r="I26" s="389"/>
      <c r="J26" s="389"/>
      <c r="K26" s="390"/>
      <c r="L26" s="391">
        <v>1</v>
      </c>
      <c r="M26" s="392"/>
      <c r="N26" s="392"/>
      <c r="O26" s="392"/>
      <c r="P26" s="393"/>
      <c r="Q26" s="391">
        <v>6400</v>
      </c>
      <c r="R26" s="392"/>
      <c r="S26" s="392"/>
      <c r="T26" s="392"/>
      <c r="U26" s="392"/>
      <c r="V26" s="393"/>
      <c r="W26" s="457"/>
      <c r="X26" s="448"/>
      <c r="Y26" s="449"/>
      <c r="Z26" s="388" t="s">
        <v>160</v>
      </c>
      <c r="AA26" s="470"/>
      <c r="AB26" s="470"/>
      <c r="AC26" s="470"/>
      <c r="AD26" s="470"/>
      <c r="AE26" s="470"/>
      <c r="AF26" s="470"/>
      <c r="AG26" s="471"/>
      <c r="AH26" s="391">
        <v>11</v>
      </c>
      <c r="AI26" s="392"/>
      <c r="AJ26" s="392"/>
      <c r="AK26" s="392"/>
      <c r="AL26" s="393"/>
      <c r="AM26" s="391">
        <v>36663</v>
      </c>
      <c r="AN26" s="392"/>
      <c r="AO26" s="392"/>
      <c r="AP26" s="392"/>
      <c r="AQ26" s="392"/>
      <c r="AR26" s="393"/>
      <c r="AS26" s="391">
        <v>3333</v>
      </c>
      <c r="AT26" s="392"/>
      <c r="AU26" s="392"/>
      <c r="AV26" s="392"/>
      <c r="AW26" s="392"/>
      <c r="AX26" s="394"/>
      <c r="AY26" s="424" t="s">
        <v>161</v>
      </c>
      <c r="AZ26" s="425"/>
      <c r="BA26" s="425"/>
      <c r="BB26" s="425"/>
      <c r="BC26" s="425"/>
      <c r="BD26" s="425"/>
      <c r="BE26" s="425"/>
      <c r="BF26" s="425"/>
      <c r="BG26" s="425"/>
      <c r="BH26" s="425"/>
      <c r="BI26" s="425"/>
      <c r="BJ26" s="425"/>
      <c r="BK26" s="425"/>
      <c r="BL26" s="425"/>
      <c r="BM26" s="426"/>
      <c r="BN26" s="415" t="s">
        <v>122</v>
      </c>
      <c r="BO26" s="416"/>
      <c r="BP26" s="416"/>
      <c r="BQ26" s="416"/>
      <c r="BR26" s="416"/>
      <c r="BS26" s="416"/>
      <c r="BT26" s="416"/>
      <c r="BU26" s="417"/>
      <c r="BV26" s="415" t="s">
        <v>122</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x14ac:dyDescent="0.2">
      <c r="A27" s="140"/>
      <c r="B27" s="447"/>
      <c r="C27" s="448"/>
      <c r="D27" s="449"/>
      <c r="E27" s="388" t="s">
        <v>162</v>
      </c>
      <c r="F27" s="389"/>
      <c r="G27" s="389"/>
      <c r="H27" s="389"/>
      <c r="I27" s="389"/>
      <c r="J27" s="389"/>
      <c r="K27" s="390"/>
      <c r="L27" s="391">
        <v>1</v>
      </c>
      <c r="M27" s="392"/>
      <c r="N27" s="392"/>
      <c r="O27" s="392"/>
      <c r="P27" s="393"/>
      <c r="Q27" s="391">
        <v>4500</v>
      </c>
      <c r="R27" s="392"/>
      <c r="S27" s="392"/>
      <c r="T27" s="392"/>
      <c r="U27" s="392"/>
      <c r="V27" s="393"/>
      <c r="W27" s="457"/>
      <c r="X27" s="448"/>
      <c r="Y27" s="449"/>
      <c r="Z27" s="388" t="s">
        <v>163</v>
      </c>
      <c r="AA27" s="389"/>
      <c r="AB27" s="389"/>
      <c r="AC27" s="389"/>
      <c r="AD27" s="389"/>
      <c r="AE27" s="389"/>
      <c r="AF27" s="389"/>
      <c r="AG27" s="390"/>
      <c r="AH27" s="391">
        <v>10</v>
      </c>
      <c r="AI27" s="392"/>
      <c r="AJ27" s="392"/>
      <c r="AK27" s="392"/>
      <c r="AL27" s="393"/>
      <c r="AM27" s="391">
        <v>37312</v>
      </c>
      <c r="AN27" s="392"/>
      <c r="AO27" s="392"/>
      <c r="AP27" s="392"/>
      <c r="AQ27" s="392"/>
      <c r="AR27" s="393"/>
      <c r="AS27" s="391">
        <v>3731</v>
      </c>
      <c r="AT27" s="392"/>
      <c r="AU27" s="392"/>
      <c r="AV27" s="392"/>
      <c r="AW27" s="392"/>
      <c r="AX27" s="394"/>
      <c r="AY27" s="421" t="s">
        <v>164</v>
      </c>
      <c r="AZ27" s="422"/>
      <c r="BA27" s="422"/>
      <c r="BB27" s="422"/>
      <c r="BC27" s="422"/>
      <c r="BD27" s="422"/>
      <c r="BE27" s="422"/>
      <c r="BF27" s="422"/>
      <c r="BG27" s="422"/>
      <c r="BH27" s="422"/>
      <c r="BI27" s="422"/>
      <c r="BJ27" s="422"/>
      <c r="BK27" s="422"/>
      <c r="BL27" s="422"/>
      <c r="BM27" s="423"/>
      <c r="BN27" s="418">
        <v>353496</v>
      </c>
      <c r="BO27" s="419"/>
      <c r="BP27" s="419"/>
      <c r="BQ27" s="419"/>
      <c r="BR27" s="419"/>
      <c r="BS27" s="419"/>
      <c r="BT27" s="419"/>
      <c r="BU27" s="420"/>
      <c r="BV27" s="418">
        <v>353484</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x14ac:dyDescent="0.15">
      <c r="A28" s="140"/>
      <c r="B28" s="447"/>
      <c r="C28" s="448"/>
      <c r="D28" s="449"/>
      <c r="E28" s="388" t="s">
        <v>165</v>
      </c>
      <c r="F28" s="389"/>
      <c r="G28" s="389"/>
      <c r="H28" s="389"/>
      <c r="I28" s="389"/>
      <c r="J28" s="389"/>
      <c r="K28" s="390"/>
      <c r="L28" s="391">
        <v>1</v>
      </c>
      <c r="M28" s="392"/>
      <c r="N28" s="392"/>
      <c r="O28" s="392"/>
      <c r="P28" s="393"/>
      <c r="Q28" s="391">
        <v>4000</v>
      </c>
      <c r="R28" s="392"/>
      <c r="S28" s="392"/>
      <c r="T28" s="392"/>
      <c r="U28" s="392"/>
      <c r="V28" s="393"/>
      <c r="W28" s="457"/>
      <c r="X28" s="448"/>
      <c r="Y28" s="449"/>
      <c r="Z28" s="388" t="s">
        <v>166</v>
      </c>
      <c r="AA28" s="389"/>
      <c r="AB28" s="389"/>
      <c r="AC28" s="389"/>
      <c r="AD28" s="389"/>
      <c r="AE28" s="389"/>
      <c r="AF28" s="389"/>
      <c r="AG28" s="390"/>
      <c r="AH28" s="391" t="s">
        <v>122</v>
      </c>
      <c r="AI28" s="392"/>
      <c r="AJ28" s="392"/>
      <c r="AK28" s="392"/>
      <c r="AL28" s="393"/>
      <c r="AM28" s="391" t="s">
        <v>122</v>
      </c>
      <c r="AN28" s="392"/>
      <c r="AO28" s="392"/>
      <c r="AP28" s="392"/>
      <c r="AQ28" s="392"/>
      <c r="AR28" s="393"/>
      <c r="AS28" s="391" t="s">
        <v>122</v>
      </c>
      <c r="AT28" s="392"/>
      <c r="AU28" s="392"/>
      <c r="AV28" s="392"/>
      <c r="AW28" s="392"/>
      <c r="AX28" s="394"/>
      <c r="AY28" s="398" t="s">
        <v>167</v>
      </c>
      <c r="AZ28" s="399"/>
      <c r="BA28" s="399"/>
      <c r="BB28" s="400"/>
      <c r="BC28" s="407" t="s">
        <v>168</v>
      </c>
      <c r="BD28" s="408"/>
      <c r="BE28" s="408"/>
      <c r="BF28" s="408"/>
      <c r="BG28" s="408"/>
      <c r="BH28" s="408"/>
      <c r="BI28" s="408"/>
      <c r="BJ28" s="408"/>
      <c r="BK28" s="408"/>
      <c r="BL28" s="408"/>
      <c r="BM28" s="409"/>
      <c r="BN28" s="410">
        <v>1917019</v>
      </c>
      <c r="BO28" s="411"/>
      <c r="BP28" s="411"/>
      <c r="BQ28" s="411"/>
      <c r="BR28" s="411"/>
      <c r="BS28" s="411"/>
      <c r="BT28" s="411"/>
      <c r="BU28" s="412"/>
      <c r="BV28" s="410">
        <v>2146397</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x14ac:dyDescent="0.15">
      <c r="A29" s="140"/>
      <c r="B29" s="447"/>
      <c r="C29" s="448"/>
      <c r="D29" s="449"/>
      <c r="E29" s="388" t="s">
        <v>169</v>
      </c>
      <c r="F29" s="389"/>
      <c r="G29" s="389"/>
      <c r="H29" s="389"/>
      <c r="I29" s="389"/>
      <c r="J29" s="389"/>
      <c r="K29" s="390"/>
      <c r="L29" s="391">
        <v>16</v>
      </c>
      <c r="M29" s="392"/>
      <c r="N29" s="392"/>
      <c r="O29" s="392"/>
      <c r="P29" s="393"/>
      <c r="Q29" s="391">
        <v>3650</v>
      </c>
      <c r="R29" s="392"/>
      <c r="S29" s="392"/>
      <c r="T29" s="392"/>
      <c r="U29" s="392"/>
      <c r="V29" s="393"/>
      <c r="W29" s="458"/>
      <c r="X29" s="459"/>
      <c r="Y29" s="460"/>
      <c r="Z29" s="388" t="s">
        <v>170</v>
      </c>
      <c r="AA29" s="389"/>
      <c r="AB29" s="389"/>
      <c r="AC29" s="389"/>
      <c r="AD29" s="389"/>
      <c r="AE29" s="389"/>
      <c r="AF29" s="389"/>
      <c r="AG29" s="390"/>
      <c r="AH29" s="391">
        <v>336</v>
      </c>
      <c r="AI29" s="392"/>
      <c r="AJ29" s="392"/>
      <c r="AK29" s="392"/>
      <c r="AL29" s="393"/>
      <c r="AM29" s="391">
        <v>1072036</v>
      </c>
      <c r="AN29" s="392"/>
      <c r="AO29" s="392"/>
      <c r="AP29" s="392"/>
      <c r="AQ29" s="392"/>
      <c r="AR29" s="393"/>
      <c r="AS29" s="391">
        <v>3191</v>
      </c>
      <c r="AT29" s="392"/>
      <c r="AU29" s="392"/>
      <c r="AV29" s="392"/>
      <c r="AW29" s="392"/>
      <c r="AX29" s="394"/>
      <c r="AY29" s="401"/>
      <c r="AZ29" s="402"/>
      <c r="BA29" s="402"/>
      <c r="BB29" s="403"/>
      <c r="BC29" s="395" t="s">
        <v>171</v>
      </c>
      <c r="BD29" s="396"/>
      <c r="BE29" s="396"/>
      <c r="BF29" s="396"/>
      <c r="BG29" s="396"/>
      <c r="BH29" s="396"/>
      <c r="BI29" s="396"/>
      <c r="BJ29" s="396"/>
      <c r="BK29" s="396"/>
      <c r="BL29" s="396"/>
      <c r="BM29" s="397"/>
      <c r="BN29" s="415">
        <v>313984</v>
      </c>
      <c r="BO29" s="416"/>
      <c r="BP29" s="416"/>
      <c r="BQ29" s="416"/>
      <c r="BR29" s="416"/>
      <c r="BS29" s="416"/>
      <c r="BT29" s="416"/>
      <c r="BU29" s="417"/>
      <c r="BV29" s="415">
        <v>312737</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x14ac:dyDescent="0.2">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172</v>
      </c>
      <c r="X30" s="468"/>
      <c r="Y30" s="468"/>
      <c r="Z30" s="468"/>
      <c r="AA30" s="468"/>
      <c r="AB30" s="468"/>
      <c r="AC30" s="468"/>
      <c r="AD30" s="468"/>
      <c r="AE30" s="468"/>
      <c r="AF30" s="468"/>
      <c r="AG30" s="469"/>
      <c r="AH30" s="379">
        <v>97.8</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173</v>
      </c>
      <c r="BD30" s="383"/>
      <c r="BE30" s="383"/>
      <c r="BF30" s="383"/>
      <c r="BG30" s="383"/>
      <c r="BH30" s="383"/>
      <c r="BI30" s="383"/>
      <c r="BJ30" s="383"/>
      <c r="BK30" s="383"/>
      <c r="BL30" s="383"/>
      <c r="BM30" s="384"/>
      <c r="BN30" s="418">
        <v>1994764</v>
      </c>
      <c r="BO30" s="419"/>
      <c r="BP30" s="419"/>
      <c r="BQ30" s="419"/>
      <c r="BR30" s="419"/>
      <c r="BS30" s="419"/>
      <c r="BT30" s="419"/>
      <c r="BU30" s="420"/>
      <c r="BV30" s="418">
        <v>2281097</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78" t="s">
        <v>180</v>
      </c>
      <c r="D33" s="378"/>
      <c r="E33" s="377" t="s">
        <v>181</v>
      </c>
      <c r="F33" s="377"/>
      <c r="G33" s="377"/>
      <c r="H33" s="377"/>
      <c r="I33" s="377"/>
      <c r="J33" s="377"/>
      <c r="K33" s="377"/>
      <c r="L33" s="377"/>
      <c r="M33" s="377"/>
      <c r="N33" s="377"/>
      <c r="O33" s="377"/>
      <c r="P33" s="377"/>
      <c r="Q33" s="377"/>
      <c r="R33" s="377"/>
      <c r="S33" s="377"/>
      <c r="T33" s="169"/>
      <c r="U33" s="378" t="s">
        <v>180</v>
      </c>
      <c r="V33" s="378"/>
      <c r="W33" s="377" t="s">
        <v>181</v>
      </c>
      <c r="X33" s="377"/>
      <c r="Y33" s="377"/>
      <c r="Z33" s="377"/>
      <c r="AA33" s="377"/>
      <c r="AB33" s="377"/>
      <c r="AC33" s="377"/>
      <c r="AD33" s="377"/>
      <c r="AE33" s="377"/>
      <c r="AF33" s="377"/>
      <c r="AG33" s="377"/>
      <c r="AH33" s="377"/>
      <c r="AI33" s="377"/>
      <c r="AJ33" s="377"/>
      <c r="AK33" s="377"/>
      <c r="AL33" s="169"/>
      <c r="AM33" s="378" t="s">
        <v>180</v>
      </c>
      <c r="AN33" s="378"/>
      <c r="AO33" s="377" t="s">
        <v>181</v>
      </c>
      <c r="AP33" s="377"/>
      <c r="AQ33" s="377"/>
      <c r="AR33" s="377"/>
      <c r="AS33" s="377"/>
      <c r="AT33" s="377"/>
      <c r="AU33" s="377"/>
      <c r="AV33" s="377"/>
      <c r="AW33" s="377"/>
      <c r="AX33" s="377"/>
      <c r="AY33" s="377"/>
      <c r="AZ33" s="377"/>
      <c r="BA33" s="377"/>
      <c r="BB33" s="377"/>
      <c r="BC33" s="377"/>
      <c r="BD33" s="170"/>
      <c r="BE33" s="377" t="s">
        <v>182</v>
      </c>
      <c r="BF33" s="377"/>
      <c r="BG33" s="377" t="s">
        <v>183</v>
      </c>
      <c r="BH33" s="377"/>
      <c r="BI33" s="377"/>
      <c r="BJ33" s="377"/>
      <c r="BK33" s="377"/>
      <c r="BL33" s="377"/>
      <c r="BM33" s="377"/>
      <c r="BN33" s="377"/>
      <c r="BO33" s="377"/>
      <c r="BP33" s="377"/>
      <c r="BQ33" s="377"/>
      <c r="BR33" s="377"/>
      <c r="BS33" s="377"/>
      <c r="BT33" s="377"/>
      <c r="BU33" s="377"/>
      <c r="BV33" s="170"/>
      <c r="BW33" s="378" t="s">
        <v>182</v>
      </c>
      <c r="BX33" s="378"/>
      <c r="BY33" s="377" t="s">
        <v>184</v>
      </c>
      <c r="BZ33" s="377"/>
      <c r="CA33" s="377"/>
      <c r="CB33" s="377"/>
      <c r="CC33" s="377"/>
      <c r="CD33" s="377"/>
      <c r="CE33" s="377"/>
      <c r="CF33" s="377"/>
      <c r="CG33" s="377"/>
      <c r="CH33" s="377"/>
      <c r="CI33" s="377"/>
      <c r="CJ33" s="377"/>
      <c r="CK33" s="377"/>
      <c r="CL33" s="377"/>
      <c r="CM33" s="377"/>
      <c r="CN33" s="169"/>
      <c r="CO33" s="378" t="s">
        <v>180</v>
      </c>
      <c r="CP33" s="378"/>
      <c r="CQ33" s="377" t="s">
        <v>185</v>
      </c>
      <c r="CR33" s="377"/>
      <c r="CS33" s="377"/>
      <c r="CT33" s="377"/>
      <c r="CU33" s="377"/>
      <c r="CV33" s="377"/>
      <c r="CW33" s="377"/>
      <c r="CX33" s="377"/>
      <c r="CY33" s="377"/>
      <c r="CZ33" s="377"/>
      <c r="DA33" s="377"/>
      <c r="DB33" s="377"/>
      <c r="DC33" s="377"/>
      <c r="DD33" s="377"/>
      <c r="DE33" s="377"/>
      <c r="DF33" s="169"/>
      <c r="DG33" s="377" t="s">
        <v>186</v>
      </c>
      <c r="DH33" s="377"/>
      <c r="DI33" s="171"/>
      <c r="DJ33" s="139"/>
      <c r="DK33" s="139"/>
      <c r="DL33" s="139"/>
      <c r="DM33" s="139"/>
      <c r="DN33" s="139"/>
      <c r="DO33" s="139"/>
    </row>
    <row r="34" spans="1:119" ht="32.25" customHeight="1" x14ac:dyDescent="0.15">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4</v>
      </c>
      <c r="V34" s="375"/>
      <c r="W34" s="374" t="str">
        <f>IF('各会計、関係団体の財政状況及び健全化判断比率'!B28="","",'各会計、関係団体の財政状況及び健全化判断比率'!B28)</f>
        <v>国民健康保険特別会計</v>
      </c>
      <c r="X34" s="374"/>
      <c r="Y34" s="374"/>
      <c r="Z34" s="374"/>
      <c r="AA34" s="374"/>
      <c r="AB34" s="374"/>
      <c r="AC34" s="374"/>
      <c r="AD34" s="374"/>
      <c r="AE34" s="374"/>
      <c r="AF34" s="374"/>
      <c r="AG34" s="374"/>
      <c r="AH34" s="374"/>
      <c r="AI34" s="374"/>
      <c r="AJ34" s="374"/>
      <c r="AK34" s="374"/>
      <c r="AL34" s="167"/>
      <c r="AM34" s="375">
        <f>IF(AO34="","",MAX(C34:D43,U34:V43)+1)</f>
        <v>8</v>
      </c>
      <c r="AN34" s="375"/>
      <c r="AO34" s="374" t="str">
        <f>IF('各会計、関係団体の財政状況及び健全化判断比率'!B32="","",'各会計、関係団体の財政状況及び健全化判断比率'!B32)</f>
        <v>上水道事業会計</v>
      </c>
      <c r="AP34" s="374"/>
      <c r="AQ34" s="374"/>
      <c r="AR34" s="374"/>
      <c r="AS34" s="374"/>
      <c r="AT34" s="374"/>
      <c r="AU34" s="374"/>
      <c r="AV34" s="374"/>
      <c r="AW34" s="374"/>
      <c r="AX34" s="374"/>
      <c r="AY34" s="374"/>
      <c r="AZ34" s="374"/>
      <c r="BA34" s="374"/>
      <c r="BB34" s="374"/>
      <c r="BC34" s="374"/>
      <c r="BD34" s="167"/>
      <c r="BE34" s="375">
        <f>IF(BG34="","",MAX(C34:D43,U34:V43,AM34:AN43)+1)</f>
        <v>10</v>
      </c>
      <c r="BF34" s="375"/>
      <c r="BG34" s="374" t="str">
        <f>IF('各会計、関係団体の財政状況及び健全化判断比率'!B34="","",'各会計、関係団体の財政状況及び健全化判断比率'!B34)</f>
        <v>簡易水道特別会計</v>
      </c>
      <c r="BH34" s="374"/>
      <c r="BI34" s="374"/>
      <c r="BJ34" s="374"/>
      <c r="BK34" s="374"/>
      <c r="BL34" s="374"/>
      <c r="BM34" s="374"/>
      <c r="BN34" s="374"/>
      <c r="BO34" s="374"/>
      <c r="BP34" s="374"/>
      <c r="BQ34" s="374"/>
      <c r="BR34" s="374"/>
      <c r="BS34" s="374"/>
      <c r="BT34" s="374"/>
      <c r="BU34" s="374"/>
      <c r="BV34" s="167"/>
      <c r="BW34" s="375">
        <f>IF(BY34="","",MAX(C34:D43,U34:V43,AM34:AN43,BE34:BF43)+1)</f>
        <v>14</v>
      </c>
      <c r="BX34" s="375"/>
      <c r="BY34" s="374" t="str">
        <f>IF('各会計、関係団体の財政状況及び健全化判断比率'!B68="","",'各会計、関係団体の財政状況及び健全化判断比率'!B68)</f>
        <v>京都府市町村職員退職手当組合</v>
      </c>
      <c r="BZ34" s="374"/>
      <c r="CA34" s="374"/>
      <c r="CB34" s="374"/>
      <c r="CC34" s="374"/>
      <c r="CD34" s="374"/>
      <c r="CE34" s="374"/>
      <c r="CF34" s="374"/>
      <c r="CG34" s="374"/>
      <c r="CH34" s="374"/>
      <c r="CI34" s="374"/>
      <c r="CJ34" s="374"/>
      <c r="CK34" s="374"/>
      <c r="CL34" s="374"/>
      <c r="CM34" s="374"/>
      <c r="CN34" s="167"/>
      <c r="CO34" s="375">
        <f>IF(CQ34="","",MAX(C34:D43,U34:V43,AM34:AN43,BE34:BF43,BW34:BX43)+1)</f>
        <v>21</v>
      </c>
      <c r="CP34" s="375"/>
      <c r="CQ34" s="374" t="str">
        <f>IF('各会計、関係団体の財政状況及び健全化判断比率'!BS7="","",'各会計、関係団体の財政状況及び健全化判断比率'!BS7)</f>
        <v>綾部市体育協会</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x14ac:dyDescent="0.15">
      <c r="A35" s="140"/>
      <c r="B35" s="166"/>
      <c r="C35" s="375">
        <f>IF(E35="","",C34+1)</f>
        <v>2</v>
      </c>
      <c r="D35" s="375"/>
      <c r="E35" s="374" t="str">
        <f>IF('各会計、関係団体の財政状況及び健全化判断比率'!B8="","",'各会計、関係団体の財政状況及び健全化判断比率'!B8)</f>
        <v>市立診療所等特別会計</v>
      </c>
      <c r="F35" s="374"/>
      <c r="G35" s="374"/>
      <c r="H35" s="374"/>
      <c r="I35" s="374"/>
      <c r="J35" s="374"/>
      <c r="K35" s="374"/>
      <c r="L35" s="374"/>
      <c r="M35" s="374"/>
      <c r="N35" s="374"/>
      <c r="O35" s="374"/>
      <c r="P35" s="374"/>
      <c r="Q35" s="374"/>
      <c r="R35" s="374"/>
      <c r="S35" s="374"/>
      <c r="T35" s="167"/>
      <c r="U35" s="375">
        <f>IF(W35="","",U34+1)</f>
        <v>5</v>
      </c>
      <c r="V35" s="375"/>
      <c r="W35" s="374" t="str">
        <f>IF('各会計、関係団体の財政状況及び健全化判断比率'!B29="","",'各会計、関係団体の財政状況及び健全化判断比率'!B29)</f>
        <v>介護保険特別会計</v>
      </c>
      <c r="X35" s="374"/>
      <c r="Y35" s="374"/>
      <c r="Z35" s="374"/>
      <c r="AA35" s="374"/>
      <c r="AB35" s="374"/>
      <c r="AC35" s="374"/>
      <c r="AD35" s="374"/>
      <c r="AE35" s="374"/>
      <c r="AF35" s="374"/>
      <c r="AG35" s="374"/>
      <c r="AH35" s="374"/>
      <c r="AI35" s="374"/>
      <c r="AJ35" s="374"/>
      <c r="AK35" s="374"/>
      <c r="AL35" s="167"/>
      <c r="AM35" s="375">
        <f t="shared" ref="AM35:AM43" si="0">IF(AO35="","",AM34+1)</f>
        <v>9</v>
      </c>
      <c r="AN35" s="375"/>
      <c r="AO35" s="374" t="str">
        <f>IF('各会計、関係団体の財政状況及び健全化判断比率'!B33="","",'各会計、関係団体の財政状況及び健全化判断比率'!B33)</f>
        <v>病院事業会計</v>
      </c>
      <c r="AP35" s="374"/>
      <c r="AQ35" s="374"/>
      <c r="AR35" s="374"/>
      <c r="AS35" s="374"/>
      <c r="AT35" s="374"/>
      <c r="AU35" s="374"/>
      <c r="AV35" s="374"/>
      <c r="AW35" s="374"/>
      <c r="AX35" s="374"/>
      <c r="AY35" s="374"/>
      <c r="AZ35" s="374"/>
      <c r="BA35" s="374"/>
      <c r="BB35" s="374"/>
      <c r="BC35" s="374"/>
      <c r="BD35" s="167"/>
      <c r="BE35" s="375">
        <f t="shared" ref="BE35:BE43" si="1">IF(BG35="","",BE34+1)</f>
        <v>11</v>
      </c>
      <c r="BF35" s="375"/>
      <c r="BG35" s="374" t="str">
        <f>IF('各会計、関係団体の財政状況及び健全化判断比率'!B35="","",'各会計、関係団体の財政状況及び健全化判断比率'!B35)</f>
        <v>下水道事業特別会計</v>
      </c>
      <c r="BH35" s="374"/>
      <c r="BI35" s="374"/>
      <c r="BJ35" s="374"/>
      <c r="BK35" s="374"/>
      <c r="BL35" s="374"/>
      <c r="BM35" s="374"/>
      <c r="BN35" s="374"/>
      <c r="BO35" s="374"/>
      <c r="BP35" s="374"/>
      <c r="BQ35" s="374"/>
      <c r="BR35" s="374"/>
      <c r="BS35" s="374"/>
      <c r="BT35" s="374"/>
      <c r="BU35" s="374"/>
      <c r="BV35" s="167"/>
      <c r="BW35" s="375">
        <f t="shared" ref="BW35:BW43" si="2">IF(BY35="","",BW34+1)</f>
        <v>15</v>
      </c>
      <c r="BX35" s="375"/>
      <c r="BY35" s="374" t="str">
        <f>IF('各会計、関係団体の財政状況及び健全化判断比率'!B69="","",'各会計、関係団体の財政状況及び健全化判断比率'!B69)</f>
        <v>京都府自治会館管理組合</v>
      </c>
      <c r="BZ35" s="374"/>
      <c r="CA35" s="374"/>
      <c r="CB35" s="374"/>
      <c r="CC35" s="374"/>
      <c r="CD35" s="374"/>
      <c r="CE35" s="374"/>
      <c r="CF35" s="374"/>
      <c r="CG35" s="374"/>
      <c r="CH35" s="374"/>
      <c r="CI35" s="374"/>
      <c r="CJ35" s="374"/>
      <c r="CK35" s="374"/>
      <c r="CL35" s="374"/>
      <c r="CM35" s="374"/>
      <c r="CN35" s="167"/>
      <c r="CO35" s="375">
        <f t="shared" ref="CO35:CO43" si="3">IF(CQ35="","",CO34+1)</f>
        <v>22</v>
      </c>
      <c r="CP35" s="375"/>
      <c r="CQ35" s="374" t="str">
        <f>IF('各会計、関係団体の財政状況及び健全化判断比率'!BS8="","",'各会計、関係団体の財政状況及び健全化判断比率'!BS8)</f>
        <v>綾部市医療公社</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x14ac:dyDescent="0.15">
      <c r="A36" s="140"/>
      <c r="B36" s="166"/>
      <c r="C36" s="375">
        <f>IF(E36="","",C35+1)</f>
        <v>3</v>
      </c>
      <c r="D36" s="375"/>
      <c r="E36" s="374" t="str">
        <f>IF('各会計、関係団体の財政状況及び健全化判断比率'!B9="","",'各会計、関係団体の財政状況及び健全化判断比率'!B9)</f>
        <v>農林業者労働災害共済特別会計</v>
      </c>
      <c r="F36" s="374"/>
      <c r="G36" s="374"/>
      <c r="H36" s="374"/>
      <c r="I36" s="374"/>
      <c r="J36" s="374"/>
      <c r="K36" s="374"/>
      <c r="L36" s="374"/>
      <c r="M36" s="374"/>
      <c r="N36" s="374"/>
      <c r="O36" s="374"/>
      <c r="P36" s="374"/>
      <c r="Q36" s="374"/>
      <c r="R36" s="374"/>
      <c r="S36" s="374"/>
      <c r="T36" s="167"/>
      <c r="U36" s="375">
        <f t="shared" ref="U36:U43" si="4">IF(W36="","",U35+1)</f>
        <v>6</v>
      </c>
      <c r="V36" s="375"/>
      <c r="W36" s="374" t="str">
        <f>IF('各会計、関係団体の財政状況及び健全化判断比率'!B30="","",'各会計、関係団体の財政状況及び健全化判断比率'!B30)</f>
        <v>後期高齢者医療特別会計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f t="shared" si="1"/>
        <v>12</v>
      </c>
      <c r="BF36" s="375"/>
      <c r="BG36" s="374" t="str">
        <f>IF('各会計、関係団体の財政状況及び健全化判断比率'!B36="","",'各会計、関係団体の財政状況及び健全化判断比率'!B36)</f>
        <v>地域排水事業特別会計</v>
      </c>
      <c r="BH36" s="374"/>
      <c r="BI36" s="374"/>
      <c r="BJ36" s="374"/>
      <c r="BK36" s="374"/>
      <c r="BL36" s="374"/>
      <c r="BM36" s="374"/>
      <c r="BN36" s="374"/>
      <c r="BO36" s="374"/>
      <c r="BP36" s="374"/>
      <c r="BQ36" s="374"/>
      <c r="BR36" s="374"/>
      <c r="BS36" s="374"/>
      <c r="BT36" s="374"/>
      <c r="BU36" s="374"/>
      <c r="BV36" s="167"/>
      <c r="BW36" s="375">
        <f t="shared" si="2"/>
        <v>16</v>
      </c>
      <c r="BX36" s="375"/>
      <c r="BY36" s="374" t="str">
        <f>IF('各会計、関係団体の財政状況及び健全化判断比率'!B70="","",'各会計、関係団体の財政状況及び健全化判断比率'!B70)</f>
        <v>京都地方税機構</v>
      </c>
      <c r="BZ36" s="374"/>
      <c r="CA36" s="374"/>
      <c r="CB36" s="374"/>
      <c r="CC36" s="374"/>
      <c r="CD36" s="374"/>
      <c r="CE36" s="374"/>
      <c r="CF36" s="374"/>
      <c r="CG36" s="374"/>
      <c r="CH36" s="374"/>
      <c r="CI36" s="374"/>
      <c r="CJ36" s="374"/>
      <c r="CK36" s="374"/>
      <c r="CL36" s="374"/>
      <c r="CM36" s="374"/>
      <c r="CN36" s="167"/>
      <c r="CO36" s="375">
        <f t="shared" si="3"/>
        <v>23</v>
      </c>
      <c r="CP36" s="375"/>
      <c r="CQ36" s="374" t="str">
        <f>IF('各会計、関係団体の財政状況及び健全化判断比率'!BS9="","",'各会計、関係団体の財政状況及び健全化判断比率'!BS9)</f>
        <v>エフエムあやべ</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x14ac:dyDescent="0.15">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f t="shared" si="4"/>
        <v>7</v>
      </c>
      <c r="V37" s="375"/>
      <c r="W37" s="374" t="str">
        <f>IF('各会計、関係団体の財政状況及び健全化判断比率'!B31="","",'各会計、関係団体の財政状況及び健全化判断比率'!B31)</f>
        <v>駐車場特別会計</v>
      </c>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f t="shared" si="1"/>
        <v>13</v>
      </c>
      <c r="BF37" s="375"/>
      <c r="BG37" s="374" t="str">
        <f>IF('各会計、関係団体の財政状況及び健全化判断比率'!B37="","",'各会計、関係団体の財政状況及び健全化判断比率'!B37)</f>
        <v>住宅・工業団地事業特別会計</v>
      </c>
      <c r="BH37" s="374"/>
      <c r="BI37" s="374"/>
      <c r="BJ37" s="374"/>
      <c r="BK37" s="374"/>
      <c r="BL37" s="374"/>
      <c r="BM37" s="374"/>
      <c r="BN37" s="374"/>
      <c r="BO37" s="374"/>
      <c r="BP37" s="374"/>
      <c r="BQ37" s="374"/>
      <c r="BR37" s="374"/>
      <c r="BS37" s="374"/>
      <c r="BT37" s="374"/>
      <c r="BU37" s="374"/>
      <c r="BV37" s="167"/>
      <c r="BW37" s="375">
        <f t="shared" si="2"/>
        <v>17</v>
      </c>
      <c r="BX37" s="375"/>
      <c r="BY37" s="374" t="str">
        <f>IF('各会計、関係団体の財政状況及び健全化判断比率'!B71="","",'各会計、関係団体の財政状況及び健全化判断比率'!B71)</f>
        <v>京都府後期高齢者医療広域連合（一般会計）</v>
      </c>
      <c r="BZ37" s="374"/>
      <c r="CA37" s="374"/>
      <c r="CB37" s="374"/>
      <c r="CC37" s="374"/>
      <c r="CD37" s="374"/>
      <c r="CE37" s="374"/>
      <c r="CF37" s="374"/>
      <c r="CG37" s="374"/>
      <c r="CH37" s="374"/>
      <c r="CI37" s="374"/>
      <c r="CJ37" s="374"/>
      <c r="CK37" s="374"/>
      <c r="CL37" s="374"/>
      <c r="CM37" s="374"/>
      <c r="CN37" s="167"/>
      <c r="CO37" s="375">
        <f t="shared" si="3"/>
        <v>24</v>
      </c>
      <c r="CP37" s="375"/>
      <c r="CQ37" s="374" t="str">
        <f>IF('各会計、関係団体の財政状況及び健全化判断比率'!BS10="","",'各会計、関係団体の財政状況及び健全化判断比率'!BS10)</f>
        <v>緑土</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x14ac:dyDescent="0.15">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18</v>
      </c>
      <c r="BX38" s="375"/>
      <c r="BY38" s="374" t="str">
        <f>IF('各会計、関係団体の財政状況及び健全化判断比率'!B72="","",'各会計、関係団体の財政状況及び健全化判断比率'!B72)</f>
        <v>京都府後期高齢者医療広域連合（特別会計）</v>
      </c>
      <c r="BZ38" s="374"/>
      <c r="CA38" s="374"/>
      <c r="CB38" s="374"/>
      <c r="CC38" s="374"/>
      <c r="CD38" s="374"/>
      <c r="CE38" s="374"/>
      <c r="CF38" s="374"/>
      <c r="CG38" s="374"/>
      <c r="CH38" s="374"/>
      <c r="CI38" s="374"/>
      <c r="CJ38" s="374"/>
      <c r="CK38" s="374"/>
      <c r="CL38" s="374"/>
      <c r="CM38" s="374"/>
      <c r="CN38" s="167"/>
      <c r="CO38" s="375">
        <f t="shared" si="3"/>
        <v>25</v>
      </c>
      <c r="CP38" s="375"/>
      <c r="CQ38" s="374" t="str">
        <f>IF('各会計、関係団体の財政状況及び健全化判断比率'!BS11="","",'各会計、関係団体の財政状況及び健全化判断比率'!BS11)</f>
        <v>水夢</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v>
      </c>
      <c r="DH38" s="376"/>
      <c r="DI38" s="171"/>
      <c r="DJ38" s="139"/>
      <c r="DK38" s="139"/>
      <c r="DL38" s="139"/>
      <c r="DM38" s="139"/>
      <c r="DN38" s="139"/>
      <c r="DO38" s="139"/>
    </row>
    <row r="39" spans="1:119" ht="32.25" customHeight="1" x14ac:dyDescent="0.15">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19</v>
      </c>
      <c r="BX39" s="375"/>
      <c r="BY39" s="374" t="str">
        <f>IF('各会計、関係団体の財政状況及び健全化判断比率'!B73="","",'各会計、関係団体の財政状況及び健全化判断比率'!B73)</f>
        <v>京都府住宅新築資金等貸付事業管理組合（一般会計）</v>
      </c>
      <c r="BZ39" s="374"/>
      <c r="CA39" s="374"/>
      <c r="CB39" s="374"/>
      <c r="CC39" s="374"/>
      <c r="CD39" s="374"/>
      <c r="CE39" s="374"/>
      <c r="CF39" s="374"/>
      <c r="CG39" s="374"/>
      <c r="CH39" s="374"/>
      <c r="CI39" s="374"/>
      <c r="CJ39" s="374"/>
      <c r="CK39" s="374"/>
      <c r="CL39" s="374"/>
      <c r="CM39" s="374"/>
      <c r="CN39" s="167"/>
      <c r="CO39" s="375">
        <f t="shared" si="3"/>
        <v>26</v>
      </c>
      <c r="CP39" s="375"/>
      <c r="CQ39" s="374" t="str">
        <f>IF('各会計、関係団体の財政状況及び健全化判断比率'!BS12="","",'各会計、関係団体の財政状況及び健全化判断比率'!BS12)</f>
        <v>京都府中丹文化事業団</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x14ac:dyDescent="0.15">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20</v>
      </c>
      <c r="BX40" s="375"/>
      <c r="BY40" s="374" t="str">
        <f>IF('各会計、関係団体の財政状況及び健全化判断比率'!B74="","",'各会計、関係団体の財政状況及び健全化判断比率'!B74)</f>
        <v>京都府住宅新築資金等貸付事業管理組合（特別会計）</v>
      </c>
      <c r="BZ40" s="374"/>
      <c r="CA40" s="374"/>
      <c r="CB40" s="374"/>
      <c r="CC40" s="374"/>
      <c r="CD40" s="374"/>
      <c r="CE40" s="374"/>
      <c r="CF40" s="374"/>
      <c r="CG40" s="374"/>
      <c r="CH40" s="374"/>
      <c r="CI40" s="374"/>
      <c r="CJ40" s="374"/>
      <c r="CK40" s="374"/>
      <c r="CL40" s="374"/>
      <c r="CM40" s="374"/>
      <c r="CN40" s="167"/>
      <c r="CO40" s="375">
        <f t="shared" si="3"/>
        <v>27</v>
      </c>
      <c r="CP40" s="375"/>
      <c r="CQ40" s="374" t="str">
        <f>IF('各会計、関係団体の財政状況及び健全化判断比率'!BS13="","",'各会計、関係団体の財政状況及び健全化判断比率'!BS13)</f>
        <v>農夢</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x14ac:dyDescent="0.15">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t="str">
        <f t="shared" si="2"/>
        <v/>
      </c>
      <c r="BX41" s="375"/>
      <c r="BY41" s="374" t="str">
        <f>IF('各会計、関係団体の財政状況及び健全化判断比率'!B75="","",'各会計、関係団体の財政状況及び健全化判断比率'!B75)</f>
        <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x14ac:dyDescent="0.15">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t="str">
        <f t="shared" si="2"/>
        <v/>
      </c>
      <c r="BX42" s="375"/>
      <c r="BY42" s="374" t="str">
        <f>IF('各会計、関係団体の財政状況及び健全化判断比率'!B76="","",'各会計、関係団体の財政状況及び健全化判断比率'!B76)</f>
        <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x14ac:dyDescent="0.15">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t="str">
        <f t="shared" si="2"/>
        <v/>
      </c>
      <c r="BX43" s="375"/>
      <c r="BY43" s="374" t="str">
        <f>IF('各会計、関係団体の財政状況及び健全化判断比率'!B77="","",'各会計、関係団体の財政状況及び健全化判断比率'!B77)</f>
        <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191</v>
      </c>
    </row>
    <row r="50" spans="5:5" x14ac:dyDescent="0.15">
      <c r="E50" s="141" t="s">
        <v>192</v>
      </c>
    </row>
    <row r="51" spans="5:5" x14ac:dyDescent="0.15">
      <c r="E51" s="141" t="s">
        <v>193</v>
      </c>
    </row>
    <row r="52" spans="5:5" x14ac:dyDescent="0.15">
      <c r="E52" s="141" t="s">
        <v>194</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531</v>
      </c>
      <c r="G33" s="29" t="s">
        <v>532</v>
      </c>
      <c r="H33" s="29" t="s">
        <v>533</v>
      </c>
      <c r="I33" s="29" t="s">
        <v>534</v>
      </c>
      <c r="J33" s="30" t="s">
        <v>535</v>
      </c>
      <c r="K33" s="22"/>
      <c r="L33" s="22"/>
      <c r="M33" s="22"/>
      <c r="N33" s="22"/>
      <c r="O33" s="22"/>
      <c r="P33" s="22"/>
    </row>
    <row r="34" spans="1:16" ht="39" customHeight="1" x14ac:dyDescent="0.15">
      <c r="A34" s="22"/>
      <c r="B34" s="31"/>
      <c r="C34" s="1185" t="s">
        <v>539</v>
      </c>
      <c r="D34" s="1185"/>
      <c r="E34" s="1186"/>
      <c r="F34" s="32">
        <v>35.200000000000003</v>
      </c>
      <c r="G34" s="33">
        <v>29.81</v>
      </c>
      <c r="H34" s="33">
        <v>13.51</v>
      </c>
      <c r="I34" s="33">
        <v>24.56</v>
      </c>
      <c r="J34" s="34">
        <v>16.440000000000001</v>
      </c>
      <c r="K34" s="22"/>
      <c r="L34" s="22"/>
      <c r="M34" s="22"/>
      <c r="N34" s="22"/>
      <c r="O34" s="22"/>
      <c r="P34" s="22"/>
    </row>
    <row r="35" spans="1:16" ht="39" customHeight="1" x14ac:dyDescent="0.15">
      <c r="A35" s="22"/>
      <c r="B35" s="35"/>
      <c r="C35" s="1179" t="s">
        <v>540</v>
      </c>
      <c r="D35" s="1180"/>
      <c r="E35" s="1181"/>
      <c r="F35" s="36">
        <v>14.01</v>
      </c>
      <c r="G35" s="37">
        <v>10.81</v>
      </c>
      <c r="H35" s="37">
        <v>12.29</v>
      </c>
      <c r="I35" s="37">
        <v>10.6</v>
      </c>
      <c r="J35" s="38">
        <v>10.97</v>
      </c>
      <c r="K35" s="22"/>
      <c r="L35" s="22"/>
      <c r="M35" s="22"/>
      <c r="N35" s="22"/>
      <c r="O35" s="22"/>
      <c r="P35" s="22"/>
    </row>
    <row r="36" spans="1:16" ht="39" customHeight="1" x14ac:dyDescent="0.15">
      <c r="A36" s="22"/>
      <c r="B36" s="35"/>
      <c r="C36" s="1179" t="s">
        <v>541</v>
      </c>
      <c r="D36" s="1180"/>
      <c r="E36" s="1181"/>
      <c r="F36" s="36">
        <v>7.43</v>
      </c>
      <c r="G36" s="37">
        <v>7.22</v>
      </c>
      <c r="H36" s="37">
        <v>6.7</v>
      </c>
      <c r="I36" s="37">
        <v>6.83</v>
      </c>
      <c r="J36" s="38">
        <v>7.05</v>
      </c>
      <c r="K36" s="22"/>
      <c r="L36" s="22"/>
      <c r="M36" s="22"/>
      <c r="N36" s="22"/>
      <c r="O36" s="22"/>
      <c r="P36" s="22"/>
    </row>
    <row r="37" spans="1:16" ht="39" customHeight="1" x14ac:dyDescent="0.15">
      <c r="A37" s="22"/>
      <c r="B37" s="35"/>
      <c r="C37" s="1179" t="s">
        <v>542</v>
      </c>
      <c r="D37" s="1180"/>
      <c r="E37" s="1181"/>
      <c r="F37" s="36">
        <v>0.52</v>
      </c>
      <c r="G37" s="37">
        <v>0.09</v>
      </c>
      <c r="H37" s="37">
        <v>0.16</v>
      </c>
      <c r="I37" s="37">
        <v>1.26</v>
      </c>
      <c r="J37" s="38">
        <v>2.31</v>
      </c>
      <c r="K37" s="22"/>
      <c r="L37" s="22"/>
      <c r="M37" s="22"/>
      <c r="N37" s="22"/>
      <c r="O37" s="22"/>
      <c r="P37" s="22"/>
    </row>
    <row r="38" spans="1:16" ht="39" customHeight="1" x14ac:dyDescent="0.15">
      <c r="A38" s="22"/>
      <c r="B38" s="35"/>
      <c r="C38" s="1179" t="s">
        <v>543</v>
      </c>
      <c r="D38" s="1180"/>
      <c r="E38" s="1181"/>
      <c r="F38" s="36">
        <v>0.11</v>
      </c>
      <c r="G38" s="37">
        <v>0.08</v>
      </c>
      <c r="H38" s="37">
        <v>0.1</v>
      </c>
      <c r="I38" s="37">
        <v>0.1</v>
      </c>
      <c r="J38" s="38">
        <v>0.11</v>
      </c>
      <c r="K38" s="22"/>
      <c r="L38" s="22"/>
      <c r="M38" s="22"/>
      <c r="N38" s="22"/>
      <c r="O38" s="22"/>
      <c r="P38" s="22"/>
    </row>
    <row r="39" spans="1:16" ht="39" customHeight="1" x14ac:dyDescent="0.15">
      <c r="A39" s="22"/>
      <c r="B39" s="35"/>
      <c r="C39" s="1179" t="s">
        <v>544</v>
      </c>
      <c r="D39" s="1180"/>
      <c r="E39" s="1181"/>
      <c r="F39" s="36">
        <v>0.82</v>
      </c>
      <c r="G39" s="37">
        <v>0.87</v>
      </c>
      <c r="H39" s="37">
        <v>0.01</v>
      </c>
      <c r="I39" s="37">
        <v>0.06</v>
      </c>
      <c r="J39" s="38">
        <v>0.08</v>
      </c>
      <c r="K39" s="22"/>
      <c r="L39" s="22"/>
      <c r="M39" s="22"/>
      <c r="N39" s="22"/>
      <c r="O39" s="22"/>
      <c r="P39" s="22"/>
    </row>
    <row r="40" spans="1:16" ht="39" customHeight="1" x14ac:dyDescent="0.15">
      <c r="A40" s="22"/>
      <c r="B40" s="35"/>
      <c r="C40" s="1179" t="s">
        <v>545</v>
      </c>
      <c r="D40" s="1180"/>
      <c r="E40" s="1181"/>
      <c r="F40" s="36">
        <v>0.01</v>
      </c>
      <c r="G40" s="37">
        <v>0.01</v>
      </c>
      <c r="H40" s="37">
        <v>0</v>
      </c>
      <c r="I40" s="37">
        <v>0</v>
      </c>
      <c r="J40" s="38">
        <v>0.01</v>
      </c>
      <c r="K40" s="22"/>
      <c r="L40" s="22"/>
      <c r="M40" s="22"/>
      <c r="N40" s="22"/>
      <c r="O40" s="22"/>
      <c r="P40" s="22"/>
    </row>
    <row r="41" spans="1:16" ht="39" customHeight="1" x14ac:dyDescent="0.15">
      <c r="A41" s="22"/>
      <c r="B41" s="35"/>
      <c r="C41" s="1179" t="s">
        <v>546</v>
      </c>
      <c r="D41" s="1180"/>
      <c r="E41" s="1181"/>
      <c r="F41" s="36">
        <v>0</v>
      </c>
      <c r="G41" s="37">
        <v>0.32</v>
      </c>
      <c r="H41" s="37">
        <v>0.01</v>
      </c>
      <c r="I41" s="37">
        <v>0</v>
      </c>
      <c r="J41" s="38">
        <v>0</v>
      </c>
      <c r="K41" s="22"/>
      <c r="L41" s="22"/>
      <c r="M41" s="22"/>
      <c r="N41" s="22"/>
      <c r="O41" s="22"/>
      <c r="P41" s="22"/>
    </row>
    <row r="42" spans="1:16" ht="39" customHeight="1" x14ac:dyDescent="0.15">
      <c r="A42" s="22"/>
      <c r="B42" s="39"/>
      <c r="C42" s="1179" t="s">
        <v>547</v>
      </c>
      <c r="D42" s="1180"/>
      <c r="E42" s="1181"/>
      <c r="F42" s="36" t="s">
        <v>491</v>
      </c>
      <c r="G42" s="37" t="s">
        <v>491</v>
      </c>
      <c r="H42" s="37" t="s">
        <v>491</v>
      </c>
      <c r="I42" s="37" t="s">
        <v>491</v>
      </c>
      <c r="J42" s="38" t="s">
        <v>491</v>
      </c>
      <c r="K42" s="22"/>
      <c r="L42" s="22"/>
      <c r="M42" s="22"/>
      <c r="N42" s="22"/>
      <c r="O42" s="22"/>
      <c r="P42" s="22"/>
    </row>
    <row r="43" spans="1:16" ht="39" customHeight="1" thickBot="1" x14ac:dyDescent="0.2">
      <c r="A43" s="22"/>
      <c r="B43" s="40"/>
      <c r="C43" s="1182" t="s">
        <v>548</v>
      </c>
      <c r="D43" s="1183"/>
      <c r="E43" s="1184"/>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I4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531</v>
      </c>
      <c r="L44" s="56" t="s">
        <v>532</v>
      </c>
      <c r="M44" s="56" t="s">
        <v>533</v>
      </c>
      <c r="N44" s="56" t="s">
        <v>534</v>
      </c>
      <c r="O44" s="57" t="s">
        <v>535</v>
      </c>
      <c r="P44" s="48"/>
      <c r="Q44" s="48"/>
      <c r="R44" s="48"/>
      <c r="S44" s="48"/>
      <c r="T44" s="48"/>
      <c r="U44" s="48"/>
    </row>
    <row r="45" spans="1:21" ht="30.75" customHeight="1" x14ac:dyDescent="0.15">
      <c r="A45" s="48"/>
      <c r="B45" s="1195" t="s">
        <v>11</v>
      </c>
      <c r="C45" s="1196"/>
      <c r="D45" s="58"/>
      <c r="E45" s="1201" t="s">
        <v>12</v>
      </c>
      <c r="F45" s="1201"/>
      <c r="G45" s="1201"/>
      <c r="H45" s="1201"/>
      <c r="I45" s="1201"/>
      <c r="J45" s="1202"/>
      <c r="K45" s="59">
        <v>1849</v>
      </c>
      <c r="L45" s="60">
        <v>1787</v>
      </c>
      <c r="M45" s="60">
        <v>1713</v>
      </c>
      <c r="N45" s="60">
        <v>1555</v>
      </c>
      <c r="O45" s="61">
        <v>1460</v>
      </c>
      <c r="P45" s="48"/>
      <c r="Q45" s="48"/>
      <c r="R45" s="48"/>
      <c r="S45" s="48"/>
      <c r="T45" s="48"/>
      <c r="U45" s="48"/>
    </row>
    <row r="46" spans="1:21" ht="30.75" customHeight="1" x14ac:dyDescent="0.15">
      <c r="A46" s="48"/>
      <c r="B46" s="1197"/>
      <c r="C46" s="1198"/>
      <c r="D46" s="62"/>
      <c r="E46" s="1189" t="s">
        <v>13</v>
      </c>
      <c r="F46" s="1189"/>
      <c r="G46" s="1189"/>
      <c r="H46" s="1189"/>
      <c r="I46" s="1189"/>
      <c r="J46" s="1190"/>
      <c r="K46" s="63" t="s">
        <v>491</v>
      </c>
      <c r="L46" s="64" t="s">
        <v>491</v>
      </c>
      <c r="M46" s="64" t="s">
        <v>491</v>
      </c>
      <c r="N46" s="64" t="s">
        <v>491</v>
      </c>
      <c r="O46" s="65" t="s">
        <v>491</v>
      </c>
      <c r="P46" s="48"/>
      <c r="Q46" s="48"/>
      <c r="R46" s="48"/>
      <c r="S46" s="48"/>
      <c r="T46" s="48"/>
      <c r="U46" s="48"/>
    </row>
    <row r="47" spans="1:21" ht="30.75" customHeight="1" x14ac:dyDescent="0.15">
      <c r="A47" s="48"/>
      <c r="B47" s="1197"/>
      <c r="C47" s="1198"/>
      <c r="D47" s="62"/>
      <c r="E47" s="1189" t="s">
        <v>14</v>
      </c>
      <c r="F47" s="1189"/>
      <c r="G47" s="1189"/>
      <c r="H47" s="1189"/>
      <c r="I47" s="1189"/>
      <c r="J47" s="1190"/>
      <c r="K47" s="63">
        <v>10</v>
      </c>
      <c r="L47" s="64">
        <v>10</v>
      </c>
      <c r="M47" s="64">
        <v>10</v>
      </c>
      <c r="N47" s="64">
        <v>10</v>
      </c>
      <c r="O47" s="65">
        <v>10</v>
      </c>
      <c r="P47" s="48"/>
      <c r="Q47" s="48"/>
      <c r="R47" s="48"/>
      <c r="S47" s="48"/>
      <c r="T47" s="48"/>
      <c r="U47" s="48"/>
    </row>
    <row r="48" spans="1:21" ht="30.75" customHeight="1" x14ac:dyDescent="0.15">
      <c r="A48" s="48"/>
      <c r="B48" s="1197"/>
      <c r="C48" s="1198"/>
      <c r="D48" s="62"/>
      <c r="E48" s="1189" t="s">
        <v>15</v>
      </c>
      <c r="F48" s="1189"/>
      <c r="G48" s="1189"/>
      <c r="H48" s="1189"/>
      <c r="I48" s="1189"/>
      <c r="J48" s="1190"/>
      <c r="K48" s="63">
        <v>721</v>
      </c>
      <c r="L48" s="64">
        <v>757</v>
      </c>
      <c r="M48" s="64">
        <v>749</v>
      </c>
      <c r="N48" s="64">
        <v>716</v>
      </c>
      <c r="O48" s="65">
        <v>746</v>
      </c>
      <c r="P48" s="48"/>
      <c r="Q48" s="48"/>
      <c r="R48" s="48"/>
      <c r="S48" s="48"/>
      <c r="T48" s="48"/>
      <c r="U48" s="48"/>
    </row>
    <row r="49" spans="1:21" ht="30.75" customHeight="1" x14ac:dyDescent="0.15">
      <c r="A49" s="48"/>
      <c r="B49" s="1197"/>
      <c r="C49" s="1198"/>
      <c r="D49" s="62"/>
      <c r="E49" s="1189" t="s">
        <v>16</v>
      </c>
      <c r="F49" s="1189"/>
      <c r="G49" s="1189"/>
      <c r="H49" s="1189"/>
      <c r="I49" s="1189"/>
      <c r="J49" s="1190"/>
      <c r="K49" s="63" t="s">
        <v>491</v>
      </c>
      <c r="L49" s="64" t="s">
        <v>491</v>
      </c>
      <c r="M49" s="64" t="s">
        <v>491</v>
      </c>
      <c r="N49" s="64" t="s">
        <v>491</v>
      </c>
      <c r="O49" s="65" t="s">
        <v>491</v>
      </c>
      <c r="P49" s="48"/>
      <c r="Q49" s="48"/>
      <c r="R49" s="48"/>
      <c r="S49" s="48"/>
      <c r="T49" s="48"/>
      <c r="U49" s="48"/>
    </row>
    <row r="50" spans="1:21" ht="30.75" customHeight="1" x14ac:dyDescent="0.15">
      <c r="A50" s="48"/>
      <c r="B50" s="1197"/>
      <c r="C50" s="1198"/>
      <c r="D50" s="62"/>
      <c r="E50" s="1189" t="s">
        <v>17</v>
      </c>
      <c r="F50" s="1189"/>
      <c r="G50" s="1189"/>
      <c r="H50" s="1189"/>
      <c r="I50" s="1189"/>
      <c r="J50" s="1190"/>
      <c r="K50" s="63" t="s">
        <v>491</v>
      </c>
      <c r="L50" s="64" t="s">
        <v>491</v>
      </c>
      <c r="M50" s="64" t="s">
        <v>491</v>
      </c>
      <c r="N50" s="64" t="s">
        <v>491</v>
      </c>
      <c r="O50" s="65" t="s">
        <v>491</v>
      </c>
      <c r="P50" s="48"/>
      <c r="Q50" s="48"/>
      <c r="R50" s="48"/>
      <c r="S50" s="48"/>
      <c r="T50" s="48"/>
      <c r="U50" s="48"/>
    </row>
    <row r="51" spans="1:21" ht="30.75" customHeight="1" x14ac:dyDescent="0.15">
      <c r="A51" s="48"/>
      <c r="B51" s="1199"/>
      <c r="C51" s="1200"/>
      <c r="D51" s="66"/>
      <c r="E51" s="1189" t="s">
        <v>18</v>
      </c>
      <c r="F51" s="1189"/>
      <c r="G51" s="1189"/>
      <c r="H51" s="1189"/>
      <c r="I51" s="1189"/>
      <c r="J51" s="1190"/>
      <c r="K51" s="63">
        <v>0</v>
      </c>
      <c r="L51" s="64">
        <v>0</v>
      </c>
      <c r="M51" s="64">
        <v>0</v>
      </c>
      <c r="N51" s="64">
        <v>0</v>
      </c>
      <c r="O51" s="65">
        <v>0</v>
      </c>
      <c r="P51" s="48"/>
      <c r="Q51" s="48"/>
      <c r="R51" s="48"/>
      <c r="S51" s="48"/>
      <c r="T51" s="48"/>
      <c r="U51" s="48"/>
    </row>
    <row r="52" spans="1:21" ht="30.75" customHeight="1" x14ac:dyDescent="0.15">
      <c r="A52" s="48"/>
      <c r="B52" s="1187" t="s">
        <v>19</v>
      </c>
      <c r="C52" s="1188"/>
      <c r="D52" s="66"/>
      <c r="E52" s="1189" t="s">
        <v>20</v>
      </c>
      <c r="F52" s="1189"/>
      <c r="G52" s="1189"/>
      <c r="H52" s="1189"/>
      <c r="I52" s="1189"/>
      <c r="J52" s="1190"/>
      <c r="K52" s="63">
        <v>1430</v>
      </c>
      <c r="L52" s="64">
        <v>1427</v>
      </c>
      <c r="M52" s="64">
        <v>1483</v>
      </c>
      <c r="N52" s="64">
        <v>1419</v>
      </c>
      <c r="O52" s="65">
        <v>1379</v>
      </c>
      <c r="P52" s="48"/>
      <c r="Q52" s="48"/>
      <c r="R52" s="48"/>
      <c r="S52" s="48"/>
      <c r="T52" s="48"/>
      <c r="U52" s="48"/>
    </row>
    <row r="53" spans="1:21" ht="30.75" customHeight="1" thickBot="1" x14ac:dyDescent="0.2">
      <c r="A53" s="48"/>
      <c r="B53" s="1191" t="s">
        <v>21</v>
      </c>
      <c r="C53" s="1192"/>
      <c r="D53" s="67"/>
      <c r="E53" s="1193" t="s">
        <v>22</v>
      </c>
      <c r="F53" s="1193"/>
      <c r="G53" s="1193"/>
      <c r="H53" s="1193"/>
      <c r="I53" s="1193"/>
      <c r="J53" s="1194"/>
      <c r="K53" s="68">
        <v>1150</v>
      </c>
      <c r="L53" s="69">
        <v>1127</v>
      </c>
      <c r="M53" s="69">
        <v>989</v>
      </c>
      <c r="N53" s="69">
        <v>862</v>
      </c>
      <c r="O53" s="70">
        <v>837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headerFooter alignWithMargins="0">
    <oddFooter>&amp;C&amp;P/&amp;N</oddFooter>
  </headerFooter>
  <rowBreaks count="1" manualBreakCount="1">
    <brk id="56"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F1"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531</v>
      </c>
      <c r="J40" s="79" t="s">
        <v>532</v>
      </c>
      <c r="K40" s="79" t="s">
        <v>533</v>
      </c>
      <c r="L40" s="79" t="s">
        <v>534</v>
      </c>
      <c r="M40" s="80" t="s">
        <v>535</v>
      </c>
    </row>
    <row r="41" spans="2:13" ht="27.75" customHeight="1" x14ac:dyDescent="0.15">
      <c r="B41" s="1215" t="s">
        <v>24</v>
      </c>
      <c r="C41" s="1216"/>
      <c r="D41" s="81"/>
      <c r="E41" s="1217" t="s">
        <v>25</v>
      </c>
      <c r="F41" s="1217"/>
      <c r="G41" s="1217"/>
      <c r="H41" s="1218"/>
      <c r="I41" s="82">
        <v>13359</v>
      </c>
      <c r="J41" s="83">
        <v>13612</v>
      </c>
      <c r="K41" s="83">
        <v>13588</v>
      </c>
      <c r="L41" s="83">
        <v>13330</v>
      </c>
      <c r="M41" s="84">
        <v>13365</v>
      </c>
    </row>
    <row r="42" spans="2:13" ht="27.75" customHeight="1" x14ac:dyDescent="0.15">
      <c r="B42" s="1205"/>
      <c r="C42" s="1206"/>
      <c r="D42" s="85"/>
      <c r="E42" s="1209" t="s">
        <v>26</v>
      </c>
      <c r="F42" s="1209"/>
      <c r="G42" s="1209"/>
      <c r="H42" s="1210"/>
      <c r="I42" s="86" t="s">
        <v>491</v>
      </c>
      <c r="J42" s="87" t="s">
        <v>491</v>
      </c>
      <c r="K42" s="87" t="s">
        <v>491</v>
      </c>
      <c r="L42" s="87" t="s">
        <v>491</v>
      </c>
      <c r="M42" s="88" t="s">
        <v>491</v>
      </c>
    </row>
    <row r="43" spans="2:13" ht="27.75" customHeight="1" x14ac:dyDescent="0.15">
      <c r="B43" s="1205"/>
      <c r="C43" s="1206"/>
      <c r="D43" s="85"/>
      <c r="E43" s="1209" t="s">
        <v>27</v>
      </c>
      <c r="F43" s="1209"/>
      <c r="G43" s="1209"/>
      <c r="H43" s="1210"/>
      <c r="I43" s="86">
        <v>12004</v>
      </c>
      <c r="J43" s="87">
        <v>13137</v>
      </c>
      <c r="K43" s="87">
        <v>13694</v>
      </c>
      <c r="L43" s="87">
        <v>13476</v>
      </c>
      <c r="M43" s="88">
        <v>13343</v>
      </c>
    </row>
    <row r="44" spans="2:13" ht="27.75" customHeight="1" x14ac:dyDescent="0.15">
      <c r="B44" s="1205"/>
      <c r="C44" s="1206"/>
      <c r="D44" s="85"/>
      <c r="E44" s="1209" t="s">
        <v>28</v>
      </c>
      <c r="F44" s="1209"/>
      <c r="G44" s="1209"/>
      <c r="H44" s="1210"/>
      <c r="I44" s="86">
        <v>18</v>
      </c>
      <c r="J44" s="87">
        <v>15</v>
      </c>
      <c r="K44" s="87">
        <v>13</v>
      </c>
      <c r="L44" s="87">
        <v>10</v>
      </c>
      <c r="M44" s="88">
        <v>8</v>
      </c>
    </row>
    <row r="45" spans="2:13" ht="27.75" customHeight="1" x14ac:dyDescent="0.15">
      <c r="B45" s="1205"/>
      <c r="C45" s="1206"/>
      <c r="D45" s="85"/>
      <c r="E45" s="1209" t="s">
        <v>29</v>
      </c>
      <c r="F45" s="1209"/>
      <c r="G45" s="1209"/>
      <c r="H45" s="1210"/>
      <c r="I45" s="86">
        <v>3090</v>
      </c>
      <c r="J45" s="87">
        <v>3039</v>
      </c>
      <c r="K45" s="87">
        <v>2856</v>
      </c>
      <c r="L45" s="87">
        <v>2719</v>
      </c>
      <c r="M45" s="88">
        <v>2768</v>
      </c>
    </row>
    <row r="46" spans="2:13" ht="27.75" customHeight="1" x14ac:dyDescent="0.15">
      <c r="B46" s="1205"/>
      <c r="C46" s="1206"/>
      <c r="D46" s="89"/>
      <c r="E46" s="1209" t="s">
        <v>30</v>
      </c>
      <c r="F46" s="1209"/>
      <c r="G46" s="1209"/>
      <c r="H46" s="1210"/>
      <c r="I46" s="86">
        <v>17</v>
      </c>
      <c r="J46" s="87">
        <v>15</v>
      </c>
      <c r="K46" s="87">
        <v>14</v>
      </c>
      <c r="L46" s="87">
        <v>12</v>
      </c>
      <c r="M46" s="88">
        <v>11</v>
      </c>
    </row>
    <row r="47" spans="2:13" ht="27.75" customHeight="1" x14ac:dyDescent="0.15">
      <c r="B47" s="1205"/>
      <c r="C47" s="1206"/>
      <c r="D47" s="90"/>
      <c r="E47" s="1219" t="s">
        <v>31</v>
      </c>
      <c r="F47" s="1220"/>
      <c r="G47" s="1220"/>
      <c r="H47" s="1221"/>
      <c r="I47" s="86" t="s">
        <v>491</v>
      </c>
      <c r="J47" s="87" t="s">
        <v>491</v>
      </c>
      <c r="K47" s="87" t="s">
        <v>491</v>
      </c>
      <c r="L47" s="87" t="s">
        <v>491</v>
      </c>
      <c r="M47" s="88" t="s">
        <v>491</v>
      </c>
    </row>
    <row r="48" spans="2:13" ht="27.75" customHeight="1" x14ac:dyDescent="0.15">
      <c r="B48" s="1205"/>
      <c r="C48" s="1206"/>
      <c r="D48" s="85"/>
      <c r="E48" s="1209" t="s">
        <v>32</v>
      </c>
      <c r="F48" s="1209"/>
      <c r="G48" s="1209"/>
      <c r="H48" s="1210"/>
      <c r="I48" s="86" t="s">
        <v>491</v>
      </c>
      <c r="J48" s="87" t="s">
        <v>491</v>
      </c>
      <c r="K48" s="87" t="s">
        <v>491</v>
      </c>
      <c r="L48" s="87" t="s">
        <v>491</v>
      </c>
      <c r="M48" s="88" t="s">
        <v>491</v>
      </c>
    </row>
    <row r="49" spans="2:13" ht="27.75" customHeight="1" x14ac:dyDescent="0.15">
      <c r="B49" s="1207"/>
      <c r="C49" s="1208"/>
      <c r="D49" s="85"/>
      <c r="E49" s="1209" t="s">
        <v>33</v>
      </c>
      <c r="F49" s="1209"/>
      <c r="G49" s="1209"/>
      <c r="H49" s="1210"/>
      <c r="I49" s="86" t="s">
        <v>491</v>
      </c>
      <c r="J49" s="87" t="s">
        <v>491</v>
      </c>
      <c r="K49" s="87" t="s">
        <v>491</v>
      </c>
      <c r="L49" s="87" t="s">
        <v>491</v>
      </c>
      <c r="M49" s="88" t="s">
        <v>491</v>
      </c>
    </row>
    <row r="50" spans="2:13" ht="27.75" customHeight="1" x14ac:dyDescent="0.15">
      <c r="B50" s="1203" t="s">
        <v>34</v>
      </c>
      <c r="C50" s="1204"/>
      <c r="D50" s="91"/>
      <c r="E50" s="1209" t="s">
        <v>35</v>
      </c>
      <c r="F50" s="1209"/>
      <c r="G50" s="1209"/>
      <c r="H50" s="1210"/>
      <c r="I50" s="86">
        <v>5681</v>
      </c>
      <c r="J50" s="87">
        <v>5627</v>
      </c>
      <c r="K50" s="87">
        <v>5224</v>
      </c>
      <c r="L50" s="87">
        <v>5008</v>
      </c>
      <c r="M50" s="88">
        <v>4668</v>
      </c>
    </row>
    <row r="51" spans="2:13" ht="27.75" customHeight="1" x14ac:dyDescent="0.15">
      <c r="B51" s="1205"/>
      <c r="C51" s="1206"/>
      <c r="D51" s="85"/>
      <c r="E51" s="1209" t="s">
        <v>36</v>
      </c>
      <c r="F51" s="1209"/>
      <c r="G51" s="1209"/>
      <c r="H51" s="1210"/>
      <c r="I51" s="86">
        <v>792</v>
      </c>
      <c r="J51" s="87">
        <v>770</v>
      </c>
      <c r="K51" s="87">
        <v>752</v>
      </c>
      <c r="L51" s="87">
        <v>752</v>
      </c>
      <c r="M51" s="88">
        <v>752</v>
      </c>
    </row>
    <row r="52" spans="2:13" ht="27.75" customHeight="1" x14ac:dyDescent="0.15">
      <c r="B52" s="1207"/>
      <c r="C52" s="1208"/>
      <c r="D52" s="85"/>
      <c r="E52" s="1209" t="s">
        <v>37</v>
      </c>
      <c r="F52" s="1209"/>
      <c r="G52" s="1209"/>
      <c r="H52" s="1210"/>
      <c r="I52" s="86">
        <v>16842</v>
      </c>
      <c r="J52" s="87">
        <v>17218</v>
      </c>
      <c r="K52" s="87">
        <v>17419</v>
      </c>
      <c r="L52" s="87">
        <v>17360</v>
      </c>
      <c r="M52" s="88">
        <v>17534</v>
      </c>
    </row>
    <row r="53" spans="2:13" ht="27.75" customHeight="1" thickBot="1" x14ac:dyDescent="0.2">
      <c r="B53" s="1211" t="s">
        <v>21</v>
      </c>
      <c r="C53" s="1212"/>
      <c r="D53" s="92"/>
      <c r="E53" s="1213" t="s">
        <v>38</v>
      </c>
      <c r="F53" s="1213"/>
      <c r="G53" s="1213"/>
      <c r="H53" s="1214"/>
      <c r="I53" s="93">
        <v>5172</v>
      </c>
      <c r="J53" s="94">
        <v>6204</v>
      </c>
      <c r="K53" s="94">
        <v>6769</v>
      </c>
      <c r="L53" s="94">
        <v>6428</v>
      </c>
      <c r="M53" s="95">
        <v>6540</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abSelected="1" topLeftCell="G16" zoomScaleNormal="100" zoomScaleSheetLayoutView="55" workbookViewId="0">
      <selection activeCell="M19" sqref="M19"/>
    </sheetView>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571</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571</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572</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573</v>
      </c>
      <c r="I42" s="354"/>
      <c r="J42" s="354"/>
      <c r="K42" s="354"/>
      <c r="L42" s="246"/>
      <c r="M42" s="246"/>
      <c r="N42" s="246"/>
      <c r="O42" s="246"/>
    </row>
    <row r="43" spans="2:17" x14ac:dyDescent="0.15">
      <c r="B43" s="250"/>
      <c r="C43" s="246"/>
      <c r="D43" s="246"/>
      <c r="E43" s="246"/>
      <c r="F43" s="246"/>
      <c r="G43" s="1222" t="s">
        <v>574</v>
      </c>
      <c r="H43" s="1223"/>
      <c r="I43" s="1223"/>
      <c r="J43" s="1223"/>
      <c r="K43" s="1223"/>
      <c r="L43" s="1223"/>
      <c r="M43" s="1223"/>
      <c r="N43" s="1223"/>
      <c r="O43" s="1224"/>
    </row>
    <row r="44" spans="2:17" x14ac:dyDescent="0.15">
      <c r="B44" s="250"/>
      <c r="C44" s="246"/>
      <c r="D44" s="246"/>
      <c r="E44" s="246"/>
      <c r="F44" s="246"/>
      <c r="G44" s="1225"/>
      <c r="H44" s="1226"/>
      <c r="I44" s="1226"/>
      <c r="J44" s="1226"/>
      <c r="K44" s="1226"/>
      <c r="L44" s="1226"/>
      <c r="M44" s="1226"/>
      <c r="N44" s="1226"/>
      <c r="O44" s="1227"/>
    </row>
    <row r="45" spans="2:17" x14ac:dyDescent="0.15">
      <c r="B45" s="250"/>
      <c r="C45" s="246"/>
      <c r="D45" s="246"/>
      <c r="E45" s="246"/>
      <c r="F45" s="246"/>
      <c r="G45" s="1225"/>
      <c r="H45" s="1226"/>
      <c r="I45" s="1226"/>
      <c r="J45" s="1226"/>
      <c r="K45" s="1226"/>
      <c r="L45" s="1226"/>
      <c r="M45" s="1226"/>
      <c r="N45" s="1226"/>
      <c r="O45" s="1227"/>
    </row>
    <row r="46" spans="2:17" x14ac:dyDescent="0.15">
      <c r="B46" s="250"/>
      <c r="C46" s="246"/>
      <c r="D46" s="246"/>
      <c r="E46" s="246"/>
      <c r="F46" s="246"/>
      <c r="G46" s="1225"/>
      <c r="H46" s="1226"/>
      <c r="I46" s="1226"/>
      <c r="J46" s="1226"/>
      <c r="K46" s="1226"/>
      <c r="L46" s="1226"/>
      <c r="M46" s="1226"/>
      <c r="N46" s="1226"/>
      <c r="O46" s="1227"/>
    </row>
    <row r="47" spans="2:17" x14ac:dyDescent="0.15">
      <c r="B47" s="250"/>
      <c r="C47" s="246"/>
      <c r="D47" s="246"/>
      <c r="E47" s="246"/>
      <c r="F47" s="246"/>
      <c r="G47" s="1228"/>
      <c r="H47" s="1229"/>
      <c r="I47" s="1229"/>
      <c r="J47" s="1229"/>
      <c r="K47" s="1229"/>
      <c r="L47" s="1229"/>
      <c r="M47" s="1229"/>
      <c r="N47" s="1229"/>
      <c r="O47" s="1230"/>
    </row>
    <row r="48" spans="2:17" x14ac:dyDescent="0.15">
      <c r="B48" s="250"/>
      <c r="C48" s="246"/>
      <c r="D48" s="246"/>
      <c r="E48" s="246"/>
      <c r="F48" s="246"/>
      <c r="G48" s="246"/>
      <c r="H48" s="355"/>
      <c r="I48" s="355"/>
      <c r="J48" s="355"/>
    </row>
    <row r="49" spans="1:17" x14ac:dyDescent="0.15">
      <c r="B49" s="250"/>
      <c r="C49" s="246"/>
      <c r="D49" s="246"/>
      <c r="E49" s="246"/>
      <c r="F49" s="246"/>
      <c r="G49" s="245" t="s">
        <v>575</v>
      </c>
    </row>
    <row r="50" spans="1:17" x14ac:dyDescent="0.15">
      <c r="B50" s="250"/>
      <c r="C50" s="246"/>
      <c r="D50" s="246"/>
      <c r="E50" s="246"/>
      <c r="F50" s="246"/>
      <c r="G50" s="1231"/>
      <c r="H50" s="1232"/>
      <c r="I50" s="1232"/>
      <c r="J50" s="1233"/>
      <c r="K50" s="356" t="s">
        <v>531</v>
      </c>
      <c r="L50" s="356" t="s">
        <v>532</v>
      </c>
      <c r="M50" s="356" t="s">
        <v>533</v>
      </c>
      <c r="N50" s="356" t="s">
        <v>534</v>
      </c>
      <c r="O50" s="356" t="s">
        <v>535</v>
      </c>
    </row>
    <row r="51" spans="1:17" x14ac:dyDescent="0.15">
      <c r="B51" s="250"/>
      <c r="C51" s="246"/>
      <c r="D51" s="246"/>
      <c r="E51" s="246"/>
      <c r="F51" s="246"/>
      <c r="G51" s="1234" t="s">
        <v>576</v>
      </c>
      <c r="H51" s="1235"/>
      <c r="I51" s="1240" t="s">
        <v>577</v>
      </c>
      <c r="J51" s="1240"/>
      <c r="K51" s="1242"/>
      <c r="L51" s="1242"/>
      <c r="M51" s="1242"/>
      <c r="N51" s="1243">
        <v>77.5</v>
      </c>
      <c r="O51" s="1242"/>
    </row>
    <row r="52" spans="1:17" x14ac:dyDescent="0.15">
      <c r="B52" s="250"/>
      <c r="C52" s="246"/>
      <c r="D52" s="246"/>
      <c r="E52" s="246"/>
      <c r="F52" s="246"/>
      <c r="G52" s="1236"/>
      <c r="H52" s="1237"/>
      <c r="I52" s="1241"/>
      <c r="J52" s="1241"/>
      <c r="K52" s="1243"/>
      <c r="L52" s="1243"/>
      <c r="M52" s="1243"/>
      <c r="N52" s="1243"/>
      <c r="O52" s="1243"/>
    </row>
    <row r="53" spans="1:17" x14ac:dyDescent="0.15">
      <c r="A53" s="357"/>
      <c r="B53" s="250"/>
      <c r="C53" s="246"/>
      <c r="D53" s="246"/>
      <c r="E53" s="246"/>
      <c r="F53" s="246"/>
      <c r="G53" s="1236"/>
      <c r="H53" s="1237"/>
      <c r="I53" s="1244" t="s">
        <v>578</v>
      </c>
      <c r="J53" s="1244"/>
      <c r="K53" s="1251"/>
      <c r="L53" s="1251"/>
      <c r="M53" s="1251"/>
      <c r="N53" s="1253">
        <v>56.8</v>
      </c>
      <c r="O53" s="1251"/>
    </row>
    <row r="54" spans="1:17" x14ac:dyDescent="0.15">
      <c r="A54" s="357"/>
      <c r="B54" s="250"/>
      <c r="C54" s="246"/>
      <c r="D54" s="246"/>
      <c r="E54" s="246"/>
      <c r="F54" s="246"/>
      <c r="G54" s="1238"/>
      <c r="H54" s="1239"/>
      <c r="I54" s="1244"/>
      <c r="J54" s="1244"/>
      <c r="K54" s="1252"/>
      <c r="L54" s="1252"/>
      <c r="M54" s="1252"/>
      <c r="N54" s="1252"/>
      <c r="O54" s="1252"/>
    </row>
    <row r="55" spans="1:17" x14ac:dyDescent="0.15">
      <c r="A55" s="357"/>
      <c r="B55" s="250"/>
      <c r="C55" s="246"/>
      <c r="D55" s="246"/>
      <c r="E55" s="246"/>
      <c r="F55" s="246"/>
      <c r="G55" s="1245" t="s">
        <v>579</v>
      </c>
      <c r="H55" s="1246"/>
      <c r="I55" s="1244" t="s">
        <v>577</v>
      </c>
      <c r="J55" s="1244"/>
      <c r="K55" s="1242"/>
      <c r="L55" s="1242"/>
      <c r="M55" s="1242"/>
      <c r="N55" s="1243">
        <v>58.5</v>
      </c>
      <c r="O55" s="1242"/>
    </row>
    <row r="56" spans="1:17" x14ac:dyDescent="0.15">
      <c r="A56" s="357"/>
      <c r="B56" s="250"/>
      <c r="C56" s="246"/>
      <c r="D56" s="246"/>
      <c r="E56" s="246"/>
      <c r="F56" s="246"/>
      <c r="G56" s="1247"/>
      <c r="H56" s="1248"/>
      <c r="I56" s="1244"/>
      <c r="J56" s="1244"/>
      <c r="K56" s="1243"/>
      <c r="L56" s="1243"/>
      <c r="M56" s="1243"/>
      <c r="N56" s="1243"/>
      <c r="O56" s="1243"/>
    </row>
    <row r="57" spans="1:17" s="357" customFormat="1" x14ac:dyDescent="0.15">
      <c r="B57" s="358"/>
      <c r="C57" s="354"/>
      <c r="D57" s="354"/>
      <c r="E57" s="354"/>
      <c r="F57" s="354"/>
      <c r="G57" s="1247"/>
      <c r="H57" s="1248"/>
      <c r="I57" s="1254" t="s">
        <v>578</v>
      </c>
      <c r="J57" s="1254"/>
      <c r="K57" s="1251"/>
      <c r="L57" s="1251"/>
      <c r="M57" s="1251"/>
      <c r="N57" s="1253">
        <v>52.9</v>
      </c>
      <c r="O57" s="1251"/>
      <c r="P57" s="359"/>
      <c r="Q57" s="358"/>
    </row>
    <row r="58" spans="1:17" s="357" customFormat="1" x14ac:dyDescent="0.15">
      <c r="A58" s="245"/>
      <c r="B58" s="358"/>
      <c r="C58" s="354"/>
      <c r="D58" s="354"/>
      <c r="E58" s="354"/>
      <c r="F58" s="354"/>
      <c r="G58" s="1249"/>
      <c r="H58" s="1250"/>
      <c r="I58" s="1254"/>
      <c r="J58" s="1254"/>
      <c r="K58" s="1252"/>
      <c r="L58" s="1252"/>
      <c r="M58" s="1252"/>
      <c r="N58" s="1252"/>
      <c r="O58" s="1252"/>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580</v>
      </c>
      <c r="C63" s="246"/>
      <c r="D63" s="246"/>
      <c r="E63" s="246"/>
      <c r="F63" s="246"/>
      <c r="G63" s="246"/>
      <c r="H63" s="246"/>
      <c r="I63" s="246"/>
      <c r="J63" s="246"/>
      <c r="K63" s="246"/>
      <c r="L63" s="246"/>
      <c r="M63" s="246"/>
      <c r="N63" s="246"/>
      <c r="O63" s="246"/>
    </row>
    <row r="64" spans="1:17" x14ac:dyDescent="0.15">
      <c r="B64" s="250"/>
      <c r="C64" s="246"/>
      <c r="D64" s="246"/>
      <c r="E64" s="246"/>
      <c r="F64" s="246"/>
      <c r="G64" s="353" t="s">
        <v>573</v>
      </c>
      <c r="I64" s="354"/>
      <c r="J64" s="354"/>
      <c r="K64" s="354"/>
      <c r="L64" s="246"/>
      <c r="M64" s="246"/>
      <c r="N64" s="246"/>
      <c r="O64" s="246"/>
    </row>
    <row r="65" spans="2:30" x14ac:dyDescent="0.15">
      <c r="B65" s="250"/>
      <c r="C65" s="246"/>
      <c r="D65" s="246"/>
      <c r="E65" s="246"/>
      <c r="F65" s="246"/>
      <c r="G65" s="1222" t="s">
        <v>581</v>
      </c>
      <c r="H65" s="1223"/>
      <c r="I65" s="1223"/>
      <c r="J65" s="1223"/>
      <c r="K65" s="1223"/>
      <c r="L65" s="1223"/>
      <c r="M65" s="1223"/>
      <c r="N65" s="1223"/>
      <c r="O65" s="1224"/>
    </row>
    <row r="66" spans="2:30" x14ac:dyDescent="0.15">
      <c r="B66" s="250"/>
      <c r="C66" s="246"/>
      <c r="D66" s="246"/>
      <c r="E66" s="246"/>
      <c r="F66" s="246"/>
      <c r="G66" s="1225"/>
      <c r="H66" s="1226"/>
      <c r="I66" s="1226"/>
      <c r="J66" s="1226"/>
      <c r="K66" s="1226"/>
      <c r="L66" s="1226"/>
      <c r="M66" s="1226"/>
      <c r="N66" s="1226"/>
      <c r="O66" s="1227"/>
    </row>
    <row r="67" spans="2:30" x14ac:dyDescent="0.15">
      <c r="B67" s="250"/>
      <c r="C67" s="246"/>
      <c r="D67" s="246"/>
      <c r="E67" s="246"/>
      <c r="F67" s="246"/>
      <c r="G67" s="1225"/>
      <c r="H67" s="1226"/>
      <c r="I67" s="1226"/>
      <c r="J67" s="1226"/>
      <c r="K67" s="1226"/>
      <c r="L67" s="1226"/>
      <c r="M67" s="1226"/>
      <c r="N67" s="1226"/>
      <c r="O67" s="1227"/>
    </row>
    <row r="68" spans="2:30" x14ac:dyDescent="0.15">
      <c r="B68" s="250"/>
      <c r="C68" s="246"/>
      <c r="D68" s="246"/>
      <c r="E68" s="246"/>
      <c r="F68" s="246"/>
      <c r="G68" s="1225"/>
      <c r="H68" s="1226"/>
      <c r="I68" s="1226"/>
      <c r="J68" s="1226"/>
      <c r="K68" s="1226"/>
      <c r="L68" s="1226"/>
      <c r="M68" s="1226"/>
      <c r="N68" s="1226"/>
      <c r="O68" s="1227"/>
    </row>
    <row r="69" spans="2:30" x14ac:dyDescent="0.15">
      <c r="B69" s="250"/>
      <c r="C69" s="246"/>
      <c r="D69" s="246"/>
      <c r="E69" s="246"/>
      <c r="F69" s="246"/>
      <c r="G69" s="1228"/>
      <c r="H69" s="1229"/>
      <c r="I69" s="1229"/>
      <c r="J69" s="1229"/>
      <c r="K69" s="1229"/>
      <c r="L69" s="1229"/>
      <c r="M69" s="1229"/>
      <c r="N69" s="1229"/>
      <c r="O69" s="1230"/>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582</v>
      </c>
      <c r="I71" s="370"/>
      <c r="J71" s="366"/>
      <c r="K71" s="366"/>
      <c r="L71" s="367"/>
      <c r="M71" s="366"/>
      <c r="N71" s="367"/>
      <c r="O71" s="368"/>
    </row>
    <row r="72" spans="2:30" x14ac:dyDescent="0.15">
      <c r="B72" s="250"/>
      <c r="C72" s="246"/>
      <c r="D72" s="246"/>
      <c r="E72" s="246"/>
      <c r="F72" s="246"/>
      <c r="G72" s="1231"/>
      <c r="H72" s="1232"/>
      <c r="I72" s="1232"/>
      <c r="J72" s="1233"/>
      <c r="K72" s="356" t="s">
        <v>531</v>
      </c>
      <c r="L72" s="356" t="s">
        <v>532</v>
      </c>
      <c r="M72" s="356" t="s">
        <v>533</v>
      </c>
      <c r="N72" s="356" t="s">
        <v>534</v>
      </c>
      <c r="O72" s="356" t="s">
        <v>535</v>
      </c>
    </row>
    <row r="73" spans="2:30" x14ac:dyDescent="0.15">
      <c r="B73" s="250"/>
      <c r="C73" s="246"/>
      <c r="D73" s="246"/>
      <c r="E73" s="246"/>
      <c r="F73" s="246"/>
      <c r="G73" s="1234" t="s">
        <v>576</v>
      </c>
      <c r="H73" s="1235"/>
      <c r="I73" s="1240" t="s">
        <v>577</v>
      </c>
      <c r="J73" s="1240"/>
      <c r="K73" s="1255">
        <v>63.9</v>
      </c>
      <c r="L73" s="1255">
        <v>75.5</v>
      </c>
      <c r="M73" s="1243">
        <v>84.2</v>
      </c>
      <c r="N73" s="1243">
        <v>77.5</v>
      </c>
      <c r="O73" s="1243">
        <v>79.400000000000006</v>
      </c>
      <c r="S73" s="245">
        <v>9.9</v>
      </c>
    </row>
    <row r="74" spans="2:30" x14ac:dyDescent="0.15">
      <c r="B74" s="250"/>
      <c r="C74" s="246"/>
      <c r="D74" s="246"/>
      <c r="E74" s="246"/>
      <c r="F74" s="246"/>
      <c r="G74" s="1236"/>
      <c r="H74" s="1237"/>
      <c r="I74" s="1241"/>
      <c r="J74" s="1241"/>
      <c r="K74" s="1255"/>
      <c r="L74" s="1255"/>
      <c r="M74" s="1243"/>
      <c r="N74" s="1243"/>
      <c r="O74" s="1243"/>
    </row>
    <row r="75" spans="2:30" x14ac:dyDescent="0.15">
      <c r="B75" s="250"/>
      <c r="C75" s="246"/>
      <c r="D75" s="246"/>
      <c r="E75" s="246"/>
      <c r="F75" s="246"/>
      <c r="G75" s="1236"/>
      <c r="H75" s="1237"/>
      <c r="I75" s="1244" t="s">
        <v>583</v>
      </c>
      <c r="J75" s="1244"/>
      <c r="K75" s="1253">
        <v>13.5</v>
      </c>
      <c r="L75" s="1253">
        <v>13.6</v>
      </c>
      <c r="M75" s="1253">
        <v>13.4</v>
      </c>
      <c r="N75" s="1253">
        <v>12.1</v>
      </c>
      <c r="O75" s="1253">
        <v>10.9</v>
      </c>
      <c r="U75" s="245">
        <v>81.2</v>
      </c>
      <c r="W75" s="245">
        <v>87.2</v>
      </c>
      <c r="Y75" s="245">
        <v>99.8</v>
      </c>
      <c r="AA75" s="245">
        <v>109.5</v>
      </c>
      <c r="AC75" s="245">
        <v>115.2</v>
      </c>
    </row>
    <row r="76" spans="2:30" x14ac:dyDescent="0.15">
      <c r="B76" s="250"/>
      <c r="C76" s="246"/>
      <c r="D76" s="246"/>
      <c r="E76" s="246"/>
      <c r="F76" s="246"/>
      <c r="G76" s="1238"/>
      <c r="H76" s="1239"/>
      <c r="I76" s="1244"/>
      <c r="J76" s="1244"/>
      <c r="K76" s="1252"/>
      <c r="L76" s="1252"/>
      <c r="M76" s="1252"/>
      <c r="N76" s="1252"/>
      <c r="O76" s="1252"/>
    </row>
    <row r="77" spans="2:30" x14ac:dyDescent="0.15">
      <c r="B77" s="250"/>
      <c r="C77" s="246"/>
      <c r="D77" s="246"/>
      <c r="E77" s="246"/>
      <c r="F77" s="246"/>
      <c r="G77" s="1245" t="s">
        <v>579</v>
      </c>
      <c r="H77" s="1246"/>
      <c r="I77" s="1244" t="s">
        <v>577</v>
      </c>
      <c r="J77" s="1244"/>
      <c r="K77" s="1255">
        <v>76.2</v>
      </c>
      <c r="L77" s="1255">
        <v>65.3</v>
      </c>
      <c r="M77" s="1243">
        <v>60.8</v>
      </c>
      <c r="N77" s="1243">
        <v>58.5</v>
      </c>
      <c r="O77" s="1243">
        <v>54.6</v>
      </c>
      <c r="R77" s="245">
        <v>12.3</v>
      </c>
      <c r="T77" s="245">
        <v>11.1</v>
      </c>
    </row>
    <row r="78" spans="2:30" x14ac:dyDescent="0.15">
      <c r="B78" s="250"/>
      <c r="C78" s="246"/>
      <c r="D78" s="246"/>
      <c r="E78" s="246"/>
      <c r="F78" s="246"/>
      <c r="G78" s="1247"/>
      <c r="H78" s="1248"/>
      <c r="I78" s="1244"/>
      <c r="J78" s="1244"/>
      <c r="K78" s="1255"/>
      <c r="L78" s="1255"/>
      <c r="M78" s="1243"/>
      <c r="N78" s="1243"/>
      <c r="O78" s="1243"/>
    </row>
    <row r="79" spans="2:30" x14ac:dyDescent="0.15">
      <c r="B79" s="250"/>
      <c r="C79" s="246"/>
      <c r="D79" s="246"/>
      <c r="E79" s="246"/>
      <c r="F79" s="246"/>
      <c r="G79" s="1247"/>
      <c r="H79" s="1248"/>
      <c r="I79" s="1256" t="s">
        <v>583</v>
      </c>
      <c r="J79" s="1254"/>
      <c r="K79" s="1257">
        <v>12.8</v>
      </c>
      <c r="L79" s="1257">
        <v>12</v>
      </c>
      <c r="M79" s="1257">
        <v>11.1</v>
      </c>
      <c r="N79" s="1257">
        <v>10.7</v>
      </c>
      <c r="O79" s="1257">
        <v>10</v>
      </c>
      <c r="V79" s="245">
        <v>53.5</v>
      </c>
      <c r="X79" s="245">
        <v>48.2</v>
      </c>
      <c r="Z79" s="245">
        <v>34.200000000000003</v>
      </c>
      <c r="AB79" s="245">
        <v>30.3</v>
      </c>
      <c r="AD79" s="245">
        <v>28.9</v>
      </c>
    </row>
    <row r="80" spans="2:30" x14ac:dyDescent="0.15">
      <c r="B80" s="250"/>
      <c r="C80" s="246"/>
      <c r="D80" s="246"/>
      <c r="E80" s="246"/>
      <c r="F80" s="246"/>
      <c r="G80" s="1249"/>
      <c r="H80" s="1250"/>
      <c r="I80" s="1254"/>
      <c r="J80" s="1254"/>
      <c r="K80" s="1257"/>
      <c r="L80" s="1257"/>
      <c r="M80" s="1257"/>
      <c r="N80" s="1257"/>
      <c r="O80" s="1257"/>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31496062992125984" header="0.39370078740157483" footer="0"/>
  <pageSetup paperSize="9" scale="46" orientation="landscape" horizontalDpi="300" verticalDpi="300"/>
  <headerFooter alignWithMargins="0">
    <oddFooter>&amp;C&amp;P/&amp;N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Q31" zoomScaleNormal="100" zoomScaleSheetLayoutView="70" workbookViewId="0">
      <selection activeCell="G65" sqref="G65:O69"/>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headerFooter alignWithMargins="0">
    <oddFooter>&amp;C&amp;P/&amp;N</oddFooter>
  </headerFooter>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Q37" zoomScaleNormal="100" zoomScaleSheetLayoutView="55" workbookViewId="0">
      <selection activeCell="G65" sqref="G65:O69"/>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headerFooter alignWithMargins="0">
    <oddFooter>&amp;C&amp;P/&amp;N</oddFooter>
  </headerFooter>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530</v>
      </c>
      <c r="G2" s="113"/>
      <c r="H2" s="114"/>
    </row>
    <row r="3" spans="1:8" x14ac:dyDescent="0.15">
      <c r="A3" s="110" t="s">
        <v>523</v>
      </c>
      <c r="B3" s="115"/>
      <c r="C3" s="116"/>
      <c r="D3" s="117">
        <v>54445</v>
      </c>
      <c r="E3" s="118"/>
      <c r="F3" s="119">
        <v>75709</v>
      </c>
      <c r="G3" s="120"/>
      <c r="H3" s="121"/>
    </row>
    <row r="4" spans="1:8" x14ac:dyDescent="0.15">
      <c r="A4" s="122"/>
      <c r="B4" s="123"/>
      <c r="C4" s="124"/>
      <c r="D4" s="125">
        <v>25636</v>
      </c>
      <c r="E4" s="126"/>
      <c r="F4" s="127">
        <v>35212</v>
      </c>
      <c r="G4" s="128"/>
      <c r="H4" s="129"/>
    </row>
    <row r="5" spans="1:8" x14ac:dyDescent="0.15">
      <c r="A5" s="110" t="s">
        <v>525</v>
      </c>
      <c r="B5" s="115"/>
      <c r="C5" s="116"/>
      <c r="D5" s="117">
        <v>86731</v>
      </c>
      <c r="E5" s="118"/>
      <c r="F5" s="119">
        <v>90961</v>
      </c>
      <c r="G5" s="120"/>
      <c r="H5" s="121"/>
    </row>
    <row r="6" spans="1:8" x14ac:dyDescent="0.15">
      <c r="A6" s="122"/>
      <c r="B6" s="123"/>
      <c r="C6" s="124"/>
      <c r="D6" s="125">
        <v>35577</v>
      </c>
      <c r="E6" s="126"/>
      <c r="F6" s="127">
        <v>37720</v>
      </c>
      <c r="G6" s="128"/>
      <c r="H6" s="129"/>
    </row>
    <row r="7" spans="1:8" x14ac:dyDescent="0.15">
      <c r="A7" s="110" t="s">
        <v>526</v>
      </c>
      <c r="B7" s="115"/>
      <c r="C7" s="116"/>
      <c r="D7" s="117">
        <v>94066</v>
      </c>
      <c r="E7" s="118"/>
      <c r="F7" s="119">
        <v>106614</v>
      </c>
      <c r="G7" s="120"/>
      <c r="H7" s="121"/>
    </row>
    <row r="8" spans="1:8" x14ac:dyDescent="0.15">
      <c r="A8" s="122"/>
      <c r="B8" s="123"/>
      <c r="C8" s="124"/>
      <c r="D8" s="125">
        <v>60215</v>
      </c>
      <c r="E8" s="126"/>
      <c r="F8" s="127">
        <v>45545</v>
      </c>
      <c r="G8" s="128"/>
      <c r="H8" s="129"/>
    </row>
    <row r="9" spans="1:8" x14ac:dyDescent="0.15">
      <c r="A9" s="110" t="s">
        <v>527</v>
      </c>
      <c r="B9" s="115"/>
      <c r="C9" s="116"/>
      <c r="D9" s="117">
        <v>50215</v>
      </c>
      <c r="E9" s="118"/>
      <c r="F9" s="119">
        <v>85459</v>
      </c>
      <c r="G9" s="120"/>
      <c r="H9" s="121"/>
    </row>
    <row r="10" spans="1:8" x14ac:dyDescent="0.15">
      <c r="A10" s="122"/>
      <c r="B10" s="123"/>
      <c r="C10" s="124"/>
      <c r="D10" s="125">
        <v>38631</v>
      </c>
      <c r="E10" s="126"/>
      <c r="F10" s="127">
        <v>44378</v>
      </c>
      <c r="G10" s="128"/>
      <c r="H10" s="129"/>
    </row>
    <row r="11" spans="1:8" x14ac:dyDescent="0.15">
      <c r="A11" s="110" t="s">
        <v>528</v>
      </c>
      <c r="B11" s="115"/>
      <c r="C11" s="116"/>
      <c r="D11" s="117">
        <v>65188</v>
      </c>
      <c r="E11" s="118"/>
      <c r="F11" s="119">
        <v>83280</v>
      </c>
      <c r="G11" s="120"/>
      <c r="H11" s="121"/>
    </row>
    <row r="12" spans="1:8" x14ac:dyDescent="0.15">
      <c r="A12" s="122"/>
      <c r="B12" s="123"/>
      <c r="C12" s="130"/>
      <c r="D12" s="125">
        <v>48067</v>
      </c>
      <c r="E12" s="126"/>
      <c r="F12" s="127">
        <v>43123</v>
      </c>
      <c r="G12" s="128"/>
      <c r="H12" s="129"/>
    </row>
    <row r="13" spans="1:8" x14ac:dyDescent="0.15">
      <c r="A13" s="110"/>
      <c r="B13" s="115"/>
      <c r="C13" s="131"/>
      <c r="D13" s="132">
        <v>70129</v>
      </c>
      <c r="E13" s="133"/>
      <c r="F13" s="134">
        <v>88405</v>
      </c>
      <c r="G13" s="135"/>
      <c r="H13" s="121"/>
    </row>
    <row r="14" spans="1:8" x14ac:dyDescent="0.15">
      <c r="A14" s="122"/>
      <c r="B14" s="123"/>
      <c r="C14" s="124"/>
      <c r="D14" s="125">
        <v>41625</v>
      </c>
      <c r="E14" s="126"/>
      <c r="F14" s="127">
        <v>41196</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0.84</v>
      </c>
      <c r="C19" s="136">
        <f>ROUND(VALUE(SUBSTITUTE(実質収支比率等に係る経年分析!G$48,"▲","-")),2)</f>
        <v>0.89</v>
      </c>
      <c r="D19" s="136">
        <f>ROUND(VALUE(SUBSTITUTE(実質収支比率等に係る経年分析!H$48,"▲","-")),2)</f>
        <v>0.02</v>
      </c>
      <c r="E19" s="136">
        <f>ROUND(VALUE(SUBSTITUTE(実質収支比率等に係る経年分析!I$48,"▲","-")),2)</f>
        <v>7.0000000000000007E-2</v>
      </c>
      <c r="F19" s="136">
        <f>ROUND(VALUE(SUBSTITUTE(実質収支比率等に係る経年分析!J$48,"▲","-")),2)</f>
        <v>0.1</v>
      </c>
    </row>
    <row r="20" spans="1:11" x14ac:dyDescent="0.15">
      <c r="A20" s="136" t="s">
        <v>43</v>
      </c>
      <c r="B20" s="136">
        <f>ROUND(VALUE(SUBSTITUTE(実質収支比率等に係る経年分析!F$47,"▲","-")),2)</f>
        <v>24.14</v>
      </c>
      <c r="C20" s="136">
        <f>ROUND(VALUE(SUBSTITUTE(実質収支比率等に係る経年分析!G$47,"▲","-")),2)</f>
        <v>24.68</v>
      </c>
      <c r="D20" s="136">
        <f>ROUND(VALUE(SUBSTITUTE(実質収支比率等に係る経年分析!H$47,"▲","-")),2)</f>
        <v>23.03</v>
      </c>
      <c r="E20" s="136">
        <f>ROUND(VALUE(SUBSTITUTE(実質収支比率等に係る経年分析!I$47,"▲","-")),2)</f>
        <v>22.25</v>
      </c>
      <c r="F20" s="136">
        <f>ROUND(VALUE(SUBSTITUTE(実質収支比率等に係る経年分析!J$47,"▲","-")),2)</f>
        <v>20.059999999999999</v>
      </c>
    </row>
    <row r="21" spans="1:11" x14ac:dyDescent="0.15">
      <c r="A21" s="136" t="s">
        <v>44</v>
      </c>
      <c r="B21" s="136">
        <f>IF(ISNUMBER(VALUE(SUBSTITUTE(実質収支比率等に係る経年分析!F$49,"▲","-"))),ROUND(VALUE(SUBSTITUTE(実質収支比率等に係る経年分析!F$49,"▲","-")),2),NA())</f>
        <v>0.87</v>
      </c>
      <c r="C21" s="136">
        <f>IF(ISNUMBER(VALUE(SUBSTITUTE(実質収支比率等に係る経年分析!G$49,"▲","-"))),ROUND(VALUE(SUBSTITUTE(実質収支比率等に係る経年分析!G$49,"▲","-")),2),NA())</f>
        <v>0.89</v>
      </c>
      <c r="D21" s="136">
        <f>IF(ISNUMBER(VALUE(SUBSTITUTE(実質収支比率等に係る経年分析!H$49,"▲","-"))),ROUND(VALUE(SUBSTITUTE(実質収支比率等に係る経年分析!H$49,"▲","-")),2),NA())</f>
        <v>-2.2999999999999998</v>
      </c>
      <c r="E21" s="136">
        <f>IF(ISNUMBER(VALUE(SUBSTITUTE(実質収支比率等に係る経年分析!I$49,"▲","-"))),ROUND(VALUE(SUBSTITUTE(実質収支比率等に係る経年分析!I$49,"▲","-")),2),NA())</f>
        <v>-0.28000000000000003</v>
      </c>
      <c r="F21" s="136">
        <f>IF(ISNUMBER(VALUE(SUBSTITUTE(実質収支比率等に係る経年分析!J$49,"▲","-"))),ROUND(VALUE(SUBSTITUTE(実質収支比率等に係る経年分析!J$49,"▲","-")),2),NA())</f>
        <v>-2.37</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国民健康保険特別会計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0.32</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0.01</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v>
      </c>
    </row>
    <row r="30" spans="1:11" x14ac:dyDescent="0.15">
      <c r="A30" s="137" t="str">
        <f>IF(連結実質赤字比率に係る赤字・黒字の構成分析!C$40="",NA(),連結実質赤字比率に係る赤字・黒字の構成分析!C$40)</f>
        <v>農林業者労働災害共済特別会計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0.01</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0.01</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0.01</v>
      </c>
    </row>
    <row r="31" spans="1:11" x14ac:dyDescent="0.15">
      <c r="A31" s="137" t="str">
        <f>IF(連結実質赤字比率に係る赤字・黒字の構成分析!C$39="",NA(),連結実質赤字比率に係る赤字・黒字の構成分析!C$39)</f>
        <v>一般会計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0.82</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0.87</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0.01</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0.06</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0.08</v>
      </c>
    </row>
    <row r="32" spans="1:11" x14ac:dyDescent="0.15">
      <c r="A32" s="137" t="str">
        <f>IF(連結実質赤字比率に係る赤字・黒字の構成分析!C$38="",NA(),連結実質赤字比率に係る赤字・黒字の構成分析!C$38)</f>
        <v>後期高齢者医療特別会計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0.11</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0.08</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0.1</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0.1</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0.11</v>
      </c>
    </row>
    <row r="33" spans="1:16" x14ac:dyDescent="0.15">
      <c r="A33" s="137" t="str">
        <f>IF(連結実質赤字比率に係る赤字・黒字の構成分析!C$37="",NA(),連結実質赤字比率に係る赤字・黒字の構成分析!C$37)</f>
        <v>介護保険特別会計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0.52</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0.09</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0.16</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1.26</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2.31</v>
      </c>
    </row>
    <row r="34" spans="1:16" x14ac:dyDescent="0.15">
      <c r="A34" s="137" t="str">
        <f>IF(連結実質赤字比率に係る赤字・黒字の構成分析!C$36="",NA(),連結実質赤字比率に係る赤字・黒字の構成分析!C$36)</f>
        <v>住宅・工業団地事業特別会計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7.43</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7.22</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6.7</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6.83</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7.05</v>
      </c>
    </row>
    <row r="35" spans="1:16" x14ac:dyDescent="0.15">
      <c r="A35" s="137" t="str">
        <f>IF(連結実質赤字比率に係る赤字・黒字の構成分析!C$35="",NA(),連結実質赤字比率に係る赤字・黒字の構成分析!C$35)</f>
        <v>上水道事業会計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14.01</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10.81</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12.29</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10.6</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10.97</v>
      </c>
    </row>
    <row r="36" spans="1:16" x14ac:dyDescent="0.15">
      <c r="A36" s="137" t="str">
        <f>IF(連結実質赤字比率に係る赤字・黒字の構成分析!C$34="",NA(),連結実質赤字比率に係る赤字・黒字の構成分析!C$34)</f>
        <v>病院事業会計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35.200000000000003</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29.81</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13.51</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24.56</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16.440000000000001</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1430</v>
      </c>
      <c r="E42" s="138"/>
      <c r="F42" s="138"/>
      <c r="G42" s="138">
        <f>'実質公債費比率（分子）の構造'!L$52</f>
        <v>1427</v>
      </c>
      <c r="H42" s="138"/>
      <c r="I42" s="138"/>
      <c r="J42" s="138">
        <f>'実質公債費比率（分子）の構造'!M$52</f>
        <v>1483</v>
      </c>
      <c r="K42" s="138"/>
      <c r="L42" s="138"/>
      <c r="M42" s="138">
        <f>'実質公債費比率（分子）の構造'!N$52</f>
        <v>1419</v>
      </c>
      <c r="N42" s="138"/>
      <c r="O42" s="138"/>
      <c r="P42" s="138">
        <f>'実質公債費比率（分子）の構造'!O$52</f>
        <v>1379</v>
      </c>
    </row>
    <row r="43" spans="1:16" x14ac:dyDescent="0.15">
      <c r="A43" s="138" t="s">
        <v>52</v>
      </c>
      <c r="B43" s="138">
        <f>'実質公債費比率（分子）の構造'!K$51</f>
        <v>0</v>
      </c>
      <c r="C43" s="138"/>
      <c r="D43" s="138"/>
      <c r="E43" s="138">
        <f>'実質公債費比率（分子）の構造'!L$51</f>
        <v>0</v>
      </c>
      <c r="F43" s="138"/>
      <c r="G43" s="138"/>
      <c r="H43" s="138">
        <f>'実質公債費比率（分子）の構造'!M$51</f>
        <v>0</v>
      </c>
      <c r="I43" s="138"/>
      <c r="J43" s="138"/>
      <c r="K43" s="138">
        <f>'実質公債費比率（分子）の構造'!N$51</f>
        <v>0</v>
      </c>
      <c r="L43" s="138"/>
      <c r="M43" s="138"/>
      <c r="N43" s="138">
        <f>'実質公債費比率（分子）の構造'!O$51</f>
        <v>0</v>
      </c>
      <c r="O43" s="138"/>
      <c r="P43" s="138"/>
    </row>
    <row r="44" spans="1:16" x14ac:dyDescent="0.15">
      <c r="A44" s="138" t="s">
        <v>53</v>
      </c>
      <c r="B44" s="138" t="str">
        <f>'実質公債費比率（分子）の構造'!K$50</f>
        <v>-</v>
      </c>
      <c r="C44" s="138"/>
      <c r="D44" s="138"/>
      <c r="E44" s="138" t="str">
        <f>'実質公債費比率（分子）の構造'!L$50</f>
        <v>-</v>
      </c>
      <c r="F44" s="138"/>
      <c r="G44" s="138"/>
      <c r="H44" s="138" t="str">
        <f>'実質公債費比率（分子）の構造'!M$50</f>
        <v>-</v>
      </c>
      <c r="I44" s="138"/>
      <c r="J44" s="138"/>
      <c r="K44" s="138" t="str">
        <f>'実質公債費比率（分子）の構造'!N$50</f>
        <v>-</v>
      </c>
      <c r="L44" s="138"/>
      <c r="M44" s="138"/>
      <c r="N44" s="138" t="str">
        <f>'実質公債費比率（分子）の構造'!O$50</f>
        <v>-</v>
      </c>
      <c r="O44" s="138"/>
      <c r="P44" s="138"/>
    </row>
    <row r="45" spans="1:16" x14ac:dyDescent="0.15">
      <c r="A45" s="138" t="s">
        <v>54</v>
      </c>
      <c r="B45" s="138" t="str">
        <f>'実質公債費比率（分子）の構造'!K$49</f>
        <v>-</v>
      </c>
      <c r="C45" s="138"/>
      <c r="D45" s="138"/>
      <c r="E45" s="138" t="str">
        <f>'実質公債費比率（分子）の構造'!L$49</f>
        <v>-</v>
      </c>
      <c r="F45" s="138"/>
      <c r="G45" s="138"/>
      <c r="H45" s="138" t="str">
        <f>'実質公債費比率（分子）の構造'!M$49</f>
        <v>-</v>
      </c>
      <c r="I45" s="138"/>
      <c r="J45" s="138"/>
      <c r="K45" s="138" t="str">
        <f>'実質公債費比率（分子）の構造'!N$49</f>
        <v>-</v>
      </c>
      <c r="L45" s="138"/>
      <c r="M45" s="138"/>
      <c r="N45" s="138" t="str">
        <f>'実質公債費比率（分子）の構造'!O$49</f>
        <v>-</v>
      </c>
      <c r="O45" s="138"/>
      <c r="P45" s="138"/>
    </row>
    <row r="46" spans="1:16" x14ac:dyDescent="0.15">
      <c r="A46" s="138" t="s">
        <v>55</v>
      </c>
      <c r="B46" s="138">
        <f>'実質公債費比率（分子）の構造'!K$48</f>
        <v>721</v>
      </c>
      <c r="C46" s="138"/>
      <c r="D46" s="138"/>
      <c r="E46" s="138">
        <f>'実質公債費比率（分子）の構造'!L$48</f>
        <v>757</v>
      </c>
      <c r="F46" s="138"/>
      <c r="G46" s="138"/>
      <c r="H46" s="138">
        <f>'実質公債費比率（分子）の構造'!M$48</f>
        <v>749</v>
      </c>
      <c r="I46" s="138"/>
      <c r="J46" s="138"/>
      <c r="K46" s="138">
        <f>'実質公債費比率（分子）の構造'!N$48</f>
        <v>716</v>
      </c>
      <c r="L46" s="138"/>
      <c r="M46" s="138"/>
      <c r="N46" s="138">
        <f>'実質公債費比率（分子）の構造'!O$48</f>
        <v>746</v>
      </c>
      <c r="O46" s="138"/>
      <c r="P46" s="138"/>
    </row>
    <row r="47" spans="1:16" x14ac:dyDescent="0.15">
      <c r="A47" s="138" t="s">
        <v>56</v>
      </c>
      <c r="B47" s="138">
        <f>'実質公債費比率（分子）の構造'!K$47</f>
        <v>10</v>
      </c>
      <c r="C47" s="138"/>
      <c r="D47" s="138"/>
      <c r="E47" s="138">
        <f>'実質公債費比率（分子）の構造'!L$47</f>
        <v>10</v>
      </c>
      <c r="F47" s="138"/>
      <c r="G47" s="138"/>
      <c r="H47" s="138">
        <f>'実質公債費比率（分子）の構造'!M$47</f>
        <v>10</v>
      </c>
      <c r="I47" s="138"/>
      <c r="J47" s="138"/>
      <c r="K47" s="138">
        <f>'実質公債費比率（分子）の構造'!N$47</f>
        <v>10</v>
      </c>
      <c r="L47" s="138"/>
      <c r="M47" s="138"/>
      <c r="N47" s="138">
        <f>'実質公債費比率（分子）の構造'!O$47</f>
        <v>10</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1849</v>
      </c>
      <c r="C49" s="138"/>
      <c r="D49" s="138"/>
      <c r="E49" s="138">
        <f>'実質公債費比率（分子）の構造'!L$45</f>
        <v>1787</v>
      </c>
      <c r="F49" s="138"/>
      <c r="G49" s="138"/>
      <c r="H49" s="138">
        <f>'実質公債費比率（分子）の構造'!M$45</f>
        <v>1713</v>
      </c>
      <c r="I49" s="138"/>
      <c r="J49" s="138"/>
      <c r="K49" s="138">
        <f>'実質公債費比率（分子）の構造'!N$45</f>
        <v>1555</v>
      </c>
      <c r="L49" s="138"/>
      <c r="M49" s="138"/>
      <c r="N49" s="138">
        <f>'実質公債費比率（分子）の構造'!O$45</f>
        <v>1460</v>
      </c>
      <c r="O49" s="138"/>
      <c r="P49" s="138"/>
    </row>
    <row r="50" spans="1:16" x14ac:dyDescent="0.15">
      <c r="A50" s="138" t="s">
        <v>59</v>
      </c>
      <c r="B50" s="138" t="e">
        <f>NA()</f>
        <v>#N/A</v>
      </c>
      <c r="C50" s="138">
        <f>IF(ISNUMBER('実質公債費比率（分子）の構造'!K$53),'実質公債費比率（分子）の構造'!K$53,NA())</f>
        <v>1150</v>
      </c>
      <c r="D50" s="138" t="e">
        <f>NA()</f>
        <v>#N/A</v>
      </c>
      <c r="E50" s="138" t="e">
        <f>NA()</f>
        <v>#N/A</v>
      </c>
      <c r="F50" s="138">
        <f>IF(ISNUMBER('実質公債費比率（分子）の構造'!L$53),'実質公債費比率（分子）の構造'!L$53,NA())</f>
        <v>1127</v>
      </c>
      <c r="G50" s="138" t="e">
        <f>NA()</f>
        <v>#N/A</v>
      </c>
      <c r="H50" s="138" t="e">
        <f>NA()</f>
        <v>#N/A</v>
      </c>
      <c r="I50" s="138">
        <f>IF(ISNUMBER('実質公債費比率（分子）の構造'!M$53),'実質公債費比率（分子）の構造'!M$53,NA())</f>
        <v>989</v>
      </c>
      <c r="J50" s="138" t="e">
        <f>NA()</f>
        <v>#N/A</v>
      </c>
      <c r="K50" s="138" t="e">
        <f>NA()</f>
        <v>#N/A</v>
      </c>
      <c r="L50" s="138">
        <f>IF(ISNUMBER('実質公債費比率（分子）の構造'!N$53),'実質公債費比率（分子）の構造'!N$53,NA())</f>
        <v>862</v>
      </c>
      <c r="M50" s="138" t="e">
        <f>NA()</f>
        <v>#N/A</v>
      </c>
      <c r="N50" s="138" t="e">
        <f>NA()</f>
        <v>#N/A</v>
      </c>
      <c r="O50" s="138">
        <f>IF(ISNUMBER('実質公債費比率（分子）の構造'!O$53),'実質公債費比率（分子）の構造'!O$53,NA())</f>
        <v>837</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16842</v>
      </c>
      <c r="E56" s="137"/>
      <c r="F56" s="137"/>
      <c r="G56" s="137">
        <f>'将来負担比率（分子）の構造'!J$52</f>
        <v>17218</v>
      </c>
      <c r="H56" s="137"/>
      <c r="I56" s="137"/>
      <c r="J56" s="137">
        <f>'将来負担比率（分子）の構造'!K$52</f>
        <v>17419</v>
      </c>
      <c r="K56" s="137"/>
      <c r="L56" s="137"/>
      <c r="M56" s="137">
        <f>'将来負担比率（分子）の構造'!L$52</f>
        <v>17360</v>
      </c>
      <c r="N56" s="137"/>
      <c r="O56" s="137"/>
      <c r="P56" s="137">
        <f>'将来負担比率（分子）の構造'!M$52</f>
        <v>17534</v>
      </c>
    </row>
    <row r="57" spans="1:16" x14ac:dyDescent="0.15">
      <c r="A57" s="137" t="s">
        <v>36</v>
      </c>
      <c r="B57" s="137"/>
      <c r="C57" s="137"/>
      <c r="D57" s="137">
        <f>'将来負担比率（分子）の構造'!I$51</f>
        <v>792</v>
      </c>
      <c r="E57" s="137"/>
      <c r="F57" s="137"/>
      <c r="G57" s="137">
        <f>'将来負担比率（分子）の構造'!J$51</f>
        <v>770</v>
      </c>
      <c r="H57" s="137"/>
      <c r="I57" s="137"/>
      <c r="J57" s="137">
        <f>'将来負担比率（分子）の構造'!K$51</f>
        <v>752</v>
      </c>
      <c r="K57" s="137"/>
      <c r="L57" s="137"/>
      <c r="M57" s="137">
        <f>'将来負担比率（分子）の構造'!L$51</f>
        <v>752</v>
      </c>
      <c r="N57" s="137"/>
      <c r="O57" s="137"/>
      <c r="P57" s="137">
        <f>'将来負担比率（分子）の構造'!M$51</f>
        <v>752</v>
      </c>
    </row>
    <row r="58" spans="1:16" x14ac:dyDescent="0.15">
      <c r="A58" s="137" t="s">
        <v>35</v>
      </c>
      <c r="B58" s="137"/>
      <c r="C58" s="137"/>
      <c r="D58" s="137">
        <f>'将来負担比率（分子）の構造'!I$50</f>
        <v>5681</v>
      </c>
      <c r="E58" s="137"/>
      <c r="F58" s="137"/>
      <c r="G58" s="137">
        <f>'将来負担比率（分子）の構造'!J$50</f>
        <v>5627</v>
      </c>
      <c r="H58" s="137"/>
      <c r="I58" s="137"/>
      <c r="J58" s="137">
        <f>'将来負担比率（分子）の構造'!K$50</f>
        <v>5224</v>
      </c>
      <c r="K58" s="137"/>
      <c r="L58" s="137"/>
      <c r="M58" s="137">
        <f>'将来負担比率（分子）の構造'!L$50</f>
        <v>5008</v>
      </c>
      <c r="N58" s="137"/>
      <c r="O58" s="137"/>
      <c r="P58" s="137">
        <f>'将来負担比率（分子）の構造'!M$50</f>
        <v>4668</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f>'将来負担比率（分子）の構造'!I$46</f>
        <v>17</v>
      </c>
      <c r="C61" s="137"/>
      <c r="D61" s="137"/>
      <c r="E61" s="137">
        <f>'将来負担比率（分子）の構造'!J$46</f>
        <v>15</v>
      </c>
      <c r="F61" s="137"/>
      <c r="G61" s="137"/>
      <c r="H61" s="137">
        <f>'将来負担比率（分子）の構造'!K$46</f>
        <v>14</v>
      </c>
      <c r="I61" s="137"/>
      <c r="J61" s="137"/>
      <c r="K61" s="137">
        <f>'将来負担比率（分子）の構造'!L$46</f>
        <v>12</v>
      </c>
      <c r="L61" s="137"/>
      <c r="M61" s="137"/>
      <c r="N61" s="137">
        <f>'将来負担比率（分子）の構造'!M$46</f>
        <v>11</v>
      </c>
      <c r="O61" s="137"/>
      <c r="P61" s="137"/>
    </row>
    <row r="62" spans="1:16" x14ac:dyDescent="0.15">
      <c r="A62" s="137" t="s">
        <v>29</v>
      </c>
      <c r="B62" s="137">
        <f>'将来負担比率（分子）の構造'!I$45</f>
        <v>3090</v>
      </c>
      <c r="C62" s="137"/>
      <c r="D62" s="137"/>
      <c r="E62" s="137">
        <f>'将来負担比率（分子）の構造'!J$45</f>
        <v>3039</v>
      </c>
      <c r="F62" s="137"/>
      <c r="G62" s="137"/>
      <c r="H62" s="137">
        <f>'将来負担比率（分子）の構造'!K$45</f>
        <v>2856</v>
      </c>
      <c r="I62" s="137"/>
      <c r="J62" s="137"/>
      <c r="K62" s="137">
        <f>'将来負担比率（分子）の構造'!L$45</f>
        <v>2719</v>
      </c>
      <c r="L62" s="137"/>
      <c r="M62" s="137"/>
      <c r="N62" s="137">
        <f>'将来負担比率（分子）の構造'!M$45</f>
        <v>2768</v>
      </c>
      <c r="O62" s="137"/>
      <c r="P62" s="137"/>
    </row>
    <row r="63" spans="1:16" x14ac:dyDescent="0.15">
      <c r="A63" s="137" t="s">
        <v>28</v>
      </c>
      <c r="B63" s="137">
        <f>'将来負担比率（分子）の構造'!I$44</f>
        <v>18</v>
      </c>
      <c r="C63" s="137"/>
      <c r="D63" s="137"/>
      <c r="E63" s="137">
        <f>'将来負担比率（分子）の構造'!J$44</f>
        <v>15</v>
      </c>
      <c r="F63" s="137"/>
      <c r="G63" s="137"/>
      <c r="H63" s="137">
        <f>'将来負担比率（分子）の構造'!K$44</f>
        <v>13</v>
      </c>
      <c r="I63" s="137"/>
      <c r="J63" s="137"/>
      <c r="K63" s="137">
        <f>'将来負担比率（分子）の構造'!L$44</f>
        <v>10</v>
      </c>
      <c r="L63" s="137"/>
      <c r="M63" s="137"/>
      <c r="N63" s="137">
        <f>'将来負担比率（分子）の構造'!M$44</f>
        <v>8</v>
      </c>
      <c r="O63" s="137"/>
      <c r="P63" s="137"/>
    </row>
    <row r="64" spans="1:16" x14ac:dyDescent="0.15">
      <c r="A64" s="137" t="s">
        <v>27</v>
      </c>
      <c r="B64" s="137">
        <f>'将来負担比率（分子）の構造'!I$43</f>
        <v>12004</v>
      </c>
      <c r="C64" s="137"/>
      <c r="D64" s="137"/>
      <c r="E64" s="137">
        <f>'将来負担比率（分子）の構造'!J$43</f>
        <v>13137</v>
      </c>
      <c r="F64" s="137"/>
      <c r="G64" s="137"/>
      <c r="H64" s="137">
        <f>'将来負担比率（分子）の構造'!K$43</f>
        <v>13694</v>
      </c>
      <c r="I64" s="137"/>
      <c r="J64" s="137"/>
      <c r="K64" s="137">
        <f>'将来負担比率（分子）の構造'!L$43</f>
        <v>13476</v>
      </c>
      <c r="L64" s="137"/>
      <c r="M64" s="137"/>
      <c r="N64" s="137">
        <f>'将来負担比率（分子）の構造'!M$43</f>
        <v>13343</v>
      </c>
      <c r="O64" s="137"/>
      <c r="P64" s="137"/>
    </row>
    <row r="65" spans="1:16" x14ac:dyDescent="0.15">
      <c r="A65" s="137" t="s">
        <v>26</v>
      </c>
      <c r="B65" s="137" t="str">
        <f>'将来負担比率（分子）の構造'!I$42</f>
        <v>-</v>
      </c>
      <c r="C65" s="137"/>
      <c r="D65" s="137"/>
      <c r="E65" s="137" t="str">
        <f>'将来負担比率（分子）の構造'!J$42</f>
        <v>-</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x14ac:dyDescent="0.15">
      <c r="A66" s="137" t="s">
        <v>25</v>
      </c>
      <c r="B66" s="137">
        <f>'将来負担比率（分子）の構造'!I$41</f>
        <v>13359</v>
      </c>
      <c r="C66" s="137"/>
      <c r="D66" s="137"/>
      <c r="E66" s="137">
        <f>'将来負担比率（分子）の構造'!J$41</f>
        <v>13612</v>
      </c>
      <c r="F66" s="137"/>
      <c r="G66" s="137"/>
      <c r="H66" s="137">
        <f>'将来負担比率（分子）の構造'!K$41</f>
        <v>13588</v>
      </c>
      <c r="I66" s="137"/>
      <c r="J66" s="137"/>
      <c r="K66" s="137">
        <f>'将来負担比率（分子）の構造'!L$41</f>
        <v>13330</v>
      </c>
      <c r="L66" s="137"/>
      <c r="M66" s="137"/>
      <c r="N66" s="137">
        <f>'将来負担比率（分子）の構造'!M$41</f>
        <v>13365</v>
      </c>
      <c r="O66" s="137"/>
      <c r="P66" s="137"/>
    </row>
    <row r="67" spans="1:16" x14ac:dyDescent="0.15">
      <c r="A67" s="137" t="s">
        <v>63</v>
      </c>
      <c r="B67" s="137" t="e">
        <f>NA()</f>
        <v>#N/A</v>
      </c>
      <c r="C67" s="137">
        <f>IF(ISNUMBER('将来負担比率（分子）の構造'!I$53), IF('将来負担比率（分子）の構造'!I$53 &lt; 0, 0, '将来負担比率（分子）の構造'!I$53), NA())</f>
        <v>5172</v>
      </c>
      <c r="D67" s="137" t="e">
        <f>NA()</f>
        <v>#N/A</v>
      </c>
      <c r="E67" s="137" t="e">
        <f>NA()</f>
        <v>#N/A</v>
      </c>
      <c r="F67" s="137">
        <f>IF(ISNUMBER('将来負担比率（分子）の構造'!J$53), IF('将来負担比率（分子）の構造'!J$53 &lt; 0, 0, '将来負担比率（分子）の構造'!J$53), NA())</f>
        <v>6204</v>
      </c>
      <c r="G67" s="137" t="e">
        <f>NA()</f>
        <v>#N/A</v>
      </c>
      <c r="H67" s="137" t="e">
        <f>NA()</f>
        <v>#N/A</v>
      </c>
      <c r="I67" s="137">
        <f>IF(ISNUMBER('将来負担比率（分子）の構造'!K$53), IF('将来負担比率（分子）の構造'!K$53 &lt; 0, 0, '将来負担比率（分子）の構造'!K$53), NA())</f>
        <v>6769</v>
      </c>
      <c r="J67" s="137" t="e">
        <f>NA()</f>
        <v>#N/A</v>
      </c>
      <c r="K67" s="137" t="e">
        <f>NA()</f>
        <v>#N/A</v>
      </c>
      <c r="L67" s="137">
        <f>IF(ISNUMBER('将来負担比率（分子）の構造'!L$53), IF('将来負担比率（分子）の構造'!L$53 &lt; 0, 0, '将来負担比率（分子）の構造'!L$53), NA())</f>
        <v>6428</v>
      </c>
      <c r="M67" s="137" t="e">
        <f>NA()</f>
        <v>#N/A</v>
      </c>
      <c r="N67" s="137" t="e">
        <f>NA()</f>
        <v>#N/A</v>
      </c>
      <c r="O67" s="137">
        <f>IF(ISNUMBER('将来負担比率（分子）の構造'!M$53), IF('将来負担比率（分子）の構造'!M$53 &lt; 0, 0, '将来負担比率（分子）の構造'!M$53), NA())</f>
        <v>6540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195</v>
      </c>
      <c r="DI1" s="734"/>
      <c r="DJ1" s="734"/>
      <c r="DK1" s="734"/>
      <c r="DL1" s="734"/>
      <c r="DM1" s="734"/>
      <c r="DN1" s="735"/>
      <c r="DP1" s="733" t="s">
        <v>196</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x14ac:dyDescent="0.15">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80" t="s">
        <v>198</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199</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200</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x14ac:dyDescent="0.15">
      <c r="B4" s="680" t="s">
        <v>1</v>
      </c>
      <c r="C4" s="681"/>
      <c r="D4" s="681"/>
      <c r="E4" s="681"/>
      <c r="F4" s="681"/>
      <c r="G4" s="681"/>
      <c r="H4" s="681"/>
      <c r="I4" s="681"/>
      <c r="J4" s="681"/>
      <c r="K4" s="681"/>
      <c r="L4" s="681"/>
      <c r="M4" s="681"/>
      <c r="N4" s="681"/>
      <c r="O4" s="681"/>
      <c r="P4" s="681"/>
      <c r="Q4" s="682"/>
      <c r="R4" s="680" t="s">
        <v>201</v>
      </c>
      <c r="S4" s="681"/>
      <c r="T4" s="681"/>
      <c r="U4" s="681"/>
      <c r="V4" s="681"/>
      <c r="W4" s="681"/>
      <c r="X4" s="681"/>
      <c r="Y4" s="682"/>
      <c r="Z4" s="680" t="s">
        <v>202</v>
      </c>
      <c r="AA4" s="681"/>
      <c r="AB4" s="681"/>
      <c r="AC4" s="682"/>
      <c r="AD4" s="680" t="s">
        <v>203</v>
      </c>
      <c r="AE4" s="681"/>
      <c r="AF4" s="681"/>
      <c r="AG4" s="681"/>
      <c r="AH4" s="681"/>
      <c r="AI4" s="681"/>
      <c r="AJ4" s="681"/>
      <c r="AK4" s="682"/>
      <c r="AL4" s="680" t="s">
        <v>202</v>
      </c>
      <c r="AM4" s="681"/>
      <c r="AN4" s="681"/>
      <c r="AO4" s="682"/>
      <c r="AP4" s="736" t="s">
        <v>204</v>
      </c>
      <c r="AQ4" s="736"/>
      <c r="AR4" s="736"/>
      <c r="AS4" s="736"/>
      <c r="AT4" s="736"/>
      <c r="AU4" s="736"/>
      <c r="AV4" s="736"/>
      <c r="AW4" s="736"/>
      <c r="AX4" s="736"/>
      <c r="AY4" s="736"/>
      <c r="AZ4" s="736"/>
      <c r="BA4" s="736"/>
      <c r="BB4" s="736"/>
      <c r="BC4" s="736"/>
      <c r="BD4" s="736"/>
      <c r="BE4" s="736"/>
      <c r="BF4" s="736"/>
      <c r="BG4" s="736" t="s">
        <v>205</v>
      </c>
      <c r="BH4" s="736"/>
      <c r="BI4" s="736"/>
      <c r="BJ4" s="736"/>
      <c r="BK4" s="736"/>
      <c r="BL4" s="736"/>
      <c r="BM4" s="736"/>
      <c r="BN4" s="736"/>
      <c r="BO4" s="736" t="s">
        <v>202</v>
      </c>
      <c r="BP4" s="736"/>
      <c r="BQ4" s="736"/>
      <c r="BR4" s="736"/>
      <c r="BS4" s="736" t="s">
        <v>206</v>
      </c>
      <c r="BT4" s="736"/>
      <c r="BU4" s="736"/>
      <c r="BV4" s="736"/>
      <c r="BW4" s="736"/>
      <c r="BX4" s="736"/>
      <c r="BY4" s="736"/>
      <c r="BZ4" s="736"/>
      <c r="CA4" s="736"/>
      <c r="CB4" s="736"/>
      <c r="CD4" s="725" t="s">
        <v>207</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x14ac:dyDescent="0.15">
      <c r="B5" s="707" t="s">
        <v>208</v>
      </c>
      <c r="C5" s="708"/>
      <c r="D5" s="708"/>
      <c r="E5" s="708"/>
      <c r="F5" s="708"/>
      <c r="G5" s="708"/>
      <c r="H5" s="708"/>
      <c r="I5" s="708"/>
      <c r="J5" s="708"/>
      <c r="K5" s="708"/>
      <c r="L5" s="708"/>
      <c r="M5" s="708"/>
      <c r="N5" s="708"/>
      <c r="O5" s="708"/>
      <c r="P5" s="708"/>
      <c r="Q5" s="709"/>
      <c r="R5" s="670">
        <v>4490045</v>
      </c>
      <c r="S5" s="671"/>
      <c r="T5" s="671"/>
      <c r="U5" s="671"/>
      <c r="V5" s="671"/>
      <c r="W5" s="671"/>
      <c r="X5" s="671"/>
      <c r="Y5" s="718"/>
      <c r="Z5" s="731">
        <v>26.7</v>
      </c>
      <c r="AA5" s="731"/>
      <c r="AB5" s="731"/>
      <c r="AC5" s="731"/>
      <c r="AD5" s="732">
        <v>4410610</v>
      </c>
      <c r="AE5" s="732"/>
      <c r="AF5" s="732"/>
      <c r="AG5" s="732"/>
      <c r="AH5" s="732"/>
      <c r="AI5" s="732"/>
      <c r="AJ5" s="732"/>
      <c r="AK5" s="732"/>
      <c r="AL5" s="719">
        <v>47.1</v>
      </c>
      <c r="AM5" s="688"/>
      <c r="AN5" s="688"/>
      <c r="AO5" s="720"/>
      <c r="AP5" s="707" t="s">
        <v>209</v>
      </c>
      <c r="AQ5" s="708"/>
      <c r="AR5" s="708"/>
      <c r="AS5" s="708"/>
      <c r="AT5" s="708"/>
      <c r="AU5" s="708"/>
      <c r="AV5" s="708"/>
      <c r="AW5" s="708"/>
      <c r="AX5" s="708"/>
      <c r="AY5" s="708"/>
      <c r="AZ5" s="708"/>
      <c r="BA5" s="708"/>
      <c r="BB5" s="708"/>
      <c r="BC5" s="708"/>
      <c r="BD5" s="708"/>
      <c r="BE5" s="708"/>
      <c r="BF5" s="709"/>
      <c r="BG5" s="620">
        <v>4408868</v>
      </c>
      <c r="BH5" s="621"/>
      <c r="BI5" s="621"/>
      <c r="BJ5" s="621"/>
      <c r="BK5" s="621"/>
      <c r="BL5" s="621"/>
      <c r="BM5" s="621"/>
      <c r="BN5" s="622"/>
      <c r="BO5" s="673">
        <v>98.2</v>
      </c>
      <c r="BP5" s="673"/>
      <c r="BQ5" s="673"/>
      <c r="BR5" s="673"/>
      <c r="BS5" s="674">
        <v>234100</v>
      </c>
      <c r="BT5" s="674"/>
      <c r="BU5" s="674"/>
      <c r="BV5" s="674"/>
      <c r="BW5" s="674"/>
      <c r="BX5" s="674"/>
      <c r="BY5" s="674"/>
      <c r="BZ5" s="674"/>
      <c r="CA5" s="674"/>
      <c r="CB5" s="710"/>
      <c r="CD5" s="725" t="s">
        <v>204</v>
      </c>
      <c r="CE5" s="726"/>
      <c r="CF5" s="726"/>
      <c r="CG5" s="726"/>
      <c r="CH5" s="726"/>
      <c r="CI5" s="726"/>
      <c r="CJ5" s="726"/>
      <c r="CK5" s="726"/>
      <c r="CL5" s="726"/>
      <c r="CM5" s="726"/>
      <c r="CN5" s="726"/>
      <c r="CO5" s="726"/>
      <c r="CP5" s="726"/>
      <c r="CQ5" s="727"/>
      <c r="CR5" s="725" t="s">
        <v>210</v>
      </c>
      <c r="CS5" s="726"/>
      <c r="CT5" s="726"/>
      <c r="CU5" s="726"/>
      <c r="CV5" s="726"/>
      <c r="CW5" s="726"/>
      <c r="CX5" s="726"/>
      <c r="CY5" s="727"/>
      <c r="CZ5" s="725" t="s">
        <v>202</v>
      </c>
      <c r="DA5" s="726"/>
      <c r="DB5" s="726"/>
      <c r="DC5" s="727"/>
      <c r="DD5" s="725" t="s">
        <v>211</v>
      </c>
      <c r="DE5" s="726"/>
      <c r="DF5" s="726"/>
      <c r="DG5" s="726"/>
      <c r="DH5" s="726"/>
      <c r="DI5" s="726"/>
      <c r="DJ5" s="726"/>
      <c r="DK5" s="726"/>
      <c r="DL5" s="726"/>
      <c r="DM5" s="726"/>
      <c r="DN5" s="726"/>
      <c r="DO5" s="726"/>
      <c r="DP5" s="727"/>
      <c r="DQ5" s="725" t="s">
        <v>212</v>
      </c>
      <c r="DR5" s="726"/>
      <c r="DS5" s="726"/>
      <c r="DT5" s="726"/>
      <c r="DU5" s="726"/>
      <c r="DV5" s="726"/>
      <c r="DW5" s="726"/>
      <c r="DX5" s="726"/>
      <c r="DY5" s="726"/>
      <c r="DZ5" s="726"/>
      <c r="EA5" s="726"/>
      <c r="EB5" s="726"/>
      <c r="EC5" s="727"/>
    </row>
    <row r="6" spans="2:143" ht="11.25" customHeight="1" x14ac:dyDescent="0.15">
      <c r="B6" s="617" t="s">
        <v>213</v>
      </c>
      <c r="C6" s="618"/>
      <c r="D6" s="618"/>
      <c r="E6" s="618"/>
      <c r="F6" s="618"/>
      <c r="G6" s="618"/>
      <c r="H6" s="618"/>
      <c r="I6" s="618"/>
      <c r="J6" s="618"/>
      <c r="K6" s="618"/>
      <c r="L6" s="618"/>
      <c r="M6" s="618"/>
      <c r="N6" s="618"/>
      <c r="O6" s="618"/>
      <c r="P6" s="618"/>
      <c r="Q6" s="619"/>
      <c r="R6" s="620">
        <v>158474</v>
      </c>
      <c r="S6" s="621"/>
      <c r="T6" s="621"/>
      <c r="U6" s="621"/>
      <c r="V6" s="621"/>
      <c r="W6" s="621"/>
      <c r="X6" s="621"/>
      <c r="Y6" s="622"/>
      <c r="Z6" s="673">
        <v>0.9</v>
      </c>
      <c r="AA6" s="673"/>
      <c r="AB6" s="673"/>
      <c r="AC6" s="673"/>
      <c r="AD6" s="674">
        <v>158474</v>
      </c>
      <c r="AE6" s="674"/>
      <c r="AF6" s="674"/>
      <c r="AG6" s="674"/>
      <c r="AH6" s="674"/>
      <c r="AI6" s="674"/>
      <c r="AJ6" s="674"/>
      <c r="AK6" s="674"/>
      <c r="AL6" s="643">
        <v>1.7</v>
      </c>
      <c r="AM6" s="675"/>
      <c r="AN6" s="675"/>
      <c r="AO6" s="676"/>
      <c r="AP6" s="617" t="s">
        <v>214</v>
      </c>
      <c r="AQ6" s="618"/>
      <c r="AR6" s="618"/>
      <c r="AS6" s="618"/>
      <c r="AT6" s="618"/>
      <c r="AU6" s="618"/>
      <c r="AV6" s="618"/>
      <c r="AW6" s="618"/>
      <c r="AX6" s="618"/>
      <c r="AY6" s="618"/>
      <c r="AZ6" s="618"/>
      <c r="BA6" s="618"/>
      <c r="BB6" s="618"/>
      <c r="BC6" s="618"/>
      <c r="BD6" s="618"/>
      <c r="BE6" s="618"/>
      <c r="BF6" s="619"/>
      <c r="BG6" s="620">
        <v>4408868</v>
      </c>
      <c r="BH6" s="621"/>
      <c r="BI6" s="621"/>
      <c r="BJ6" s="621"/>
      <c r="BK6" s="621"/>
      <c r="BL6" s="621"/>
      <c r="BM6" s="621"/>
      <c r="BN6" s="622"/>
      <c r="BO6" s="673">
        <v>98.2</v>
      </c>
      <c r="BP6" s="673"/>
      <c r="BQ6" s="673"/>
      <c r="BR6" s="673"/>
      <c r="BS6" s="674">
        <v>234100</v>
      </c>
      <c r="BT6" s="674"/>
      <c r="BU6" s="674"/>
      <c r="BV6" s="674"/>
      <c r="BW6" s="674"/>
      <c r="BX6" s="674"/>
      <c r="BY6" s="674"/>
      <c r="BZ6" s="674"/>
      <c r="CA6" s="674"/>
      <c r="CB6" s="710"/>
      <c r="CD6" s="677" t="s">
        <v>215</v>
      </c>
      <c r="CE6" s="678"/>
      <c r="CF6" s="678"/>
      <c r="CG6" s="678"/>
      <c r="CH6" s="678"/>
      <c r="CI6" s="678"/>
      <c r="CJ6" s="678"/>
      <c r="CK6" s="678"/>
      <c r="CL6" s="678"/>
      <c r="CM6" s="678"/>
      <c r="CN6" s="678"/>
      <c r="CO6" s="678"/>
      <c r="CP6" s="678"/>
      <c r="CQ6" s="679"/>
      <c r="CR6" s="620">
        <v>192630</v>
      </c>
      <c r="CS6" s="621"/>
      <c r="CT6" s="621"/>
      <c r="CU6" s="621"/>
      <c r="CV6" s="621"/>
      <c r="CW6" s="621"/>
      <c r="CX6" s="621"/>
      <c r="CY6" s="622"/>
      <c r="CZ6" s="673">
        <v>1.1000000000000001</v>
      </c>
      <c r="DA6" s="673"/>
      <c r="DB6" s="673"/>
      <c r="DC6" s="673"/>
      <c r="DD6" s="626">
        <v>12078</v>
      </c>
      <c r="DE6" s="621"/>
      <c r="DF6" s="621"/>
      <c r="DG6" s="621"/>
      <c r="DH6" s="621"/>
      <c r="DI6" s="621"/>
      <c r="DJ6" s="621"/>
      <c r="DK6" s="621"/>
      <c r="DL6" s="621"/>
      <c r="DM6" s="621"/>
      <c r="DN6" s="621"/>
      <c r="DO6" s="621"/>
      <c r="DP6" s="622"/>
      <c r="DQ6" s="626">
        <v>192609</v>
      </c>
      <c r="DR6" s="621"/>
      <c r="DS6" s="621"/>
      <c r="DT6" s="621"/>
      <c r="DU6" s="621"/>
      <c r="DV6" s="621"/>
      <c r="DW6" s="621"/>
      <c r="DX6" s="621"/>
      <c r="DY6" s="621"/>
      <c r="DZ6" s="621"/>
      <c r="EA6" s="621"/>
      <c r="EB6" s="621"/>
      <c r="EC6" s="656"/>
    </row>
    <row r="7" spans="2:143" ht="11.25" customHeight="1" x14ac:dyDescent="0.15">
      <c r="B7" s="617" t="s">
        <v>216</v>
      </c>
      <c r="C7" s="618"/>
      <c r="D7" s="618"/>
      <c r="E7" s="618"/>
      <c r="F7" s="618"/>
      <c r="G7" s="618"/>
      <c r="H7" s="618"/>
      <c r="I7" s="618"/>
      <c r="J7" s="618"/>
      <c r="K7" s="618"/>
      <c r="L7" s="618"/>
      <c r="M7" s="618"/>
      <c r="N7" s="618"/>
      <c r="O7" s="618"/>
      <c r="P7" s="618"/>
      <c r="Q7" s="619"/>
      <c r="R7" s="620">
        <v>5570</v>
      </c>
      <c r="S7" s="621"/>
      <c r="T7" s="621"/>
      <c r="U7" s="621"/>
      <c r="V7" s="621"/>
      <c r="W7" s="621"/>
      <c r="X7" s="621"/>
      <c r="Y7" s="622"/>
      <c r="Z7" s="673">
        <v>0</v>
      </c>
      <c r="AA7" s="673"/>
      <c r="AB7" s="673"/>
      <c r="AC7" s="673"/>
      <c r="AD7" s="674">
        <v>5570</v>
      </c>
      <c r="AE7" s="674"/>
      <c r="AF7" s="674"/>
      <c r="AG7" s="674"/>
      <c r="AH7" s="674"/>
      <c r="AI7" s="674"/>
      <c r="AJ7" s="674"/>
      <c r="AK7" s="674"/>
      <c r="AL7" s="643">
        <v>0.1</v>
      </c>
      <c r="AM7" s="675"/>
      <c r="AN7" s="675"/>
      <c r="AO7" s="676"/>
      <c r="AP7" s="617" t="s">
        <v>217</v>
      </c>
      <c r="AQ7" s="618"/>
      <c r="AR7" s="618"/>
      <c r="AS7" s="618"/>
      <c r="AT7" s="618"/>
      <c r="AU7" s="618"/>
      <c r="AV7" s="618"/>
      <c r="AW7" s="618"/>
      <c r="AX7" s="618"/>
      <c r="AY7" s="618"/>
      <c r="AZ7" s="618"/>
      <c r="BA7" s="618"/>
      <c r="BB7" s="618"/>
      <c r="BC7" s="618"/>
      <c r="BD7" s="618"/>
      <c r="BE7" s="618"/>
      <c r="BF7" s="619"/>
      <c r="BG7" s="620">
        <v>1700225</v>
      </c>
      <c r="BH7" s="621"/>
      <c r="BI7" s="621"/>
      <c r="BJ7" s="621"/>
      <c r="BK7" s="621"/>
      <c r="BL7" s="621"/>
      <c r="BM7" s="621"/>
      <c r="BN7" s="622"/>
      <c r="BO7" s="673">
        <v>37.9</v>
      </c>
      <c r="BP7" s="673"/>
      <c r="BQ7" s="673"/>
      <c r="BR7" s="673"/>
      <c r="BS7" s="674">
        <v>74858</v>
      </c>
      <c r="BT7" s="674"/>
      <c r="BU7" s="674"/>
      <c r="BV7" s="674"/>
      <c r="BW7" s="674"/>
      <c r="BX7" s="674"/>
      <c r="BY7" s="674"/>
      <c r="BZ7" s="674"/>
      <c r="CA7" s="674"/>
      <c r="CB7" s="710"/>
      <c r="CD7" s="657" t="s">
        <v>218</v>
      </c>
      <c r="CE7" s="654"/>
      <c r="CF7" s="654"/>
      <c r="CG7" s="654"/>
      <c r="CH7" s="654"/>
      <c r="CI7" s="654"/>
      <c r="CJ7" s="654"/>
      <c r="CK7" s="654"/>
      <c r="CL7" s="654"/>
      <c r="CM7" s="654"/>
      <c r="CN7" s="654"/>
      <c r="CO7" s="654"/>
      <c r="CP7" s="654"/>
      <c r="CQ7" s="655"/>
      <c r="CR7" s="620">
        <v>2213327</v>
      </c>
      <c r="CS7" s="621"/>
      <c r="CT7" s="621"/>
      <c r="CU7" s="621"/>
      <c r="CV7" s="621"/>
      <c r="CW7" s="621"/>
      <c r="CX7" s="621"/>
      <c r="CY7" s="622"/>
      <c r="CZ7" s="673">
        <v>13.2</v>
      </c>
      <c r="DA7" s="673"/>
      <c r="DB7" s="673"/>
      <c r="DC7" s="673"/>
      <c r="DD7" s="626">
        <v>259208</v>
      </c>
      <c r="DE7" s="621"/>
      <c r="DF7" s="621"/>
      <c r="DG7" s="621"/>
      <c r="DH7" s="621"/>
      <c r="DI7" s="621"/>
      <c r="DJ7" s="621"/>
      <c r="DK7" s="621"/>
      <c r="DL7" s="621"/>
      <c r="DM7" s="621"/>
      <c r="DN7" s="621"/>
      <c r="DO7" s="621"/>
      <c r="DP7" s="622"/>
      <c r="DQ7" s="626">
        <v>1780272</v>
      </c>
      <c r="DR7" s="621"/>
      <c r="DS7" s="621"/>
      <c r="DT7" s="621"/>
      <c r="DU7" s="621"/>
      <c r="DV7" s="621"/>
      <c r="DW7" s="621"/>
      <c r="DX7" s="621"/>
      <c r="DY7" s="621"/>
      <c r="DZ7" s="621"/>
      <c r="EA7" s="621"/>
      <c r="EB7" s="621"/>
      <c r="EC7" s="656"/>
    </row>
    <row r="8" spans="2:143" ht="11.25" customHeight="1" x14ac:dyDescent="0.15">
      <c r="B8" s="617" t="s">
        <v>219</v>
      </c>
      <c r="C8" s="618"/>
      <c r="D8" s="618"/>
      <c r="E8" s="618"/>
      <c r="F8" s="618"/>
      <c r="G8" s="618"/>
      <c r="H8" s="618"/>
      <c r="I8" s="618"/>
      <c r="J8" s="618"/>
      <c r="K8" s="618"/>
      <c r="L8" s="618"/>
      <c r="M8" s="618"/>
      <c r="N8" s="618"/>
      <c r="O8" s="618"/>
      <c r="P8" s="618"/>
      <c r="Q8" s="619"/>
      <c r="R8" s="620">
        <v>18112</v>
      </c>
      <c r="S8" s="621"/>
      <c r="T8" s="621"/>
      <c r="U8" s="621"/>
      <c r="V8" s="621"/>
      <c r="W8" s="621"/>
      <c r="X8" s="621"/>
      <c r="Y8" s="622"/>
      <c r="Z8" s="673">
        <v>0.1</v>
      </c>
      <c r="AA8" s="673"/>
      <c r="AB8" s="673"/>
      <c r="AC8" s="673"/>
      <c r="AD8" s="674">
        <v>18112</v>
      </c>
      <c r="AE8" s="674"/>
      <c r="AF8" s="674"/>
      <c r="AG8" s="674"/>
      <c r="AH8" s="674"/>
      <c r="AI8" s="674"/>
      <c r="AJ8" s="674"/>
      <c r="AK8" s="674"/>
      <c r="AL8" s="643">
        <v>0.2</v>
      </c>
      <c r="AM8" s="675"/>
      <c r="AN8" s="675"/>
      <c r="AO8" s="676"/>
      <c r="AP8" s="617" t="s">
        <v>220</v>
      </c>
      <c r="AQ8" s="618"/>
      <c r="AR8" s="618"/>
      <c r="AS8" s="618"/>
      <c r="AT8" s="618"/>
      <c r="AU8" s="618"/>
      <c r="AV8" s="618"/>
      <c r="AW8" s="618"/>
      <c r="AX8" s="618"/>
      <c r="AY8" s="618"/>
      <c r="AZ8" s="618"/>
      <c r="BA8" s="618"/>
      <c r="BB8" s="618"/>
      <c r="BC8" s="618"/>
      <c r="BD8" s="618"/>
      <c r="BE8" s="618"/>
      <c r="BF8" s="619"/>
      <c r="BG8" s="620">
        <v>55902</v>
      </c>
      <c r="BH8" s="621"/>
      <c r="BI8" s="621"/>
      <c r="BJ8" s="621"/>
      <c r="BK8" s="621"/>
      <c r="BL8" s="621"/>
      <c r="BM8" s="621"/>
      <c r="BN8" s="622"/>
      <c r="BO8" s="673">
        <v>1.2</v>
      </c>
      <c r="BP8" s="673"/>
      <c r="BQ8" s="673"/>
      <c r="BR8" s="673"/>
      <c r="BS8" s="626" t="s">
        <v>112</v>
      </c>
      <c r="BT8" s="621"/>
      <c r="BU8" s="621"/>
      <c r="BV8" s="621"/>
      <c r="BW8" s="621"/>
      <c r="BX8" s="621"/>
      <c r="BY8" s="621"/>
      <c r="BZ8" s="621"/>
      <c r="CA8" s="621"/>
      <c r="CB8" s="656"/>
      <c r="CD8" s="657" t="s">
        <v>221</v>
      </c>
      <c r="CE8" s="654"/>
      <c r="CF8" s="654"/>
      <c r="CG8" s="654"/>
      <c r="CH8" s="654"/>
      <c r="CI8" s="654"/>
      <c r="CJ8" s="654"/>
      <c r="CK8" s="654"/>
      <c r="CL8" s="654"/>
      <c r="CM8" s="654"/>
      <c r="CN8" s="654"/>
      <c r="CO8" s="654"/>
      <c r="CP8" s="654"/>
      <c r="CQ8" s="655"/>
      <c r="CR8" s="620">
        <v>5344442</v>
      </c>
      <c r="CS8" s="621"/>
      <c r="CT8" s="621"/>
      <c r="CU8" s="621"/>
      <c r="CV8" s="621"/>
      <c r="CW8" s="621"/>
      <c r="CX8" s="621"/>
      <c r="CY8" s="622"/>
      <c r="CZ8" s="673">
        <v>31.9</v>
      </c>
      <c r="DA8" s="673"/>
      <c r="DB8" s="673"/>
      <c r="DC8" s="673"/>
      <c r="DD8" s="626">
        <v>30630</v>
      </c>
      <c r="DE8" s="621"/>
      <c r="DF8" s="621"/>
      <c r="DG8" s="621"/>
      <c r="DH8" s="621"/>
      <c r="DI8" s="621"/>
      <c r="DJ8" s="621"/>
      <c r="DK8" s="621"/>
      <c r="DL8" s="621"/>
      <c r="DM8" s="621"/>
      <c r="DN8" s="621"/>
      <c r="DO8" s="621"/>
      <c r="DP8" s="622"/>
      <c r="DQ8" s="626">
        <v>2705653</v>
      </c>
      <c r="DR8" s="621"/>
      <c r="DS8" s="621"/>
      <c r="DT8" s="621"/>
      <c r="DU8" s="621"/>
      <c r="DV8" s="621"/>
      <c r="DW8" s="621"/>
      <c r="DX8" s="621"/>
      <c r="DY8" s="621"/>
      <c r="DZ8" s="621"/>
      <c r="EA8" s="621"/>
      <c r="EB8" s="621"/>
      <c r="EC8" s="656"/>
    </row>
    <row r="9" spans="2:143" ht="11.25" customHeight="1" x14ac:dyDescent="0.15">
      <c r="B9" s="617" t="s">
        <v>222</v>
      </c>
      <c r="C9" s="618"/>
      <c r="D9" s="618"/>
      <c r="E9" s="618"/>
      <c r="F9" s="618"/>
      <c r="G9" s="618"/>
      <c r="H9" s="618"/>
      <c r="I9" s="618"/>
      <c r="J9" s="618"/>
      <c r="K9" s="618"/>
      <c r="L9" s="618"/>
      <c r="M9" s="618"/>
      <c r="N9" s="618"/>
      <c r="O9" s="618"/>
      <c r="P9" s="618"/>
      <c r="Q9" s="619"/>
      <c r="R9" s="620">
        <v>10622</v>
      </c>
      <c r="S9" s="621"/>
      <c r="T9" s="621"/>
      <c r="U9" s="621"/>
      <c r="V9" s="621"/>
      <c r="W9" s="621"/>
      <c r="X9" s="621"/>
      <c r="Y9" s="622"/>
      <c r="Z9" s="673">
        <v>0.1</v>
      </c>
      <c r="AA9" s="673"/>
      <c r="AB9" s="673"/>
      <c r="AC9" s="673"/>
      <c r="AD9" s="674">
        <v>10622</v>
      </c>
      <c r="AE9" s="674"/>
      <c r="AF9" s="674"/>
      <c r="AG9" s="674"/>
      <c r="AH9" s="674"/>
      <c r="AI9" s="674"/>
      <c r="AJ9" s="674"/>
      <c r="AK9" s="674"/>
      <c r="AL9" s="643">
        <v>0.1</v>
      </c>
      <c r="AM9" s="675"/>
      <c r="AN9" s="675"/>
      <c r="AO9" s="676"/>
      <c r="AP9" s="617" t="s">
        <v>223</v>
      </c>
      <c r="AQ9" s="618"/>
      <c r="AR9" s="618"/>
      <c r="AS9" s="618"/>
      <c r="AT9" s="618"/>
      <c r="AU9" s="618"/>
      <c r="AV9" s="618"/>
      <c r="AW9" s="618"/>
      <c r="AX9" s="618"/>
      <c r="AY9" s="618"/>
      <c r="AZ9" s="618"/>
      <c r="BA9" s="618"/>
      <c r="BB9" s="618"/>
      <c r="BC9" s="618"/>
      <c r="BD9" s="618"/>
      <c r="BE9" s="618"/>
      <c r="BF9" s="619"/>
      <c r="BG9" s="620">
        <v>1251870</v>
      </c>
      <c r="BH9" s="621"/>
      <c r="BI9" s="621"/>
      <c r="BJ9" s="621"/>
      <c r="BK9" s="621"/>
      <c r="BL9" s="621"/>
      <c r="BM9" s="621"/>
      <c r="BN9" s="622"/>
      <c r="BO9" s="673">
        <v>27.9</v>
      </c>
      <c r="BP9" s="673"/>
      <c r="BQ9" s="673"/>
      <c r="BR9" s="673"/>
      <c r="BS9" s="626" t="s">
        <v>112</v>
      </c>
      <c r="BT9" s="621"/>
      <c r="BU9" s="621"/>
      <c r="BV9" s="621"/>
      <c r="BW9" s="621"/>
      <c r="BX9" s="621"/>
      <c r="BY9" s="621"/>
      <c r="BZ9" s="621"/>
      <c r="CA9" s="621"/>
      <c r="CB9" s="656"/>
      <c r="CD9" s="657" t="s">
        <v>224</v>
      </c>
      <c r="CE9" s="654"/>
      <c r="CF9" s="654"/>
      <c r="CG9" s="654"/>
      <c r="CH9" s="654"/>
      <c r="CI9" s="654"/>
      <c r="CJ9" s="654"/>
      <c r="CK9" s="654"/>
      <c r="CL9" s="654"/>
      <c r="CM9" s="654"/>
      <c r="CN9" s="654"/>
      <c r="CO9" s="654"/>
      <c r="CP9" s="654"/>
      <c r="CQ9" s="655"/>
      <c r="CR9" s="620">
        <v>2103901</v>
      </c>
      <c r="CS9" s="621"/>
      <c r="CT9" s="621"/>
      <c r="CU9" s="621"/>
      <c r="CV9" s="621"/>
      <c r="CW9" s="621"/>
      <c r="CX9" s="621"/>
      <c r="CY9" s="622"/>
      <c r="CZ9" s="673">
        <v>12.5</v>
      </c>
      <c r="DA9" s="673"/>
      <c r="DB9" s="673"/>
      <c r="DC9" s="673"/>
      <c r="DD9" s="626">
        <v>282088</v>
      </c>
      <c r="DE9" s="621"/>
      <c r="DF9" s="621"/>
      <c r="DG9" s="621"/>
      <c r="DH9" s="621"/>
      <c r="DI9" s="621"/>
      <c r="DJ9" s="621"/>
      <c r="DK9" s="621"/>
      <c r="DL9" s="621"/>
      <c r="DM9" s="621"/>
      <c r="DN9" s="621"/>
      <c r="DO9" s="621"/>
      <c r="DP9" s="622"/>
      <c r="DQ9" s="626">
        <v>1465475</v>
      </c>
      <c r="DR9" s="621"/>
      <c r="DS9" s="621"/>
      <c r="DT9" s="621"/>
      <c r="DU9" s="621"/>
      <c r="DV9" s="621"/>
      <c r="DW9" s="621"/>
      <c r="DX9" s="621"/>
      <c r="DY9" s="621"/>
      <c r="DZ9" s="621"/>
      <c r="EA9" s="621"/>
      <c r="EB9" s="621"/>
      <c r="EC9" s="656"/>
    </row>
    <row r="10" spans="2:143" ht="11.25" customHeight="1" x14ac:dyDescent="0.15">
      <c r="B10" s="617" t="s">
        <v>225</v>
      </c>
      <c r="C10" s="618"/>
      <c r="D10" s="618"/>
      <c r="E10" s="618"/>
      <c r="F10" s="618"/>
      <c r="G10" s="618"/>
      <c r="H10" s="618"/>
      <c r="I10" s="618"/>
      <c r="J10" s="618"/>
      <c r="K10" s="618"/>
      <c r="L10" s="618"/>
      <c r="M10" s="618"/>
      <c r="N10" s="618"/>
      <c r="O10" s="618"/>
      <c r="P10" s="618"/>
      <c r="Q10" s="619"/>
      <c r="R10" s="620">
        <v>626266</v>
      </c>
      <c r="S10" s="621"/>
      <c r="T10" s="621"/>
      <c r="U10" s="621"/>
      <c r="V10" s="621"/>
      <c r="W10" s="621"/>
      <c r="X10" s="621"/>
      <c r="Y10" s="622"/>
      <c r="Z10" s="673">
        <v>3.7</v>
      </c>
      <c r="AA10" s="673"/>
      <c r="AB10" s="673"/>
      <c r="AC10" s="673"/>
      <c r="AD10" s="674">
        <v>626266</v>
      </c>
      <c r="AE10" s="674"/>
      <c r="AF10" s="674"/>
      <c r="AG10" s="674"/>
      <c r="AH10" s="674"/>
      <c r="AI10" s="674"/>
      <c r="AJ10" s="674"/>
      <c r="AK10" s="674"/>
      <c r="AL10" s="643">
        <v>6.7</v>
      </c>
      <c r="AM10" s="675"/>
      <c r="AN10" s="675"/>
      <c r="AO10" s="676"/>
      <c r="AP10" s="617" t="s">
        <v>226</v>
      </c>
      <c r="AQ10" s="618"/>
      <c r="AR10" s="618"/>
      <c r="AS10" s="618"/>
      <c r="AT10" s="618"/>
      <c r="AU10" s="618"/>
      <c r="AV10" s="618"/>
      <c r="AW10" s="618"/>
      <c r="AX10" s="618"/>
      <c r="AY10" s="618"/>
      <c r="AZ10" s="618"/>
      <c r="BA10" s="618"/>
      <c r="BB10" s="618"/>
      <c r="BC10" s="618"/>
      <c r="BD10" s="618"/>
      <c r="BE10" s="618"/>
      <c r="BF10" s="619"/>
      <c r="BG10" s="620">
        <v>118188</v>
      </c>
      <c r="BH10" s="621"/>
      <c r="BI10" s="621"/>
      <c r="BJ10" s="621"/>
      <c r="BK10" s="621"/>
      <c r="BL10" s="621"/>
      <c r="BM10" s="621"/>
      <c r="BN10" s="622"/>
      <c r="BO10" s="673">
        <v>2.6</v>
      </c>
      <c r="BP10" s="673"/>
      <c r="BQ10" s="673"/>
      <c r="BR10" s="673"/>
      <c r="BS10" s="626">
        <v>19863</v>
      </c>
      <c r="BT10" s="621"/>
      <c r="BU10" s="621"/>
      <c r="BV10" s="621"/>
      <c r="BW10" s="621"/>
      <c r="BX10" s="621"/>
      <c r="BY10" s="621"/>
      <c r="BZ10" s="621"/>
      <c r="CA10" s="621"/>
      <c r="CB10" s="656"/>
      <c r="CD10" s="657" t="s">
        <v>227</v>
      </c>
      <c r="CE10" s="654"/>
      <c r="CF10" s="654"/>
      <c r="CG10" s="654"/>
      <c r="CH10" s="654"/>
      <c r="CI10" s="654"/>
      <c r="CJ10" s="654"/>
      <c r="CK10" s="654"/>
      <c r="CL10" s="654"/>
      <c r="CM10" s="654"/>
      <c r="CN10" s="654"/>
      <c r="CO10" s="654"/>
      <c r="CP10" s="654"/>
      <c r="CQ10" s="655"/>
      <c r="CR10" s="620">
        <v>62232</v>
      </c>
      <c r="CS10" s="621"/>
      <c r="CT10" s="621"/>
      <c r="CU10" s="621"/>
      <c r="CV10" s="621"/>
      <c r="CW10" s="621"/>
      <c r="CX10" s="621"/>
      <c r="CY10" s="622"/>
      <c r="CZ10" s="673">
        <v>0.4</v>
      </c>
      <c r="DA10" s="673"/>
      <c r="DB10" s="673"/>
      <c r="DC10" s="673"/>
      <c r="DD10" s="626" t="s">
        <v>112</v>
      </c>
      <c r="DE10" s="621"/>
      <c r="DF10" s="621"/>
      <c r="DG10" s="621"/>
      <c r="DH10" s="621"/>
      <c r="DI10" s="621"/>
      <c r="DJ10" s="621"/>
      <c r="DK10" s="621"/>
      <c r="DL10" s="621"/>
      <c r="DM10" s="621"/>
      <c r="DN10" s="621"/>
      <c r="DO10" s="621"/>
      <c r="DP10" s="622"/>
      <c r="DQ10" s="626">
        <v>11917</v>
      </c>
      <c r="DR10" s="621"/>
      <c r="DS10" s="621"/>
      <c r="DT10" s="621"/>
      <c r="DU10" s="621"/>
      <c r="DV10" s="621"/>
      <c r="DW10" s="621"/>
      <c r="DX10" s="621"/>
      <c r="DY10" s="621"/>
      <c r="DZ10" s="621"/>
      <c r="EA10" s="621"/>
      <c r="EB10" s="621"/>
      <c r="EC10" s="656"/>
    </row>
    <row r="11" spans="2:143" ht="11.25" customHeight="1" x14ac:dyDescent="0.15">
      <c r="B11" s="617" t="s">
        <v>228</v>
      </c>
      <c r="C11" s="618"/>
      <c r="D11" s="618"/>
      <c r="E11" s="618"/>
      <c r="F11" s="618"/>
      <c r="G11" s="618"/>
      <c r="H11" s="618"/>
      <c r="I11" s="618"/>
      <c r="J11" s="618"/>
      <c r="K11" s="618"/>
      <c r="L11" s="618"/>
      <c r="M11" s="618"/>
      <c r="N11" s="618"/>
      <c r="O11" s="618"/>
      <c r="P11" s="618"/>
      <c r="Q11" s="619"/>
      <c r="R11" s="620" t="s">
        <v>112</v>
      </c>
      <c r="S11" s="621"/>
      <c r="T11" s="621"/>
      <c r="U11" s="621"/>
      <c r="V11" s="621"/>
      <c r="W11" s="621"/>
      <c r="X11" s="621"/>
      <c r="Y11" s="622"/>
      <c r="Z11" s="673" t="s">
        <v>112</v>
      </c>
      <c r="AA11" s="673"/>
      <c r="AB11" s="673"/>
      <c r="AC11" s="673"/>
      <c r="AD11" s="674" t="s">
        <v>112</v>
      </c>
      <c r="AE11" s="674"/>
      <c r="AF11" s="674"/>
      <c r="AG11" s="674"/>
      <c r="AH11" s="674"/>
      <c r="AI11" s="674"/>
      <c r="AJ11" s="674"/>
      <c r="AK11" s="674"/>
      <c r="AL11" s="643" t="s">
        <v>112</v>
      </c>
      <c r="AM11" s="675"/>
      <c r="AN11" s="675"/>
      <c r="AO11" s="676"/>
      <c r="AP11" s="617" t="s">
        <v>229</v>
      </c>
      <c r="AQ11" s="618"/>
      <c r="AR11" s="618"/>
      <c r="AS11" s="618"/>
      <c r="AT11" s="618"/>
      <c r="AU11" s="618"/>
      <c r="AV11" s="618"/>
      <c r="AW11" s="618"/>
      <c r="AX11" s="618"/>
      <c r="AY11" s="618"/>
      <c r="AZ11" s="618"/>
      <c r="BA11" s="618"/>
      <c r="BB11" s="618"/>
      <c r="BC11" s="618"/>
      <c r="BD11" s="618"/>
      <c r="BE11" s="618"/>
      <c r="BF11" s="619"/>
      <c r="BG11" s="620">
        <v>274265</v>
      </c>
      <c r="BH11" s="621"/>
      <c r="BI11" s="621"/>
      <c r="BJ11" s="621"/>
      <c r="BK11" s="621"/>
      <c r="BL11" s="621"/>
      <c r="BM11" s="621"/>
      <c r="BN11" s="622"/>
      <c r="BO11" s="673">
        <v>6.1</v>
      </c>
      <c r="BP11" s="673"/>
      <c r="BQ11" s="673"/>
      <c r="BR11" s="673"/>
      <c r="BS11" s="626">
        <v>54995</v>
      </c>
      <c r="BT11" s="621"/>
      <c r="BU11" s="621"/>
      <c r="BV11" s="621"/>
      <c r="BW11" s="621"/>
      <c r="BX11" s="621"/>
      <c r="BY11" s="621"/>
      <c r="BZ11" s="621"/>
      <c r="CA11" s="621"/>
      <c r="CB11" s="656"/>
      <c r="CD11" s="657" t="s">
        <v>230</v>
      </c>
      <c r="CE11" s="654"/>
      <c r="CF11" s="654"/>
      <c r="CG11" s="654"/>
      <c r="CH11" s="654"/>
      <c r="CI11" s="654"/>
      <c r="CJ11" s="654"/>
      <c r="CK11" s="654"/>
      <c r="CL11" s="654"/>
      <c r="CM11" s="654"/>
      <c r="CN11" s="654"/>
      <c r="CO11" s="654"/>
      <c r="CP11" s="654"/>
      <c r="CQ11" s="655"/>
      <c r="CR11" s="620">
        <v>878055</v>
      </c>
      <c r="CS11" s="621"/>
      <c r="CT11" s="621"/>
      <c r="CU11" s="621"/>
      <c r="CV11" s="621"/>
      <c r="CW11" s="621"/>
      <c r="CX11" s="621"/>
      <c r="CY11" s="622"/>
      <c r="CZ11" s="673">
        <v>5.2</v>
      </c>
      <c r="DA11" s="673"/>
      <c r="DB11" s="673"/>
      <c r="DC11" s="673"/>
      <c r="DD11" s="626">
        <v>144752</v>
      </c>
      <c r="DE11" s="621"/>
      <c r="DF11" s="621"/>
      <c r="DG11" s="621"/>
      <c r="DH11" s="621"/>
      <c r="DI11" s="621"/>
      <c r="DJ11" s="621"/>
      <c r="DK11" s="621"/>
      <c r="DL11" s="621"/>
      <c r="DM11" s="621"/>
      <c r="DN11" s="621"/>
      <c r="DO11" s="621"/>
      <c r="DP11" s="622"/>
      <c r="DQ11" s="626">
        <v>565254</v>
      </c>
      <c r="DR11" s="621"/>
      <c r="DS11" s="621"/>
      <c r="DT11" s="621"/>
      <c r="DU11" s="621"/>
      <c r="DV11" s="621"/>
      <c r="DW11" s="621"/>
      <c r="DX11" s="621"/>
      <c r="DY11" s="621"/>
      <c r="DZ11" s="621"/>
      <c r="EA11" s="621"/>
      <c r="EB11" s="621"/>
      <c r="EC11" s="656"/>
    </row>
    <row r="12" spans="2:143" ht="11.25" customHeight="1" x14ac:dyDescent="0.15">
      <c r="B12" s="617" t="s">
        <v>231</v>
      </c>
      <c r="C12" s="618"/>
      <c r="D12" s="618"/>
      <c r="E12" s="618"/>
      <c r="F12" s="618"/>
      <c r="G12" s="618"/>
      <c r="H12" s="618"/>
      <c r="I12" s="618"/>
      <c r="J12" s="618"/>
      <c r="K12" s="618"/>
      <c r="L12" s="618"/>
      <c r="M12" s="618"/>
      <c r="N12" s="618"/>
      <c r="O12" s="618"/>
      <c r="P12" s="618"/>
      <c r="Q12" s="619"/>
      <c r="R12" s="620" t="s">
        <v>112</v>
      </c>
      <c r="S12" s="621"/>
      <c r="T12" s="621"/>
      <c r="U12" s="621"/>
      <c r="V12" s="621"/>
      <c r="W12" s="621"/>
      <c r="X12" s="621"/>
      <c r="Y12" s="622"/>
      <c r="Z12" s="673" t="s">
        <v>112</v>
      </c>
      <c r="AA12" s="673"/>
      <c r="AB12" s="673"/>
      <c r="AC12" s="673"/>
      <c r="AD12" s="674" t="s">
        <v>112</v>
      </c>
      <c r="AE12" s="674"/>
      <c r="AF12" s="674"/>
      <c r="AG12" s="674"/>
      <c r="AH12" s="674"/>
      <c r="AI12" s="674"/>
      <c r="AJ12" s="674"/>
      <c r="AK12" s="674"/>
      <c r="AL12" s="643" t="s">
        <v>112</v>
      </c>
      <c r="AM12" s="675"/>
      <c r="AN12" s="675"/>
      <c r="AO12" s="676"/>
      <c r="AP12" s="617" t="s">
        <v>232</v>
      </c>
      <c r="AQ12" s="618"/>
      <c r="AR12" s="618"/>
      <c r="AS12" s="618"/>
      <c r="AT12" s="618"/>
      <c r="AU12" s="618"/>
      <c r="AV12" s="618"/>
      <c r="AW12" s="618"/>
      <c r="AX12" s="618"/>
      <c r="AY12" s="618"/>
      <c r="AZ12" s="618"/>
      <c r="BA12" s="618"/>
      <c r="BB12" s="618"/>
      <c r="BC12" s="618"/>
      <c r="BD12" s="618"/>
      <c r="BE12" s="618"/>
      <c r="BF12" s="619"/>
      <c r="BG12" s="620">
        <v>2364552</v>
      </c>
      <c r="BH12" s="621"/>
      <c r="BI12" s="621"/>
      <c r="BJ12" s="621"/>
      <c r="BK12" s="621"/>
      <c r="BL12" s="621"/>
      <c r="BM12" s="621"/>
      <c r="BN12" s="622"/>
      <c r="BO12" s="673">
        <v>52.7</v>
      </c>
      <c r="BP12" s="673"/>
      <c r="BQ12" s="673"/>
      <c r="BR12" s="673"/>
      <c r="BS12" s="626">
        <v>159242</v>
      </c>
      <c r="BT12" s="621"/>
      <c r="BU12" s="621"/>
      <c r="BV12" s="621"/>
      <c r="BW12" s="621"/>
      <c r="BX12" s="621"/>
      <c r="BY12" s="621"/>
      <c r="BZ12" s="621"/>
      <c r="CA12" s="621"/>
      <c r="CB12" s="656"/>
      <c r="CD12" s="657" t="s">
        <v>233</v>
      </c>
      <c r="CE12" s="654"/>
      <c r="CF12" s="654"/>
      <c r="CG12" s="654"/>
      <c r="CH12" s="654"/>
      <c r="CI12" s="654"/>
      <c r="CJ12" s="654"/>
      <c r="CK12" s="654"/>
      <c r="CL12" s="654"/>
      <c r="CM12" s="654"/>
      <c r="CN12" s="654"/>
      <c r="CO12" s="654"/>
      <c r="CP12" s="654"/>
      <c r="CQ12" s="655"/>
      <c r="CR12" s="620">
        <v>395917</v>
      </c>
      <c r="CS12" s="621"/>
      <c r="CT12" s="621"/>
      <c r="CU12" s="621"/>
      <c r="CV12" s="621"/>
      <c r="CW12" s="621"/>
      <c r="CX12" s="621"/>
      <c r="CY12" s="622"/>
      <c r="CZ12" s="673">
        <v>2.4</v>
      </c>
      <c r="DA12" s="673"/>
      <c r="DB12" s="673"/>
      <c r="DC12" s="673"/>
      <c r="DD12" s="626">
        <v>9690</v>
      </c>
      <c r="DE12" s="621"/>
      <c r="DF12" s="621"/>
      <c r="DG12" s="621"/>
      <c r="DH12" s="621"/>
      <c r="DI12" s="621"/>
      <c r="DJ12" s="621"/>
      <c r="DK12" s="621"/>
      <c r="DL12" s="621"/>
      <c r="DM12" s="621"/>
      <c r="DN12" s="621"/>
      <c r="DO12" s="621"/>
      <c r="DP12" s="622"/>
      <c r="DQ12" s="626">
        <v>371800</v>
      </c>
      <c r="DR12" s="621"/>
      <c r="DS12" s="621"/>
      <c r="DT12" s="621"/>
      <c r="DU12" s="621"/>
      <c r="DV12" s="621"/>
      <c r="DW12" s="621"/>
      <c r="DX12" s="621"/>
      <c r="DY12" s="621"/>
      <c r="DZ12" s="621"/>
      <c r="EA12" s="621"/>
      <c r="EB12" s="621"/>
      <c r="EC12" s="656"/>
    </row>
    <row r="13" spans="2:143" ht="11.25" customHeight="1" x14ac:dyDescent="0.15">
      <c r="B13" s="617" t="s">
        <v>234</v>
      </c>
      <c r="C13" s="618"/>
      <c r="D13" s="618"/>
      <c r="E13" s="618"/>
      <c r="F13" s="618"/>
      <c r="G13" s="618"/>
      <c r="H13" s="618"/>
      <c r="I13" s="618"/>
      <c r="J13" s="618"/>
      <c r="K13" s="618"/>
      <c r="L13" s="618"/>
      <c r="M13" s="618"/>
      <c r="N13" s="618"/>
      <c r="O13" s="618"/>
      <c r="P13" s="618"/>
      <c r="Q13" s="619"/>
      <c r="R13" s="620">
        <v>51119</v>
      </c>
      <c r="S13" s="621"/>
      <c r="T13" s="621"/>
      <c r="U13" s="621"/>
      <c r="V13" s="621"/>
      <c r="W13" s="621"/>
      <c r="X13" s="621"/>
      <c r="Y13" s="622"/>
      <c r="Z13" s="673">
        <v>0.3</v>
      </c>
      <c r="AA13" s="673"/>
      <c r="AB13" s="673"/>
      <c r="AC13" s="673"/>
      <c r="AD13" s="674">
        <v>51119</v>
      </c>
      <c r="AE13" s="674"/>
      <c r="AF13" s="674"/>
      <c r="AG13" s="674"/>
      <c r="AH13" s="674"/>
      <c r="AI13" s="674"/>
      <c r="AJ13" s="674"/>
      <c r="AK13" s="674"/>
      <c r="AL13" s="643">
        <v>0.5</v>
      </c>
      <c r="AM13" s="675"/>
      <c r="AN13" s="675"/>
      <c r="AO13" s="676"/>
      <c r="AP13" s="617" t="s">
        <v>235</v>
      </c>
      <c r="AQ13" s="618"/>
      <c r="AR13" s="618"/>
      <c r="AS13" s="618"/>
      <c r="AT13" s="618"/>
      <c r="AU13" s="618"/>
      <c r="AV13" s="618"/>
      <c r="AW13" s="618"/>
      <c r="AX13" s="618"/>
      <c r="AY13" s="618"/>
      <c r="AZ13" s="618"/>
      <c r="BA13" s="618"/>
      <c r="BB13" s="618"/>
      <c r="BC13" s="618"/>
      <c r="BD13" s="618"/>
      <c r="BE13" s="618"/>
      <c r="BF13" s="619"/>
      <c r="BG13" s="620">
        <v>2349348</v>
      </c>
      <c r="BH13" s="621"/>
      <c r="BI13" s="621"/>
      <c r="BJ13" s="621"/>
      <c r="BK13" s="621"/>
      <c r="BL13" s="621"/>
      <c r="BM13" s="621"/>
      <c r="BN13" s="622"/>
      <c r="BO13" s="673">
        <v>52.3</v>
      </c>
      <c r="BP13" s="673"/>
      <c r="BQ13" s="673"/>
      <c r="BR13" s="673"/>
      <c r="BS13" s="626">
        <v>159242</v>
      </c>
      <c r="BT13" s="621"/>
      <c r="BU13" s="621"/>
      <c r="BV13" s="621"/>
      <c r="BW13" s="621"/>
      <c r="BX13" s="621"/>
      <c r="BY13" s="621"/>
      <c r="BZ13" s="621"/>
      <c r="CA13" s="621"/>
      <c r="CB13" s="656"/>
      <c r="CD13" s="657" t="s">
        <v>236</v>
      </c>
      <c r="CE13" s="654"/>
      <c r="CF13" s="654"/>
      <c r="CG13" s="654"/>
      <c r="CH13" s="654"/>
      <c r="CI13" s="654"/>
      <c r="CJ13" s="654"/>
      <c r="CK13" s="654"/>
      <c r="CL13" s="654"/>
      <c r="CM13" s="654"/>
      <c r="CN13" s="654"/>
      <c r="CO13" s="654"/>
      <c r="CP13" s="654"/>
      <c r="CQ13" s="655"/>
      <c r="CR13" s="620">
        <v>1332023</v>
      </c>
      <c r="CS13" s="621"/>
      <c r="CT13" s="621"/>
      <c r="CU13" s="621"/>
      <c r="CV13" s="621"/>
      <c r="CW13" s="621"/>
      <c r="CX13" s="621"/>
      <c r="CY13" s="622"/>
      <c r="CZ13" s="673">
        <v>7.9</v>
      </c>
      <c r="DA13" s="673"/>
      <c r="DB13" s="673"/>
      <c r="DC13" s="673"/>
      <c r="DD13" s="626">
        <v>391004</v>
      </c>
      <c r="DE13" s="621"/>
      <c r="DF13" s="621"/>
      <c r="DG13" s="621"/>
      <c r="DH13" s="621"/>
      <c r="DI13" s="621"/>
      <c r="DJ13" s="621"/>
      <c r="DK13" s="621"/>
      <c r="DL13" s="621"/>
      <c r="DM13" s="621"/>
      <c r="DN13" s="621"/>
      <c r="DO13" s="621"/>
      <c r="DP13" s="622"/>
      <c r="DQ13" s="626">
        <v>939021</v>
      </c>
      <c r="DR13" s="621"/>
      <c r="DS13" s="621"/>
      <c r="DT13" s="621"/>
      <c r="DU13" s="621"/>
      <c r="DV13" s="621"/>
      <c r="DW13" s="621"/>
      <c r="DX13" s="621"/>
      <c r="DY13" s="621"/>
      <c r="DZ13" s="621"/>
      <c r="EA13" s="621"/>
      <c r="EB13" s="621"/>
      <c r="EC13" s="656"/>
    </row>
    <row r="14" spans="2:143" ht="11.25" customHeight="1" x14ac:dyDescent="0.15">
      <c r="B14" s="617" t="s">
        <v>237</v>
      </c>
      <c r="C14" s="618"/>
      <c r="D14" s="618"/>
      <c r="E14" s="618"/>
      <c r="F14" s="618"/>
      <c r="G14" s="618"/>
      <c r="H14" s="618"/>
      <c r="I14" s="618"/>
      <c r="J14" s="618"/>
      <c r="K14" s="618"/>
      <c r="L14" s="618"/>
      <c r="M14" s="618"/>
      <c r="N14" s="618"/>
      <c r="O14" s="618"/>
      <c r="P14" s="618"/>
      <c r="Q14" s="619"/>
      <c r="R14" s="620" t="s">
        <v>112</v>
      </c>
      <c r="S14" s="621"/>
      <c r="T14" s="621"/>
      <c r="U14" s="621"/>
      <c r="V14" s="621"/>
      <c r="W14" s="621"/>
      <c r="X14" s="621"/>
      <c r="Y14" s="622"/>
      <c r="Z14" s="673" t="s">
        <v>112</v>
      </c>
      <c r="AA14" s="673"/>
      <c r="AB14" s="673"/>
      <c r="AC14" s="673"/>
      <c r="AD14" s="674" t="s">
        <v>112</v>
      </c>
      <c r="AE14" s="674"/>
      <c r="AF14" s="674"/>
      <c r="AG14" s="674"/>
      <c r="AH14" s="674"/>
      <c r="AI14" s="674"/>
      <c r="AJ14" s="674"/>
      <c r="AK14" s="674"/>
      <c r="AL14" s="643" t="s">
        <v>112</v>
      </c>
      <c r="AM14" s="675"/>
      <c r="AN14" s="675"/>
      <c r="AO14" s="676"/>
      <c r="AP14" s="617" t="s">
        <v>238</v>
      </c>
      <c r="AQ14" s="618"/>
      <c r="AR14" s="618"/>
      <c r="AS14" s="618"/>
      <c r="AT14" s="618"/>
      <c r="AU14" s="618"/>
      <c r="AV14" s="618"/>
      <c r="AW14" s="618"/>
      <c r="AX14" s="618"/>
      <c r="AY14" s="618"/>
      <c r="AZ14" s="618"/>
      <c r="BA14" s="618"/>
      <c r="BB14" s="618"/>
      <c r="BC14" s="618"/>
      <c r="BD14" s="618"/>
      <c r="BE14" s="618"/>
      <c r="BF14" s="619"/>
      <c r="BG14" s="620">
        <v>113088</v>
      </c>
      <c r="BH14" s="621"/>
      <c r="BI14" s="621"/>
      <c r="BJ14" s="621"/>
      <c r="BK14" s="621"/>
      <c r="BL14" s="621"/>
      <c r="BM14" s="621"/>
      <c r="BN14" s="622"/>
      <c r="BO14" s="673">
        <v>2.5</v>
      </c>
      <c r="BP14" s="673"/>
      <c r="BQ14" s="673"/>
      <c r="BR14" s="673"/>
      <c r="BS14" s="626" t="s">
        <v>112</v>
      </c>
      <c r="BT14" s="621"/>
      <c r="BU14" s="621"/>
      <c r="BV14" s="621"/>
      <c r="BW14" s="621"/>
      <c r="BX14" s="621"/>
      <c r="BY14" s="621"/>
      <c r="BZ14" s="621"/>
      <c r="CA14" s="621"/>
      <c r="CB14" s="656"/>
      <c r="CD14" s="657" t="s">
        <v>239</v>
      </c>
      <c r="CE14" s="654"/>
      <c r="CF14" s="654"/>
      <c r="CG14" s="654"/>
      <c r="CH14" s="654"/>
      <c r="CI14" s="654"/>
      <c r="CJ14" s="654"/>
      <c r="CK14" s="654"/>
      <c r="CL14" s="654"/>
      <c r="CM14" s="654"/>
      <c r="CN14" s="654"/>
      <c r="CO14" s="654"/>
      <c r="CP14" s="654"/>
      <c r="CQ14" s="655"/>
      <c r="CR14" s="620">
        <v>668796</v>
      </c>
      <c r="CS14" s="621"/>
      <c r="CT14" s="621"/>
      <c r="CU14" s="621"/>
      <c r="CV14" s="621"/>
      <c r="CW14" s="621"/>
      <c r="CX14" s="621"/>
      <c r="CY14" s="622"/>
      <c r="CZ14" s="673">
        <v>4</v>
      </c>
      <c r="DA14" s="673"/>
      <c r="DB14" s="673"/>
      <c r="DC14" s="673"/>
      <c r="DD14" s="626">
        <v>111628</v>
      </c>
      <c r="DE14" s="621"/>
      <c r="DF14" s="621"/>
      <c r="DG14" s="621"/>
      <c r="DH14" s="621"/>
      <c r="DI14" s="621"/>
      <c r="DJ14" s="621"/>
      <c r="DK14" s="621"/>
      <c r="DL14" s="621"/>
      <c r="DM14" s="621"/>
      <c r="DN14" s="621"/>
      <c r="DO14" s="621"/>
      <c r="DP14" s="622"/>
      <c r="DQ14" s="626">
        <v>553858</v>
      </c>
      <c r="DR14" s="621"/>
      <c r="DS14" s="621"/>
      <c r="DT14" s="621"/>
      <c r="DU14" s="621"/>
      <c r="DV14" s="621"/>
      <c r="DW14" s="621"/>
      <c r="DX14" s="621"/>
      <c r="DY14" s="621"/>
      <c r="DZ14" s="621"/>
      <c r="EA14" s="621"/>
      <c r="EB14" s="621"/>
      <c r="EC14" s="656"/>
    </row>
    <row r="15" spans="2:143" ht="11.25" customHeight="1" x14ac:dyDescent="0.15">
      <c r="B15" s="617" t="s">
        <v>240</v>
      </c>
      <c r="C15" s="618"/>
      <c r="D15" s="618"/>
      <c r="E15" s="618"/>
      <c r="F15" s="618"/>
      <c r="G15" s="618"/>
      <c r="H15" s="618"/>
      <c r="I15" s="618"/>
      <c r="J15" s="618"/>
      <c r="K15" s="618"/>
      <c r="L15" s="618"/>
      <c r="M15" s="618"/>
      <c r="N15" s="618"/>
      <c r="O15" s="618"/>
      <c r="P15" s="618"/>
      <c r="Q15" s="619"/>
      <c r="R15" s="620">
        <v>15762</v>
      </c>
      <c r="S15" s="621"/>
      <c r="T15" s="621"/>
      <c r="U15" s="621"/>
      <c r="V15" s="621"/>
      <c r="W15" s="621"/>
      <c r="X15" s="621"/>
      <c r="Y15" s="622"/>
      <c r="Z15" s="673">
        <v>0.1</v>
      </c>
      <c r="AA15" s="673"/>
      <c r="AB15" s="673"/>
      <c r="AC15" s="673"/>
      <c r="AD15" s="674">
        <v>15762</v>
      </c>
      <c r="AE15" s="674"/>
      <c r="AF15" s="674"/>
      <c r="AG15" s="674"/>
      <c r="AH15" s="674"/>
      <c r="AI15" s="674"/>
      <c r="AJ15" s="674"/>
      <c r="AK15" s="674"/>
      <c r="AL15" s="643">
        <v>0.2</v>
      </c>
      <c r="AM15" s="675"/>
      <c r="AN15" s="675"/>
      <c r="AO15" s="676"/>
      <c r="AP15" s="617" t="s">
        <v>241</v>
      </c>
      <c r="AQ15" s="618"/>
      <c r="AR15" s="618"/>
      <c r="AS15" s="618"/>
      <c r="AT15" s="618"/>
      <c r="AU15" s="618"/>
      <c r="AV15" s="618"/>
      <c r="AW15" s="618"/>
      <c r="AX15" s="618"/>
      <c r="AY15" s="618"/>
      <c r="AZ15" s="618"/>
      <c r="BA15" s="618"/>
      <c r="BB15" s="618"/>
      <c r="BC15" s="618"/>
      <c r="BD15" s="618"/>
      <c r="BE15" s="618"/>
      <c r="BF15" s="619"/>
      <c r="BG15" s="620">
        <v>231003</v>
      </c>
      <c r="BH15" s="621"/>
      <c r="BI15" s="621"/>
      <c r="BJ15" s="621"/>
      <c r="BK15" s="621"/>
      <c r="BL15" s="621"/>
      <c r="BM15" s="621"/>
      <c r="BN15" s="622"/>
      <c r="BO15" s="673">
        <v>5.0999999999999996</v>
      </c>
      <c r="BP15" s="673"/>
      <c r="BQ15" s="673"/>
      <c r="BR15" s="673"/>
      <c r="BS15" s="626" t="s">
        <v>112</v>
      </c>
      <c r="BT15" s="621"/>
      <c r="BU15" s="621"/>
      <c r="BV15" s="621"/>
      <c r="BW15" s="621"/>
      <c r="BX15" s="621"/>
      <c r="BY15" s="621"/>
      <c r="BZ15" s="621"/>
      <c r="CA15" s="621"/>
      <c r="CB15" s="656"/>
      <c r="CD15" s="657" t="s">
        <v>242</v>
      </c>
      <c r="CE15" s="654"/>
      <c r="CF15" s="654"/>
      <c r="CG15" s="654"/>
      <c r="CH15" s="654"/>
      <c r="CI15" s="654"/>
      <c r="CJ15" s="654"/>
      <c r="CK15" s="654"/>
      <c r="CL15" s="654"/>
      <c r="CM15" s="654"/>
      <c r="CN15" s="654"/>
      <c r="CO15" s="654"/>
      <c r="CP15" s="654"/>
      <c r="CQ15" s="655"/>
      <c r="CR15" s="620">
        <v>1968193</v>
      </c>
      <c r="CS15" s="621"/>
      <c r="CT15" s="621"/>
      <c r="CU15" s="621"/>
      <c r="CV15" s="621"/>
      <c r="CW15" s="621"/>
      <c r="CX15" s="621"/>
      <c r="CY15" s="622"/>
      <c r="CZ15" s="673">
        <v>11.7</v>
      </c>
      <c r="DA15" s="673"/>
      <c r="DB15" s="673"/>
      <c r="DC15" s="673"/>
      <c r="DD15" s="626">
        <v>1007895</v>
      </c>
      <c r="DE15" s="621"/>
      <c r="DF15" s="621"/>
      <c r="DG15" s="621"/>
      <c r="DH15" s="621"/>
      <c r="DI15" s="621"/>
      <c r="DJ15" s="621"/>
      <c r="DK15" s="621"/>
      <c r="DL15" s="621"/>
      <c r="DM15" s="621"/>
      <c r="DN15" s="621"/>
      <c r="DO15" s="621"/>
      <c r="DP15" s="622"/>
      <c r="DQ15" s="626">
        <v>1134887</v>
      </c>
      <c r="DR15" s="621"/>
      <c r="DS15" s="621"/>
      <c r="DT15" s="621"/>
      <c r="DU15" s="621"/>
      <c r="DV15" s="621"/>
      <c r="DW15" s="621"/>
      <c r="DX15" s="621"/>
      <c r="DY15" s="621"/>
      <c r="DZ15" s="621"/>
      <c r="EA15" s="621"/>
      <c r="EB15" s="621"/>
      <c r="EC15" s="656"/>
    </row>
    <row r="16" spans="2:143" ht="11.25" customHeight="1" x14ac:dyDescent="0.15">
      <c r="B16" s="617" t="s">
        <v>243</v>
      </c>
      <c r="C16" s="618"/>
      <c r="D16" s="618"/>
      <c r="E16" s="618"/>
      <c r="F16" s="618"/>
      <c r="G16" s="618"/>
      <c r="H16" s="618"/>
      <c r="I16" s="618"/>
      <c r="J16" s="618"/>
      <c r="K16" s="618"/>
      <c r="L16" s="618"/>
      <c r="M16" s="618"/>
      <c r="N16" s="618"/>
      <c r="O16" s="618"/>
      <c r="P16" s="618"/>
      <c r="Q16" s="619"/>
      <c r="R16" s="620">
        <v>4592735</v>
      </c>
      <c r="S16" s="621"/>
      <c r="T16" s="621"/>
      <c r="U16" s="621"/>
      <c r="V16" s="621"/>
      <c r="W16" s="621"/>
      <c r="X16" s="621"/>
      <c r="Y16" s="622"/>
      <c r="Z16" s="673">
        <v>27.3</v>
      </c>
      <c r="AA16" s="673"/>
      <c r="AB16" s="673"/>
      <c r="AC16" s="673"/>
      <c r="AD16" s="674">
        <v>4010344</v>
      </c>
      <c r="AE16" s="674"/>
      <c r="AF16" s="674"/>
      <c r="AG16" s="674"/>
      <c r="AH16" s="674"/>
      <c r="AI16" s="674"/>
      <c r="AJ16" s="674"/>
      <c r="AK16" s="674"/>
      <c r="AL16" s="643">
        <v>42.8</v>
      </c>
      <c r="AM16" s="675"/>
      <c r="AN16" s="675"/>
      <c r="AO16" s="676"/>
      <c r="AP16" s="617" t="s">
        <v>244</v>
      </c>
      <c r="AQ16" s="618"/>
      <c r="AR16" s="618"/>
      <c r="AS16" s="618"/>
      <c r="AT16" s="618"/>
      <c r="AU16" s="618"/>
      <c r="AV16" s="618"/>
      <c r="AW16" s="618"/>
      <c r="AX16" s="618"/>
      <c r="AY16" s="618"/>
      <c r="AZ16" s="618"/>
      <c r="BA16" s="618"/>
      <c r="BB16" s="618"/>
      <c r="BC16" s="618"/>
      <c r="BD16" s="618"/>
      <c r="BE16" s="618"/>
      <c r="BF16" s="619"/>
      <c r="BG16" s="620" t="s">
        <v>112</v>
      </c>
      <c r="BH16" s="621"/>
      <c r="BI16" s="621"/>
      <c r="BJ16" s="621"/>
      <c r="BK16" s="621"/>
      <c r="BL16" s="621"/>
      <c r="BM16" s="621"/>
      <c r="BN16" s="622"/>
      <c r="BO16" s="673" t="s">
        <v>112</v>
      </c>
      <c r="BP16" s="673"/>
      <c r="BQ16" s="673"/>
      <c r="BR16" s="673"/>
      <c r="BS16" s="626" t="s">
        <v>112</v>
      </c>
      <c r="BT16" s="621"/>
      <c r="BU16" s="621"/>
      <c r="BV16" s="621"/>
      <c r="BW16" s="621"/>
      <c r="BX16" s="621"/>
      <c r="BY16" s="621"/>
      <c r="BZ16" s="621"/>
      <c r="CA16" s="621"/>
      <c r="CB16" s="656"/>
      <c r="CD16" s="657" t="s">
        <v>245</v>
      </c>
      <c r="CE16" s="654"/>
      <c r="CF16" s="654"/>
      <c r="CG16" s="654"/>
      <c r="CH16" s="654"/>
      <c r="CI16" s="654"/>
      <c r="CJ16" s="654"/>
      <c r="CK16" s="654"/>
      <c r="CL16" s="654"/>
      <c r="CM16" s="654"/>
      <c r="CN16" s="654"/>
      <c r="CO16" s="654"/>
      <c r="CP16" s="654"/>
      <c r="CQ16" s="655"/>
      <c r="CR16" s="620">
        <v>152823</v>
      </c>
      <c r="CS16" s="621"/>
      <c r="CT16" s="621"/>
      <c r="CU16" s="621"/>
      <c r="CV16" s="621"/>
      <c r="CW16" s="621"/>
      <c r="CX16" s="621"/>
      <c r="CY16" s="622"/>
      <c r="CZ16" s="673">
        <v>0.9</v>
      </c>
      <c r="DA16" s="673"/>
      <c r="DB16" s="673"/>
      <c r="DC16" s="673"/>
      <c r="DD16" s="626" t="s">
        <v>112</v>
      </c>
      <c r="DE16" s="621"/>
      <c r="DF16" s="621"/>
      <c r="DG16" s="621"/>
      <c r="DH16" s="621"/>
      <c r="DI16" s="621"/>
      <c r="DJ16" s="621"/>
      <c r="DK16" s="621"/>
      <c r="DL16" s="621"/>
      <c r="DM16" s="621"/>
      <c r="DN16" s="621"/>
      <c r="DO16" s="621"/>
      <c r="DP16" s="622"/>
      <c r="DQ16" s="626">
        <v>9413</v>
      </c>
      <c r="DR16" s="621"/>
      <c r="DS16" s="621"/>
      <c r="DT16" s="621"/>
      <c r="DU16" s="621"/>
      <c r="DV16" s="621"/>
      <c r="DW16" s="621"/>
      <c r="DX16" s="621"/>
      <c r="DY16" s="621"/>
      <c r="DZ16" s="621"/>
      <c r="EA16" s="621"/>
      <c r="EB16" s="621"/>
      <c r="EC16" s="656"/>
    </row>
    <row r="17" spans="2:133" ht="11.25" customHeight="1" x14ac:dyDescent="0.15">
      <c r="B17" s="617" t="s">
        <v>246</v>
      </c>
      <c r="C17" s="618"/>
      <c r="D17" s="618"/>
      <c r="E17" s="618"/>
      <c r="F17" s="618"/>
      <c r="G17" s="618"/>
      <c r="H17" s="618"/>
      <c r="I17" s="618"/>
      <c r="J17" s="618"/>
      <c r="K17" s="618"/>
      <c r="L17" s="618"/>
      <c r="M17" s="618"/>
      <c r="N17" s="618"/>
      <c r="O17" s="618"/>
      <c r="P17" s="618"/>
      <c r="Q17" s="619"/>
      <c r="R17" s="620">
        <v>4010344</v>
      </c>
      <c r="S17" s="621"/>
      <c r="T17" s="621"/>
      <c r="U17" s="621"/>
      <c r="V17" s="621"/>
      <c r="W17" s="621"/>
      <c r="X17" s="621"/>
      <c r="Y17" s="622"/>
      <c r="Z17" s="673">
        <v>23.8</v>
      </c>
      <c r="AA17" s="673"/>
      <c r="AB17" s="673"/>
      <c r="AC17" s="673"/>
      <c r="AD17" s="674">
        <v>4010344</v>
      </c>
      <c r="AE17" s="674"/>
      <c r="AF17" s="674"/>
      <c r="AG17" s="674"/>
      <c r="AH17" s="674"/>
      <c r="AI17" s="674"/>
      <c r="AJ17" s="674"/>
      <c r="AK17" s="674"/>
      <c r="AL17" s="643">
        <v>42.8</v>
      </c>
      <c r="AM17" s="675"/>
      <c r="AN17" s="675"/>
      <c r="AO17" s="676"/>
      <c r="AP17" s="617" t="s">
        <v>247</v>
      </c>
      <c r="AQ17" s="618"/>
      <c r="AR17" s="618"/>
      <c r="AS17" s="618"/>
      <c r="AT17" s="618"/>
      <c r="AU17" s="618"/>
      <c r="AV17" s="618"/>
      <c r="AW17" s="618"/>
      <c r="AX17" s="618"/>
      <c r="AY17" s="618"/>
      <c r="AZ17" s="618"/>
      <c r="BA17" s="618"/>
      <c r="BB17" s="618"/>
      <c r="BC17" s="618"/>
      <c r="BD17" s="618"/>
      <c r="BE17" s="618"/>
      <c r="BF17" s="619"/>
      <c r="BG17" s="620" t="s">
        <v>112</v>
      </c>
      <c r="BH17" s="621"/>
      <c r="BI17" s="621"/>
      <c r="BJ17" s="621"/>
      <c r="BK17" s="621"/>
      <c r="BL17" s="621"/>
      <c r="BM17" s="621"/>
      <c r="BN17" s="622"/>
      <c r="BO17" s="673" t="s">
        <v>112</v>
      </c>
      <c r="BP17" s="673"/>
      <c r="BQ17" s="673"/>
      <c r="BR17" s="673"/>
      <c r="BS17" s="626" t="s">
        <v>112</v>
      </c>
      <c r="BT17" s="621"/>
      <c r="BU17" s="621"/>
      <c r="BV17" s="621"/>
      <c r="BW17" s="621"/>
      <c r="BX17" s="621"/>
      <c r="BY17" s="621"/>
      <c r="BZ17" s="621"/>
      <c r="CA17" s="621"/>
      <c r="CB17" s="656"/>
      <c r="CD17" s="657" t="s">
        <v>248</v>
      </c>
      <c r="CE17" s="654"/>
      <c r="CF17" s="654"/>
      <c r="CG17" s="654"/>
      <c r="CH17" s="654"/>
      <c r="CI17" s="654"/>
      <c r="CJ17" s="654"/>
      <c r="CK17" s="654"/>
      <c r="CL17" s="654"/>
      <c r="CM17" s="654"/>
      <c r="CN17" s="654"/>
      <c r="CO17" s="654"/>
      <c r="CP17" s="654"/>
      <c r="CQ17" s="655"/>
      <c r="CR17" s="620">
        <v>1460160</v>
      </c>
      <c r="CS17" s="621"/>
      <c r="CT17" s="621"/>
      <c r="CU17" s="621"/>
      <c r="CV17" s="621"/>
      <c r="CW17" s="621"/>
      <c r="CX17" s="621"/>
      <c r="CY17" s="622"/>
      <c r="CZ17" s="673">
        <v>8.6999999999999993</v>
      </c>
      <c r="DA17" s="673"/>
      <c r="DB17" s="673"/>
      <c r="DC17" s="673"/>
      <c r="DD17" s="626" t="s">
        <v>112</v>
      </c>
      <c r="DE17" s="621"/>
      <c r="DF17" s="621"/>
      <c r="DG17" s="621"/>
      <c r="DH17" s="621"/>
      <c r="DI17" s="621"/>
      <c r="DJ17" s="621"/>
      <c r="DK17" s="621"/>
      <c r="DL17" s="621"/>
      <c r="DM17" s="621"/>
      <c r="DN17" s="621"/>
      <c r="DO17" s="621"/>
      <c r="DP17" s="622"/>
      <c r="DQ17" s="626">
        <v>1460160</v>
      </c>
      <c r="DR17" s="621"/>
      <c r="DS17" s="621"/>
      <c r="DT17" s="621"/>
      <c r="DU17" s="621"/>
      <c r="DV17" s="621"/>
      <c r="DW17" s="621"/>
      <c r="DX17" s="621"/>
      <c r="DY17" s="621"/>
      <c r="DZ17" s="621"/>
      <c r="EA17" s="621"/>
      <c r="EB17" s="621"/>
      <c r="EC17" s="656"/>
    </row>
    <row r="18" spans="2:133" ht="11.25" customHeight="1" x14ac:dyDescent="0.15">
      <c r="B18" s="617" t="s">
        <v>249</v>
      </c>
      <c r="C18" s="618"/>
      <c r="D18" s="618"/>
      <c r="E18" s="618"/>
      <c r="F18" s="618"/>
      <c r="G18" s="618"/>
      <c r="H18" s="618"/>
      <c r="I18" s="618"/>
      <c r="J18" s="618"/>
      <c r="K18" s="618"/>
      <c r="L18" s="618"/>
      <c r="M18" s="618"/>
      <c r="N18" s="618"/>
      <c r="O18" s="618"/>
      <c r="P18" s="618"/>
      <c r="Q18" s="619"/>
      <c r="R18" s="620">
        <v>582391</v>
      </c>
      <c r="S18" s="621"/>
      <c r="T18" s="621"/>
      <c r="U18" s="621"/>
      <c r="V18" s="621"/>
      <c r="W18" s="621"/>
      <c r="X18" s="621"/>
      <c r="Y18" s="622"/>
      <c r="Z18" s="673">
        <v>3.5</v>
      </c>
      <c r="AA18" s="673"/>
      <c r="AB18" s="673"/>
      <c r="AC18" s="673"/>
      <c r="AD18" s="674" t="s">
        <v>112</v>
      </c>
      <c r="AE18" s="674"/>
      <c r="AF18" s="674"/>
      <c r="AG18" s="674"/>
      <c r="AH18" s="674"/>
      <c r="AI18" s="674"/>
      <c r="AJ18" s="674"/>
      <c r="AK18" s="674"/>
      <c r="AL18" s="643" t="s">
        <v>112</v>
      </c>
      <c r="AM18" s="675"/>
      <c r="AN18" s="675"/>
      <c r="AO18" s="676"/>
      <c r="AP18" s="617" t="s">
        <v>250</v>
      </c>
      <c r="AQ18" s="618"/>
      <c r="AR18" s="618"/>
      <c r="AS18" s="618"/>
      <c r="AT18" s="618"/>
      <c r="AU18" s="618"/>
      <c r="AV18" s="618"/>
      <c r="AW18" s="618"/>
      <c r="AX18" s="618"/>
      <c r="AY18" s="618"/>
      <c r="AZ18" s="618"/>
      <c r="BA18" s="618"/>
      <c r="BB18" s="618"/>
      <c r="BC18" s="618"/>
      <c r="BD18" s="618"/>
      <c r="BE18" s="618"/>
      <c r="BF18" s="619"/>
      <c r="BG18" s="620" t="s">
        <v>112</v>
      </c>
      <c r="BH18" s="621"/>
      <c r="BI18" s="621"/>
      <c r="BJ18" s="621"/>
      <c r="BK18" s="621"/>
      <c r="BL18" s="621"/>
      <c r="BM18" s="621"/>
      <c r="BN18" s="622"/>
      <c r="BO18" s="673" t="s">
        <v>112</v>
      </c>
      <c r="BP18" s="673"/>
      <c r="BQ18" s="673"/>
      <c r="BR18" s="673"/>
      <c r="BS18" s="626" t="s">
        <v>112</v>
      </c>
      <c r="BT18" s="621"/>
      <c r="BU18" s="621"/>
      <c r="BV18" s="621"/>
      <c r="BW18" s="621"/>
      <c r="BX18" s="621"/>
      <c r="BY18" s="621"/>
      <c r="BZ18" s="621"/>
      <c r="CA18" s="621"/>
      <c r="CB18" s="656"/>
      <c r="CD18" s="657" t="s">
        <v>251</v>
      </c>
      <c r="CE18" s="654"/>
      <c r="CF18" s="654"/>
      <c r="CG18" s="654"/>
      <c r="CH18" s="654"/>
      <c r="CI18" s="654"/>
      <c r="CJ18" s="654"/>
      <c r="CK18" s="654"/>
      <c r="CL18" s="654"/>
      <c r="CM18" s="654"/>
      <c r="CN18" s="654"/>
      <c r="CO18" s="654"/>
      <c r="CP18" s="654"/>
      <c r="CQ18" s="655"/>
      <c r="CR18" s="620" t="s">
        <v>112</v>
      </c>
      <c r="CS18" s="621"/>
      <c r="CT18" s="621"/>
      <c r="CU18" s="621"/>
      <c r="CV18" s="621"/>
      <c r="CW18" s="621"/>
      <c r="CX18" s="621"/>
      <c r="CY18" s="622"/>
      <c r="CZ18" s="673" t="s">
        <v>112</v>
      </c>
      <c r="DA18" s="673"/>
      <c r="DB18" s="673"/>
      <c r="DC18" s="673"/>
      <c r="DD18" s="626" t="s">
        <v>112</v>
      </c>
      <c r="DE18" s="621"/>
      <c r="DF18" s="621"/>
      <c r="DG18" s="621"/>
      <c r="DH18" s="621"/>
      <c r="DI18" s="621"/>
      <c r="DJ18" s="621"/>
      <c r="DK18" s="621"/>
      <c r="DL18" s="621"/>
      <c r="DM18" s="621"/>
      <c r="DN18" s="621"/>
      <c r="DO18" s="621"/>
      <c r="DP18" s="622"/>
      <c r="DQ18" s="626" t="s">
        <v>112</v>
      </c>
      <c r="DR18" s="621"/>
      <c r="DS18" s="621"/>
      <c r="DT18" s="621"/>
      <c r="DU18" s="621"/>
      <c r="DV18" s="621"/>
      <c r="DW18" s="621"/>
      <c r="DX18" s="621"/>
      <c r="DY18" s="621"/>
      <c r="DZ18" s="621"/>
      <c r="EA18" s="621"/>
      <c r="EB18" s="621"/>
      <c r="EC18" s="656"/>
    </row>
    <row r="19" spans="2:133" ht="11.25" customHeight="1" x14ac:dyDescent="0.15">
      <c r="B19" s="617" t="s">
        <v>252</v>
      </c>
      <c r="C19" s="618"/>
      <c r="D19" s="618"/>
      <c r="E19" s="618"/>
      <c r="F19" s="618"/>
      <c r="G19" s="618"/>
      <c r="H19" s="618"/>
      <c r="I19" s="618"/>
      <c r="J19" s="618"/>
      <c r="K19" s="618"/>
      <c r="L19" s="618"/>
      <c r="M19" s="618"/>
      <c r="N19" s="618"/>
      <c r="O19" s="618"/>
      <c r="P19" s="618"/>
      <c r="Q19" s="619"/>
      <c r="R19" s="620" t="s">
        <v>112</v>
      </c>
      <c r="S19" s="621"/>
      <c r="T19" s="621"/>
      <c r="U19" s="621"/>
      <c r="V19" s="621"/>
      <c r="W19" s="621"/>
      <c r="X19" s="621"/>
      <c r="Y19" s="622"/>
      <c r="Z19" s="673" t="s">
        <v>112</v>
      </c>
      <c r="AA19" s="673"/>
      <c r="AB19" s="673"/>
      <c r="AC19" s="673"/>
      <c r="AD19" s="674" t="s">
        <v>112</v>
      </c>
      <c r="AE19" s="674"/>
      <c r="AF19" s="674"/>
      <c r="AG19" s="674"/>
      <c r="AH19" s="674"/>
      <c r="AI19" s="674"/>
      <c r="AJ19" s="674"/>
      <c r="AK19" s="674"/>
      <c r="AL19" s="643" t="s">
        <v>112</v>
      </c>
      <c r="AM19" s="675"/>
      <c r="AN19" s="675"/>
      <c r="AO19" s="676"/>
      <c r="AP19" s="617" t="s">
        <v>253</v>
      </c>
      <c r="AQ19" s="618"/>
      <c r="AR19" s="618"/>
      <c r="AS19" s="618"/>
      <c r="AT19" s="618"/>
      <c r="AU19" s="618"/>
      <c r="AV19" s="618"/>
      <c r="AW19" s="618"/>
      <c r="AX19" s="618"/>
      <c r="AY19" s="618"/>
      <c r="AZ19" s="618"/>
      <c r="BA19" s="618"/>
      <c r="BB19" s="618"/>
      <c r="BC19" s="618"/>
      <c r="BD19" s="618"/>
      <c r="BE19" s="618"/>
      <c r="BF19" s="619"/>
      <c r="BG19" s="620">
        <v>81177</v>
      </c>
      <c r="BH19" s="621"/>
      <c r="BI19" s="621"/>
      <c r="BJ19" s="621"/>
      <c r="BK19" s="621"/>
      <c r="BL19" s="621"/>
      <c r="BM19" s="621"/>
      <c r="BN19" s="622"/>
      <c r="BO19" s="673">
        <v>1.8</v>
      </c>
      <c r="BP19" s="673"/>
      <c r="BQ19" s="673"/>
      <c r="BR19" s="673"/>
      <c r="BS19" s="626" t="s">
        <v>112</v>
      </c>
      <c r="BT19" s="621"/>
      <c r="BU19" s="621"/>
      <c r="BV19" s="621"/>
      <c r="BW19" s="621"/>
      <c r="BX19" s="621"/>
      <c r="BY19" s="621"/>
      <c r="BZ19" s="621"/>
      <c r="CA19" s="621"/>
      <c r="CB19" s="656"/>
      <c r="CD19" s="657" t="s">
        <v>254</v>
      </c>
      <c r="CE19" s="654"/>
      <c r="CF19" s="654"/>
      <c r="CG19" s="654"/>
      <c r="CH19" s="654"/>
      <c r="CI19" s="654"/>
      <c r="CJ19" s="654"/>
      <c r="CK19" s="654"/>
      <c r="CL19" s="654"/>
      <c r="CM19" s="654"/>
      <c r="CN19" s="654"/>
      <c r="CO19" s="654"/>
      <c r="CP19" s="654"/>
      <c r="CQ19" s="655"/>
      <c r="CR19" s="620" t="s">
        <v>112</v>
      </c>
      <c r="CS19" s="621"/>
      <c r="CT19" s="621"/>
      <c r="CU19" s="621"/>
      <c r="CV19" s="621"/>
      <c r="CW19" s="621"/>
      <c r="CX19" s="621"/>
      <c r="CY19" s="622"/>
      <c r="CZ19" s="673" t="s">
        <v>112</v>
      </c>
      <c r="DA19" s="673"/>
      <c r="DB19" s="673"/>
      <c r="DC19" s="673"/>
      <c r="DD19" s="626" t="s">
        <v>112</v>
      </c>
      <c r="DE19" s="621"/>
      <c r="DF19" s="621"/>
      <c r="DG19" s="621"/>
      <c r="DH19" s="621"/>
      <c r="DI19" s="621"/>
      <c r="DJ19" s="621"/>
      <c r="DK19" s="621"/>
      <c r="DL19" s="621"/>
      <c r="DM19" s="621"/>
      <c r="DN19" s="621"/>
      <c r="DO19" s="621"/>
      <c r="DP19" s="622"/>
      <c r="DQ19" s="626" t="s">
        <v>112</v>
      </c>
      <c r="DR19" s="621"/>
      <c r="DS19" s="621"/>
      <c r="DT19" s="621"/>
      <c r="DU19" s="621"/>
      <c r="DV19" s="621"/>
      <c r="DW19" s="621"/>
      <c r="DX19" s="621"/>
      <c r="DY19" s="621"/>
      <c r="DZ19" s="621"/>
      <c r="EA19" s="621"/>
      <c r="EB19" s="621"/>
      <c r="EC19" s="656"/>
    </row>
    <row r="20" spans="2:133" ht="11.25" customHeight="1" x14ac:dyDescent="0.15">
      <c r="B20" s="617" t="s">
        <v>255</v>
      </c>
      <c r="C20" s="618"/>
      <c r="D20" s="618"/>
      <c r="E20" s="618"/>
      <c r="F20" s="618"/>
      <c r="G20" s="618"/>
      <c r="H20" s="618"/>
      <c r="I20" s="618"/>
      <c r="J20" s="618"/>
      <c r="K20" s="618"/>
      <c r="L20" s="618"/>
      <c r="M20" s="618"/>
      <c r="N20" s="618"/>
      <c r="O20" s="618"/>
      <c r="P20" s="618"/>
      <c r="Q20" s="619"/>
      <c r="R20" s="620">
        <v>9968705</v>
      </c>
      <c r="S20" s="621"/>
      <c r="T20" s="621"/>
      <c r="U20" s="621"/>
      <c r="V20" s="621"/>
      <c r="W20" s="621"/>
      <c r="X20" s="621"/>
      <c r="Y20" s="622"/>
      <c r="Z20" s="673">
        <v>59.2</v>
      </c>
      <c r="AA20" s="673"/>
      <c r="AB20" s="673"/>
      <c r="AC20" s="673"/>
      <c r="AD20" s="674">
        <v>9306879</v>
      </c>
      <c r="AE20" s="674"/>
      <c r="AF20" s="674"/>
      <c r="AG20" s="674"/>
      <c r="AH20" s="674"/>
      <c r="AI20" s="674"/>
      <c r="AJ20" s="674"/>
      <c r="AK20" s="674"/>
      <c r="AL20" s="643">
        <v>99.3</v>
      </c>
      <c r="AM20" s="675"/>
      <c r="AN20" s="675"/>
      <c r="AO20" s="676"/>
      <c r="AP20" s="617" t="s">
        <v>256</v>
      </c>
      <c r="AQ20" s="618"/>
      <c r="AR20" s="618"/>
      <c r="AS20" s="618"/>
      <c r="AT20" s="618"/>
      <c r="AU20" s="618"/>
      <c r="AV20" s="618"/>
      <c r="AW20" s="618"/>
      <c r="AX20" s="618"/>
      <c r="AY20" s="618"/>
      <c r="AZ20" s="618"/>
      <c r="BA20" s="618"/>
      <c r="BB20" s="618"/>
      <c r="BC20" s="618"/>
      <c r="BD20" s="618"/>
      <c r="BE20" s="618"/>
      <c r="BF20" s="619"/>
      <c r="BG20" s="620">
        <v>81177</v>
      </c>
      <c r="BH20" s="621"/>
      <c r="BI20" s="621"/>
      <c r="BJ20" s="621"/>
      <c r="BK20" s="621"/>
      <c r="BL20" s="621"/>
      <c r="BM20" s="621"/>
      <c r="BN20" s="622"/>
      <c r="BO20" s="673">
        <v>1.8</v>
      </c>
      <c r="BP20" s="673"/>
      <c r="BQ20" s="673"/>
      <c r="BR20" s="673"/>
      <c r="BS20" s="626" t="s">
        <v>112</v>
      </c>
      <c r="BT20" s="621"/>
      <c r="BU20" s="621"/>
      <c r="BV20" s="621"/>
      <c r="BW20" s="621"/>
      <c r="BX20" s="621"/>
      <c r="BY20" s="621"/>
      <c r="BZ20" s="621"/>
      <c r="CA20" s="621"/>
      <c r="CB20" s="656"/>
      <c r="CD20" s="657" t="s">
        <v>257</v>
      </c>
      <c r="CE20" s="654"/>
      <c r="CF20" s="654"/>
      <c r="CG20" s="654"/>
      <c r="CH20" s="654"/>
      <c r="CI20" s="654"/>
      <c r="CJ20" s="654"/>
      <c r="CK20" s="654"/>
      <c r="CL20" s="654"/>
      <c r="CM20" s="654"/>
      <c r="CN20" s="654"/>
      <c r="CO20" s="654"/>
      <c r="CP20" s="654"/>
      <c r="CQ20" s="655"/>
      <c r="CR20" s="620">
        <v>16772499</v>
      </c>
      <c r="CS20" s="621"/>
      <c r="CT20" s="621"/>
      <c r="CU20" s="621"/>
      <c r="CV20" s="621"/>
      <c r="CW20" s="621"/>
      <c r="CX20" s="621"/>
      <c r="CY20" s="622"/>
      <c r="CZ20" s="673">
        <v>100</v>
      </c>
      <c r="DA20" s="673"/>
      <c r="DB20" s="673"/>
      <c r="DC20" s="673"/>
      <c r="DD20" s="626">
        <v>2248973</v>
      </c>
      <c r="DE20" s="621"/>
      <c r="DF20" s="621"/>
      <c r="DG20" s="621"/>
      <c r="DH20" s="621"/>
      <c r="DI20" s="621"/>
      <c r="DJ20" s="621"/>
      <c r="DK20" s="621"/>
      <c r="DL20" s="621"/>
      <c r="DM20" s="621"/>
      <c r="DN20" s="621"/>
      <c r="DO20" s="621"/>
      <c r="DP20" s="622"/>
      <c r="DQ20" s="626">
        <v>11190319</v>
      </c>
      <c r="DR20" s="621"/>
      <c r="DS20" s="621"/>
      <c r="DT20" s="621"/>
      <c r="DU20" s="621"/>
      <c r="DV20" s="621"/>
      <c r="DW20" s="621"/>
      <c r="DX20" s="621"/>
      <c r="DY20" s="621"/>
      <c r="DZ20" s="621"/>
      <c r="EA20" s="621"/>
      <c r="EB20" s="621"/>
      <c r="EC20" s="656"/>
    </row>
    <row r="21" spans="2:133" ht="11.25" customHeight="1" x14ac:dyDescent="0.15">
      <c r="B21" s="617" t="s">
        <v>258</v>
      </c>
      <c r="C21" s="618"/>
      <c r="D21" s="618"/>
      <c r="E21" s="618"/>
      <c r="F21" s="618"/>
      <c r="G21" s="618"/>
      <c r="H21" s="618"/>
      <c r="I21" s="618"/>
      <c r="J21" s="618"/>
      <c r="K21" s="618"/>
      <c r="L21" s="618"/>
      <c r="M21" s="618"/>
      <c r="N21" s="618"/>
      <c r="O21" s="618"/>
      <c r="P21" s="618"/>
      <c r="Q21" s="619"/>
      <c r="R21" s="620">
        <v>4584</v>
      </c>
      <c r="S21" s="621"/>
      <c r="T21" s="621"/>
      <c r="U21" s="621"/>
      <c r="V21" s="621"/>
      <c r="W21" s="621"/>
      <c r="X21" s="621"/>
      <c r="Y21" s="622"/>
      <c r="Z21" s="673">
        <v>0</v>
      </c>
      <c r="AA21" s="673"/>
      <c r="AB21" s="673"/>
      <c r="AC21" s="673"/>
      <c r="AD21" s="674">
        <v>4584</v>
      </c>
      <c r="AE21" s="674"/>
      <c r="AF21" s="674"/>
      <c r="AG21" s="674"/>
      <c r="AH21" s="674"/>
      <c r="AI21" s="674"/>
      <c r="AJ21" s="674"/>
      <c r="AK21" s="674"/>
      <c r="AL21" s="643">
        <v>0</v>
      </c>
      <c r="AM21" s="675"/>
      <c r="AN21" s="675"/>
      <c r="AO21" s="676"/>
      <c r="AP21" s="711" t="s">
        <v>259</v>
      </c>
      <c r="AQ21" s="721"/>
      <c r="AR21" s="721"/>
      <c r="AS21" s="721"/>
      <c r="AT21" s="721"/>
      <c r="AU21" s="721"/>
      <c r="AV21" s="721"/>
      <c r="AW21" s="721"/>
      <c r="AX21" s="721"/>
      <c r="AY21" s="721"/>
      <c r="AZ21" s="721"/>
      <c r="BA21" s="721"/>
      <c r="BB21" s="721"/>
      <c r="BC21" s="721"/>
      <c r="BD21" s="721"/>
      <c r="BE21" s="721"/>
      <c r="BF21" s="713"/>
      <c r="BG21" s="620">
        <v>1742</v>
      </c>
      <c r="BH21" s="621"/>
      <c r="BI21" s="621"/>
      <c r="BJ21" s="621"/>
      <c r="BK21" s="621"/>
      <c r="BL21" s="621"/>
      <c r="BM21" s="621"/>
      <c r="BN21" s="622"/>
      <c r="BO21" s="673">
        <v>0</v>
      </c>
      <c r="BP21" s="673"/>
      <c r="BQ21" s="673"/>
      <c r="BR21" s="673"/>
      <c r="BS21" s="626" t="s">
        <v>112</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x14ac:dyDescent="0.15">
      <c r="B22" s="617" t="s">
        <v>260</v>
      </c>
      <c r="C22" s="618"/>
      <c r="D22" s="618"/>
      <c r="E22" s="618"/>
      <c r="F22" s="618"/>
      <c r="G22" s="618"/>
      <c r="H22" s="618"/>
      <c r="I22" s="618"/>
      <c r="J22" s="618"/>
      <c r="K22" s="618"/>
      <c r="L22" s="618"/>
      <c r="M22" s="618"/>
      <c r="N22" s="618"/>
      <c r="O22" s="618"/>
      <c r="P22" s="618"/>
      <c r="Q22" s="619"/>
      <c r="R22" s="620">
        <v>110551</v>
      </c>
      <c r="S22" s="621"/>
      <c r="T22" s="621"/>
      <c r="U22" s="621"/>
      <c r="V22" s="621"/>
      <c r="W22" s="621"/>
      <c r="X22" s="621"/>
      <c r="Y22" s="622"/>
      <c r="Z22" s="673">
        <v>0.7</v>
      </c>
      <c r="AA22" s="673"/>
      <c r="AB22" s="673"/>
      <c r="AC22" s="673"/>
      <c r="AD22" s="674" t="s">
        <v>112</v>
      </c>
      <c r="AE22" s="674"/>
      <c r="AF22" s="674"/>
      <c r="AG22" s="674"/>
      <c r="AH22" s="674"/>
      <c r="AI22" s="674"/>
      <c r="AJ22" s="674"/>
      <c r="AK22" s="674"/>
      <c r="AL22" s="643" t="s">
        <v>112</v>
      </c>
      <c r="AM22" s="675"/>
      <c r="AN22" s="675"/>
      <c r="AO22" s="676"/>
      <c r="AP22" s="711" t="s">
        <v>261</v>
      </c>
      <c r="AQ22" s="721"/>
      <c r="AR22" s="721"/>
      <c r="AS22" s="721"/>
      <c r="AT22" s="721"/>
      <c r="AU22" s="721"/>
      <c r="AV22" s="721"/>
      <c r="AW22" s="721"/>
      <c r="AX22" s="721"/>
      <c r="AY22" s="721"/>
      <c r="AZ22" s="721"/>
      <c r="BA22" s="721"/>
      <c r="BB22" s="721"/>
      <c r="BC22" s="721"/>
      <c r="BD22" s="721"/>
      <c r="BE22" s="721"/>
      <c r="BF22" s="713"/>
      <c r="BG22" s="620" t="s">
        <v>112</v>
      </c>
      <c r="BH22" s="621"/>
      <c r="BI22" s="621"/>
      <c r="BJ22" s="621"/>
      <c r="BK22" s="621"/>
      <c r="BL22" s="621"/>
      <c r="BM22" s="621"/>
      <c r="BN22" s="622"/>
      <c r="BO22" s="673" t="s">
        <v>112</v>
      </c>
      <c r="BP22" s="673"/>
      <c r="BQ22" s="673"/>
      <c r="BR22" s="673"/>
      <c r="BS22" s="626" t="s">
        <v>112</v>
      </c>
      <c r="BT22" s="621"/>
      <c r="BU22" s="621"/>
      <c r="BV22" s="621"/>
      <c r="BW22" s="621"/>
      <c r="BX22" s="621"/>
      <c r="BY22" s="621"/>
      <c r="BZ22" s="621"/>
      <c r="CA22" s="621"/>
      <c r="CB22" s="656"/>
      <c r="CD22" s="725" t="s">
        <v>262</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x14ac:dyDescent="0.15">
      <c r="B23" s="617" t="s">
        <v>263</v>
      </c>
      <c r="C23" s="618"/>
      <c r="D23" s="618"/>
      <c r="E23" s="618"/>
      <c r="F23" s="618"/>
      <c r="G23" s="618"/>
      <c r="H23" s="618"/>
      <c r="I23" s="618"/>
      <c r="J23" s="618"/>
      <c r="K23" s="618"/>
      <c r="L23" s="618"/>
      <c r="M23" s="618"/>
      <c r="N23" s="618"/>
      <c r="O23" s="618"/>
      <c r="P23" s="618"/>
      <c r="Q23" s="619"/>
      <c r="R23" s="620">
        <v>214097</v>
      </c>
      <c r="S23" s="621"/>
      <c r="T23" s="621"/>
      <c r="U23" s="621"/>
      <c r="V23" s="621"/>
      <c r="W23" s="621"/>
      <c r="X23" s="621"/>
      <c r="Y23" s="622"/>
      <c r="Z23" s="673">
        <v>1.3</v>
      </c>
      <c r="AA23" s="673"/>
      <c r="AB23" s="673"/>
      <c r="AC23" s="673"/>
      <c r="AD23" s="674">
        <v>57384</v>
      </c>
      <c r="AE23" s="674"/>
      <c r="AF23" s="674"/>
      <c r="AG23" s="674"/>
      <c r="AH23" s="674"/>
      <c r="AI23" s="674"/>
      <c r="AJ23" s="674"/>
      <c r="AK23" s="674"/>
      <c r="AL23" s="643">
        <v>0.6</v>
      </c>
      <c r="AM23" s="675"/>
      <c r="AN23" s="675"/>
      <c r="AO23" s="676"/>
      <c r="AP23" s="711" t="s">
        <v>264</v>
      </c>
      <c r="AQ23" s="721"/>
      <c r="AR23" s="721"/>
      <c r="AS23" s="721"/>
      <c r="AT23" s="721"/>
      <c r="AU23" s="721"/>
      <c r="AV23" s="721"/>
      <c r="AW23" s="721"/>
      <c r="AX23" s="721"/>
      <c r="AY23" s="721"/>
      <c r="AZ23" s="721"/>
      <c r="BA23" s="721"/>
      <c r="BB23" s="721"/>
      <c r="BC23" s="721"/>
      <c r="BD23" s="721"/>
      <c r="BE23" s="721"/>
      <c r="BF23" s="713"/>
      <c r="BG23" s="620">
        <v>79435</v>
      </c>
      <c r="BH23" s="621"/>
      <c r="BI23" s="621"/>
      <c r="BJ23" s="621"/>
      <c r="BK23" s="621"/>
      <c r="BL23" s="621"/>
      <c r="BM23" s="621"/>
      <c r="BN23" s="622"/>
      <c r="BO23" s="673">
        <v>1.8</v>
      </c>
      <c r="BP23" s="673"/>
      <c r="BQ23" s="673"/>
      <c r="BR23" s="673"/>
      <c r="BS23" s="626" t="s">
        <v>112</v>
      </c>
      <c r="BT23" s="621"/>
      <c r="BU23" s="621"/>
      <c r="BV23" s="621"/>
      <c r="BW23" s="621"/>
      <c r="BX23" s="621"/>
      <c r="BY23" s="621"/>
      <c r="BZ23" s="621"/>
      <c r="CA23" s="621"/>
      <c r="CB23" s="656"/>
      <c r="CD23" s="725" t="s">
        <v>204</v>
      </c>
      <c r="CE23" s="726"/>
      <c r="CF23" s="726"/>
      <c r="CG23" s="726"/>
      <c r="CH23" s="726"/>
      <c r="CI23" s="726"/>
      <c r="CJ23" s="726"/>
      <c r="CK23" s="726"/>
      <c r="CL23" s="726"/>
      <c r="CM23" s="726"/>
      <c r="CN23" s="726"/>
      <c r="CO23" s="726"/>
      <c r="CP23" s="726"/>
      <c r="CQ23" s="727"/>
      <c r="CR23" s="725" t="s">
        <v>265</v>
      </c>
      <c r="CS23" s="726"/>
      <c r="CT23" s="726"/>
      <c r="CU23" s="726"/>
      <c r="CV23" s="726"/>
      <c r="CW23" s="726"/>
      <c r="CX23" s="726"/>
      <c r="CY23" s="727"/>
      <c r="CZ23" s="725" t="s">
        <v>266</v>
      </c>
      <c r="DA23" s="726"/>
      <c r="DB23" s="726"/>
      <c r="DC23" s="727"/>
      <c r="DD23" s="725" t="s">
        <v>267</v>
      </c>
      <c r="DE23" s="726"/>
      <c r="DF23" s="726"/>
      <c r="DG23" s="726"/>
      <c r="DH23" s="726"/>
      <c r="DI23" s="726"/>
      <c r="DJ23" s="726"/>
      <c r="DK23" s="727"/>
      <c r="DL23" s="728" t="s">
        <v>268</v>
      </c>
      <c r="DM23" s="729"/>
      <c r="DN23" s="729"/>
      <c r="DO23" s="729"/>
      <c r="DP23" s="729"/>
      <c r="DQ23" s="729"/>
      <c r="DR23" s="729"/>
      <c r="DS23" s="729"/>
      <c r="DT23" s="729"/>
      <c r="DU23" s="729"/>
      <c r="DV23" s="730"/>
      <c r="DW23" s="725" t="s">
        <v>269</v>
      </c>
      <c r="DX23" s="726"/>
      <c r="DY23" s="726"/>
      <c r="DZ23" s="726"/>
      <c r="EA23" s="726"/>
      <c r="EB23" s="726"/>
      <c r="EC23" s="727"/>
    </row>
    <row r="24" spans="2:133" ht="11.25" customHeight="1" x14ac:dyDescent="0.15">
      <c r="B24" s="617" t="s">
        <v>270</v>
      </c>
      <c r="C24" s="618"/>
      <c r="D24" s="618"/>
      <c r="E24" s="618"/>
      <c r="F24" s="618"/>
      <c r="G24" s="618"/>
      <c r="H24" s="618"/>
      <c r="I24" s="618"/>
      <c r="J24" s="618"/>
      <c r="K24" s="618"/>
      <c r="L24" s="618"/>
      <c r="M24" s="618"/>
      <c r="N24" s="618"/>
      <c r="O24" s="618"/>
      <c r="P24" s="618"/>
      <c r="Q24" s="619"/>
      <c r="R24" s="620">
        <v>240306</v>
      </c>
      <c r="S24" s="621"/>
      <c r="T24" s="621"/>
      <c r="U24" s="621"/>
      <c r="V24" s="621"/>
      <c r="W24" s="621"/>
      <c r="X24" s="621"/>
      <c r="Y24" s="622"/>
      <c r="Z24" s="673">
        <v>1.4</v>
      </c>
      <c r="AA24" s="673"/>
      <c r="AB24" s="673"/>
      <c r="AC24" s="673"/>
      <c r="AD24" s="674" t="s">
        <v>112</v>
      </c>
      <c r="AE24" s="674"/>
      <c r="AF24" s="674"/>
      <c r="AG24" s="674"/>
      <c r="AH24" s="674"/>
      <c r="AI24" s="674"/>
      <c r="AJ24" s="674"/>
      <c r="AK24" s="674"/>
      <c r="AL24" s="643" t="s">
        <v>112</v>
      </c>
      <c r="AM24" s="675"/>
      <c r="AN24" s="675"/>
      <c r="AO24" s="676"/>
      <c r="AP24" s="711" t="s">
        <v>271</v>
      </c>
      <c r="AQ24" s="721"/>
      <c r="AR24" s="721"/>
      <c r="AS24" s="721"/>
      <c r="AT24" s="721"/>
      <c r="AU24" s="721"/>
      <c r="AV24" s="721"/>
      <c r="AW24" s="721"/>
      <c r="AX24" s="721"/>
      <c r="AY24" s="721"/>
      <c r="AZ24" s="721"/>
      <c r="BA24" s="721"/>
      <c r="BB24" s="721"/>
      <c r="BC24" s="721"/>
      <c r="BD24" s="721"/>
      <c r="BE24" s="721"/>
      <c r="BF24" s="713"/>
      <c r="BG24" s="620" t="s">
        <v>112</v>
      </c>
      <c r="BH24" s="621"/>
      <c r="BI24" s="621"/>
      <c r="BJ24" s="621"/>
      <c r="BK24" s="621"/>
      <c r="BL24" s="621"/>
      <c r="BM24" s="621"/>
      <c r="BN24" s="622"/>
      <c r="BO24" s="673" t="s">
        <v>112</v>
      </c>
      <c r="BP24" s="673"/>
      <c r="BQ24" s="673"/>
      <c r="BR24" s="673"/>
      <c r="BS24" s="626" t="s">
        <v>112</v>
      </c>
      <c r="BT24" s="621"/>
      <c r="BU24" s="621"/>
      <c r="BV24" s="621"/>
      <c r="BW24" s="621"/>
      <c r="BX24" s="621"/>
      <c r="BY24" s="621"/>
      <c r="BZ24" s="621"/>
      <c r="CA24" s="621"/>
      <c r="CB24" s="656"/>
      <c r="CD24" s="677" t="s">
        <v>272</v>
      </c>
      <c r="CE24" s="678"/>
      <c r="CF24" s="678"/>
      <c r="CG24" s="678"/>
      <c r="CH24" s="678"/>
      <c r="CI24" s="678"/>
      <c r="CJ24" s="678"/>
      <c r="CK24" s="678"/>
      <c r="CL24" s="678"/>
      <c r="CM24" s="678"/>
      <c r="CN24" s="678"/>
      <c r="CO24" s="678"/>
      <c r="CP24" s="678"/>
      <c r="CQ24" s="679"/>
      <c r="CR24" s="670">
        <v>7770217</v>
      </c>
      <c r="CS24" s="671"/>
      <c r="CT24" s="671"/>
      <c r="CU24" s="671"/>
      <c r="CV24" s="671"/>
      <c r="CW24" s="671"/>
      <c r="CX24" s="671"/>
      <c r="CY24" s="718"/>
      <c r="CZ24" s="722">
        <v>46.3</v>
      </c>
      <c r="DA24" s="723"/>
      <c r="DB24" s="723"/>
      <c r="DC24" s="724"/>
      <c r="DD24" s="717">
        <v>5430852</v>
      </c>
      <c r="DE24" s="671"/>
      <c r="DF24" s="671"/>
      <c r="DG24" s="671"/>
      <c r="DH24" s="671"/>
      <c r="DI24" s="671"/>
      <c r="DJ24" s="671"/>
      <c r="DK24" s="718"/>
      <c r="DL24" s="717">
        <v>5349252</v>
      </c>
      <c r="DM24" s="671"/>
      <c r="DN24" s="671"/>
      <c r="DO24" s="671"/>
      <c r="DP24" s="671"/>
      <c r="DQ24" s="671"/>
      <c r="DR24" s="671"/>
      <c r="DS24" s="671"/>
      <c r="DT24" s="671"/>
      <c r="DU24" s="671"/>
      <c r="DV24" s="718"/>
      <c r="DW24" s="719">
        <v>54</v>
      </c>
      <c r="DX24" s="688"/>
      <c r="DY24" s="688"/>
      <c r="DZ24" s="688"/>
      <c r="EA24" s="688"/>
      <c r="EB24" s="688"/>
      <c r="EC24" s="720"/>
    </row>
    <row r="25" spans="2:133" ht="11.25" customHeight="1" x14ac:dyDescent="0.15">
      <c r="B25" s="617" t="s">
        <v>273</v>
      </c>
      <c r="C25" s="618"/>
      <c r="D25" s="618"/>
      <c r="E25" s="618"/>
      <c r="F25" s="618"/>
      <c r="G25" s="618"/>
      <c r="H25" s="618"/>
      <c r="I25" s="618"/>
      <c r="J25" s="618"/>
      <c r="K25" s="618"/>
      <c r="L25" s="618"/>
      <c r="M25" s="618"/>
      <c r="N25" s="618"/>
      <c r="O25" s="618"/>
      <c r="P25" s="618"/>
      <c r="Q25" s="619"/>
      <c r="R25" s="620">
        <v>2080985</v>
      </c>
      <c r="S25" s="621"/>
      <c r="T25" s="621"/>
      <c r="U25" s="621"/>
      <c r="V25" s="621"/>
      <c r="W25" s="621"/>
      <c r="X25" s="621"/>
      <c r="Y25" s="622"/>
      <c r="Z25" s="673">
        <v>12.4</v>
      </c>
      <c r="AA25" s="673"/>
      <c r="AB25" s="673"/>
      <c r="AC25" s="673"/>
      <c r="AD25" s="674" t="s">
        <v>112</v>
      </c>
      <c r="AE25" s="674"/>
      <c r="AF25" s="674"/>
      <c r="AG25" s="674"/>
      <c r="AH25" s="674"/>
      <c r="AI25" s="674"/>
      <c r="AJ25" s="674"/>
      <c r="AK25" s="674"/>
      <c r="AL25" s="643" t="s">
        <v>112</v>
      </c>
      <c r="AM25" s="675"/>
      <c r="AN25" s="675"/>
      <c r="AO25" s="676"/>
      <c r="AP25" s="711" t="s">
        <v>274</v>
      </c>
      <c r="AQ25" s="721"/>
      <c r="AR25" s="721"/>
      <c r="AS25" s="721"/>
      <c r="AT25" s="721"/>
      <c r="AU25" s="721"/>
      <c r="AV25" s="721"/>
      <c r="AW25" s="721"/>
      <c r="AX25" s="721"/>
      <c r="AY25" s="721"/>
      <c r="AZ25" s="721"/>
      <c r="BA25" s="721"/>
      <c r="BB25" s="721"/>
      <c r="BC25" s="721"/>
      <c r="BD25" s="721"/>
      <c r="BE25" s="721"/>
      <c r="BF25" s="713"/>
      <c r="BG25" s="620" t="s">
        <v>112</v>
      </c>
      <c r="BH25" s="621"/>
      <c r="BI25" s="621"/>
      <c r="BJ25" s="621"/>
      <c r="BK25" s="621"/>
      <c r="BL25" s="621"/>
      <c r="BM25" s="621"/>
      <c r="BN25" s="622"/>
      <c r="BO25" s="673" t="s">
        <v>112</v>
      </c>
      <c r="BP25" s="673"/>
      <c r="BQ25" s="673"/>
      <c r="BR25" s="673"/>
      <c r="BS25" s="626" t="s">
        <v>112</v>
      </c>
      <c r="BT25" s="621"/>
      <c r="BU25" s="621"/>
      <c r="BV25" s="621"/>
      <c r="BW25" s="621"/>
      <c r="BX25" s="621"/>
      <c r="BY25" s="621"/>
      <c r="BZ25" s="621"/>
      <c r="CA25" s="621"/>
      <c r="CB25" s="656"/>
      <c r="CD25" s="657" t="s">
        <v>275</v>
      </c>
      <c r="CE25" s="654"/>
      <c r="CF25" s="654"/>
      <c r="CG25" s="654"/>
      <c r="CH25" s="654"/>
      <c r="CI25" s="654"/>
      <c r="CJ25" s="654"/>
      <c r="CK25" s="654"/>
      <c r="CL25" s="654"/>
      <c r="CM25" s="654"/>
      <c r="CN25" s="654"/>
      <c r="CO25" s="654"/>
      <c r="CP25" s="654"/>
      <c r="CQ25" s="655"/>
      <c r="CR25" s="620">
        <v>3205352</v>
      </c>
      <c r="CS25" s="639"/>
      <c r="CT25" s="639"/>
      <c r="CU25" s="639"/>
      <c r="CV25" s="639"/>
      <c r="CW25" s="639"/>
      <c r="CX25" s="639"/>
      <c r="CY25" s="640"/>
      <c r="CZ25" s="623">
        <v>19.100000000000001</v>
      </c>
      <c r="DA25" s="641"/>
      <c r="DB25" s="641"/>
      <c r="DC25" s="642"/>
      <c r="DD25" s="626">
        <v>3027196</v>
      </c>
      <c r="DE25" s="639"/>
      <c r="DF25" s="639"/>
      <c r="DG25" s="639"/>
      <c r="DH25" s="639"/>
      <c r="DI25" s="639"/>
      <c r="DJ25" s="639"/>
      <c r="DK25" s="640"/>
      <c r="DL25" s="626">
        <v>2947122</v>
      </c>
      <c r="DM25" s="639"/>
      <c r="DN25" s="639"/>
      <c r="DO25" s="639"/>
      <c r="DP25" s="639"/>
      <c r="DQ25" s="639"/>
      <c r="DR25" s="639"/>
      <c r="DS25" s="639"/>
      <c r="DT25" s="639"/>
      <c r="DU25" s="639"/>
      <c r="DV25" s="640"/>
      <c r="DW25" s="643">
        <v>29.8</v>
      </c>
      <c r="DX25" s="644"/>
      <c r="DY25" s="644"/>
      <c r="DZ25" s="644"/>
      <c r="EA25" s="644"/>
      <c r="EB25" s="644"/>
      <c r="EC25" s="645"/>
    </row>
    <row r="26" spans="2:133" ht="11.25" customHeight="1" x14ac:dyDescent="0.15">
      <c r="B26" s="714" t="s">
        <v>276</v>
      </c>
      <c r="C26" s="715"/>
      <c r="D26" s="715"/>
      <c r="E26" s="715"/>
      <c r="F26" s="715"/>
      <c r="G26" s="715"/>
      <c r="H26" s="715"/>
      <c r="I26" s="715"/>
      <c r="J26" s="715"/>
      <c r="K26" s="715"/>
      <c r="L26" s="715"/>
      <c r="M26" s="715"/>
      <c r="N26" s="715"/>
      <c r="O26" s="715"/>
      <c r="P26" s="715"/>
      <c r="Q26" s="716"/>
      <c r="R26" s="620" t="s">
        <v>112</v>
      </c>
      <c r="S26" s="621"/>
      <c r="T26" s="621"/>
      <c r="U26" s="621"/>
      <c r="V26" s="621"/>
      <c r="W26" s="621"/>
      <c r="X26" s="621"/>
      <c r="Y26" s="622"/>
      <c r="Z26" s="673" t="s">
        <v>112</v>
      </c>
      <c r="AA26" s="673"/>
      <c r="AB26" s="673"/>
      <c r="AC26" s="673"/>
      <c r="AD26" s="674" t="s">
        <v>112</v>
      </c>
      <c r="AE26" s="674"/>
      <c r="AF26" s="674"/>
      <c r="AG26" s="674"/>
      <c r="AH26" s="674"/>
      <c r="AI26" s="674"/>
      <c r="AJ26" s="674"/>
      <c r="AK26" s="674"/>
      <c r="AL26" s="643" t="s">
        <v>112</v>
      </c>
      <c r="AM26" s="675"/>
      <c r="AN26" s="675"/>
      <c r="AO26" s="676"/>
      <c r="AP26" s="711" t="s">
        <v>277</v>
      </c>
      <c r="AQ26" s="712"/>
      <c r="AR26" s="712"/>
      <c r="AS26" s="712"/>
      <c r="AT26" s="712"/>
      <c r="AU26" s="712"/>
      <c r="AV26" s="712"/>
      <c r="AW26" s="712"/>
      <c r="AX26" s="712"/>
      <c r="AY26" s="712"/>
      <c r="AZ26" s="712"/>
      <c r="BA26" s="712"/>
      <c r="BB26" s="712"/>
      <c r="BC26" s="712"/>
      <c r="BD26" s="712"/>
      <c r="BE26" s="712"/>
      <c r="BF26" s="713"/>
      <c r="BG26" s="620" t="s">
        <v>112</v>
      </c>
      <c r="BH26" s="621"/>
      <c r="BI26" s="621"/>
      <c r="BJ26" s="621"/>
      <c r="BK26" s="621"/>
      <c r="BL26" s="621"/>
      <c r="BM26" s="621"/>
      <c r="BN26" s="622"/>
      <c r="BO26" s="673" t="s">
        <v>112</v>
      </c>
      <c r="BP26" s="673"/>
      <c r="BQ26" s="673"/>
      <c r="BR26" s="673"/>
      <c r="BS26" s="626" t="s">
        <v>112</v>
      </c>
      <c r="BT26" s="621"/>
      <c r="BU26" s="621"/>
      <c r="BV26" s="621"/>
      <c r="BW26" s="621"/>
      <c r="BX26" s="621"/>
      <c r="BY26" s="621"/>
      <c r="BZ26" s="621"/>
      <c r="CA26" s="621"/>
      <c r="CB26" s="656"/>
      <c r="CD26" s="657" t="s">
        <v>278</v>
      </c>
      <c r="CE26" s="654"/>
      <c r="CF26" s="654"/>
      <c r="CG26" s="654"/>
      <c r="CH26" s="654"/>
      <c r="CI26" s="654"/>
      <c r="CJ26" s="654"/>
      <c r="CK26" s="654"/>
      <c r="CL26" s="654"/>
      <c r="CM26" s="654"/>
      <c r="CN26" s="654"/>
      <c r="CO26" s="654"/>
      <c r="CP26" s="654"/>
      <c r="CQ26" s="655"/>
      <c r="CR26" s="620">
        <v>1967164</v>
      </c>
      <c r="CS26" s="621"/>
      <c r="CT26" s="621"/>
      <c r="CU26" s="621"/>
      <c r="CV26" s="621"/>
      <c r="CW26" s="621"/>
      <c r="CX26" s="621"/>
      <c r="CY26" s="622"/>
      <c r="CZ26" s="623">
        <v>11.7</v>
      </c>
      <c r="DA26" s="641"/>
      <c r="DB26" s="641"/>
      <c r="DC26" s="642"/>
      <c r="DD26" s="626">
        <v>1840379</v>
      </c>
      <c r="DE26" s="621"/>
      <c r="DF26" s="621"/>
      <c r="DG26" s="621"/>
      <c r="DH26" s="621"/>
      <c r="DI26" s="621"/>
      <c r="DJ26" s="621"/>
      <c r="DK26" s="622"/>
      <c r="DL26" s="626" t="s">
        <v>279</v>
      </c>
      <c r="DM26" s="621"/>
      <c r="DN26" s="621"/>
      <c r="DO26" s="621"/>
      <c r="DP26" s="621"/>
      <c r="DQ26" s="621"/>
      <c r="DR26" s="621"/>
      <c r="DS26" s="621"/>
      <c r="DT26" s="621"/>
      <c r="DU26" s="621"/>
      <c r="DV26" s="622"/>
      <c r="DW26" s="643" t="s">
        <v>279</v>
      </c>
      <c r="DX26" s="644"/>
      <c r="DY26" s="644"/>
      <c r="DZ26" s="644"/>
      <c r="EA26" s="644"/>
      <c r="EB26" s="644"/>
      <c r="EC26" s="645"/>
    </row>
    <row r="27" spans="2:133" ht="11.25" customHeight="1" x14ac:dyDescent="0.15">
      <c r="B27" s="617" t="s">
        <v>280</v>
      </c>
      <c r="C27" s="618"/>
      <c r="D27" s="618"/>
      <c r="E27" s="618"/>
      <c r="F27" s="618"/>
      <c r="G27" s="618"/>
      <c r="H27" s="618"/>
      <c r="I27" s="618"/>
      <c r="J27" s="618"/>
      <c r="K27" s="618"/>
      <c r="L27" s="618"/>
      <c r="M27" s="618"/>
      <c r="N27" s="618"/>
      <c r="O27" s="618"/>
      <c r="P27" s="618"/>
      <c r="Q27" s="619"/>
      <c r="R27" s="620">
        <v>1708672</v>
      </c>
      <c r="S27" s="621"/>
      <c r="T27" s="621"/>
      <c r="U27" s="621"/>
      <c r="V27" s="621"/>
      <c r="W27" s="621"/>
      <c r="X27" s="621"/>
      <c r="Y27" s="622"/>
      <c r="Z27" s="673">
        <v>10.199999999999999</v>
      </c>
      <c r="AA27" s="673"/>
      <c r="AB27" s="673"/>
      <c r="AC27" s="673"/>
      <c r="AD27" s="674" t="s">
        <v>112</v>
      </c>
      <c r="AE27" s="674"/>
      <c r="AF27" s="674"/>
      <c r="AG27" s="674"/>
      <c r="AH27" s="674"/>
      <c r="AI27" s="674"/>
      <c r="AJ27" s="674"/>
      <c r="AK27" s="674"/>
      <c r="AL27" s="643" t="s">
        <v>112</v>
      </c>
      <c r="AM27" s="675"/>
      <c r="AN27" s="675"/>
      <c r="AO27" s="676"/>
      <c r="AP27" s="617" t="s">
        <v>281</v>
      </c>
      <c r="AQ27" s="618"/>
      <c r="AR27" s="618"/>
      <c r="AS27" s="618"/>
      <c r="AT27" s="618"/>
      <c r="AU27" s="618"/>
      <c r="AV27" s="618"/>
      <c r="AW27" s="618"/>
      <c r="AX27" s="618"/>
      <c r="AY27" s="618"/>
      <c r="AZ27" s="618"/>
      <c r="BA27" s="618"/>
      <c r="BB27" s="618"/>
      <c r="BC27" s="618"/>
      <c r="BD27" s="618"/>
      <c r="BE27" s="618"/>
      <c r="BF27" s="619"/>
      <c r="BG27" s="620">
        <v>4490045</v>
      </c>
      <c r="BH27" s="621"/>
      <c r="BI27" s="621"/>
      <c r="BJ27" s="621"/>
      <c r="BK27" s="621"/>
      <c r="BL27" s="621"/>
      <c r="BM27" s="621"/>
      <c r="BN27" s="622"/>
      <c r="BO27" s="673">
        <v>100</v>
      </c>
      <c r="BP27" s="673"/>
      <c r="BQ27" s="673"/>
      <c r="BR27" s="673"/>
      <c r="BS27" s="626">
        <v>234100</v>
      </c>
      <c r="BT27" s="621"/>
      <c r="BU27" s="621"/>
      <c r="BV27" s="621"/>
      <c r="BW27" s="621"/>
      <c r="BX27" s="621"/>
      <c r="BY27" s="621"/>
      <c r="BZ27" s="621"/>
      <c r="CA27" s="621"/>
      <c r="CB27" s="656"/>
      <c r="CD27" s="657" t="s">
        <v>282</v>
      </c>
      <c r="CE27" s="654"/>
      <c r="CF27" s="654"/>
      <c r="CG27" s="654"/>
      <c r="CH27" s="654"/>
      <c r="CI27" s="654"/>
      <c r="CJ27" s="654"/>
      <c r="CK27" s="654"/>
      <c r="CL27" s="654"/>
      <c r="CM27" s="654"/>
      <c r="CN27" s="654"/>
      <c r="CO27" s="654"/>
      <c r="CP27" s="654"/>
      <c r="CQ27" s="655"/>
      <c r="CR27" s="620">
        <v>3104705</v>
      </c>
      <c r="CS27" s="639"/>
      <c r="CT27" s="639"/>
      <c r="CU27" s="639"/>
      <c r="CV27" s="639"/>
      <c r="CW27" s="639"/>
      <c r="CX27" s="639"/>
      <c r="CY27" s="640"/>
      <c r="CZ27" s="623">
        <v>18.5</v>
      </c>
      <c r="DA27" s="641"/>
      <c r="DB27" s="641"/>
      <c r="DC27" s="642"/>
      <c r="DD27" s="626">
        <v>943496</v>
      </c>
      <c r="DE27" s="639"/>
      <c r="DF27" s="639"/>
      <c r="DG27" s="639"/>
      <c r="DH27" s="639"/>
      <c r="DI27" s="639"/>
      <c r="DJ27" s="639"/>
      <c r="DK27" s="640"/>
      <c r="DL27" s="626">
        <v>941970</v>
      </c>
      <c r="DM27" s="639"/>
      <c r="DN27" s="639"/>
      <c r="DO27" s="639"/>
      <c r="DP27" s="639"/>
      <c r="DQ27" s="639"/>
      <c r="DR27" s="639"/>
      <c r="DS27" s="639"/>
      <c r="DT27" s="639"/>
      <c r="DU27" s="639"/>
      <c r="DV27" s="640"/>
      <c r="DW27" s="643">
        <v>9.5</v>
      </c>
      <c r="DX27" s="644"/>
      <c r="DY27" s="644"/>
      <c r="DZ27" s="644"/>
      <c r="EA27" s="644"/>
      <c r="EB27" s="644"/>
      <c r="EC27" s="645"/>
    </row>
    <row r="28" spans="2:133" ht="11.25" customHeight="1" x14ac:dyDescent="0.15">
      <c r="B28" s="617" t="s">
        <v>283</v>
      </c>
      <c r="C28" s="618"/>
      <c r="D28" s="618"/>
      <c r="E28" s="618"/>
      <c r="F28" s="618"/>
      <c r="G28" s="618"/>
      <c r="H28" s="618"/>
      <c r="I28" s="618"/>
      <c r="J28" s="618"/>
      <c r="K28" s="618"/>
      <c r="L28" s="618"/>
      <c r="M28" s="618"/>
      <c r="N28" s="618"/>
      <c r="O28" s="618"/>
      <c r="P28" s="618"/>
      <c r="Q28" s="619"/>
      <c r="R28" s="620">
        <v>17959</v>
      </c>
      <c r="S28" s="621"/>
      <c r="T28" s="621"/>
      <c r="U28" s="621"/>
      <c r="V28" s="621"/>
      <c r="W28" s="621"/>
      <c r="X28" s="621"/>
      <c r="Y28" s="622"/>
      <c r="Z28" s="673">
        <v>0.1</v>
      </c>
      <c r="AA28" s="673"/>
      <c r="AB28" s="673"/>
      <c r="AC28" s="673"/>
      <c r="AD28" s="674">
        <v>2139</v>
      </c>
      <c r="AE28" s="674"/>
      <c r="AF28" s="674"/>
      <c r="AG28" s="674"/>
      <c r="AH28" s="674"/>
      <c r="AI28" s="674"/>
      <c r="AJ28" s="674"/>
      <c r="AK28" s="674"/>
      <c r="AL28" s="643">
        <v>0</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284</v>
      </c>
      <c r="CE28" s="654"/>
      <c r="CF28" s="654"/>
      <c r="CG28" s="654"/>
      <c r="CH28" s="654"/>
      <c r="CI28" s="654"/>
      <c r="CJ28" s="654"/>
      <c r="CK28" s="654"/>
      <c r="CL28" s="654"/>
      <c r="CM28" s="654"/>
      <c r="CN28" s="654"/>
      <c r="CO28" s="654"/>
      <c r="CP28" s="654"/>
      <c r="CQ28" s="655"/>
      <c r="CR28" s="620">
        <v>1460160</v>
      </c>
      <c r="CS28" s="621"/>
      <c r="CT28" s="621"/>
      <c r="CU28" s="621"/>
      <c r="CV28" s="621"/>
      <c r="CW28" s="621"/>
      <c r="CX28" s="621"/>
      <c r="CY28" s="622"/>
      <c r="CZ28" s="623">
        <v>8.6999999999999993</v>
      </c>
      <c r="DA28" s="641"/>
      <c r="DB28" s="641"/>
      <c r="DC28" s="642"/>
      <c r="DD28" s="626">
        <v>1460160</v>
      </c>
      <c r="DE28" s="621"/>
      <c r="DF28" s="621"/>
      <c r="DG28" s="621"/>
      <c r="DH28" s="621"/>
      <c r="DI28" s="621"/>
      <c r="DJ28" s="621"/>
      <c r="DK28" s="622"/>
      <c r="DL28" s="626">
        <v>1460160</v>
      </c>
      <c r="DM28" s="621"/>
      <c r="DN28" s="621"/>
      <c r="DO28" s="621"/>
      <c r="DP28" s="621"/>
      <c r="DQ28" s="621"/>
      <c r="DR28" s="621"/>
      <c r="DS28" s="621"/>
      <c r="DT28" s="621"/>
      <c r="DU28" s="621"/>
      <c r="DV28" s="622"/>
      <c r="DW28" s="643">
        <v>14.7</v>
      </c>
      <c r="DX28" s="644"/>
      <c r="DY28" s="644"/>
      <c r="DZ28" s="644"/>
      <c r="EA28" s="644"/>
      <c r="EB28" s="644"/>
      <c r="EC28" s="645"/>
    </row>
    <row r="29" spans="2:133" ht="11.25" customHeight="1" x14ac:dyDescent="0.15">
      <c r="B29" s="617" t="s">
        <v>285</v>
      </c>
      <c r="C29" s="618"/>
      <c r="D29" s="618"/>
      <c r="E29" s="618"/>
      <c r="F29" s="618"/>
      <c r="G29" s="618"/>
      <c r="H29" s="618"/>
      <c r="I29" s="618"/>
      <c r="J29" s="618"/>
      <c r="K29" s="618"/>
      <c r="L29" s="618"/>
      <c r="M29" s="618"/>
      <c r="N29" s="618"/>
      <c r="O29" s="618"/>
      <c r="P29" s="618"/>
      <c r="Q29" s="619"/>
      <c r="R29" s="620">
        <v>17247</v>
      </c>
      <c r="S29" s="621"/>
      <c r="T29" s="621"/>
      <c r="U29" s="621"/>
      <c r="V29" s="621"/>
      <c r="W29" s="621"/>
      <c r="X29" s="621"/>
      <c r="Y29" s="622"/>
      <c r="Z29" s="673">
        <v>0.1</v>
      </c>
      <c r="AA29" s="673"/>
      <c r="AB29" s="673"/>
      <c r="AC29" s="673"/>
      <c r="AD29" s="674" t="s">
        <v>112</v>
      </c>
      <c r="AE29" s="674"/>
      <c r="AF29" s="674"/>
      <c r="AG29" s="674"/>
      <c r="AH29" s="674"/>
      <c r="AI29" s="674"/>
      <c r="AJ29" s="674"/>
      <c r="AK29" s="674"/>
      <c r="AL29" s="643" t="s">
        <v>112</v>
      </c>
      <c r="AM29" s="675"/>
      <c r="AN29" s="675"/>
      <c r="AO29" s="676"/>
      <c r="AP29" s="680" t="s">
        <v>204</v>
      </c>
      <c r="AQ29" s="681"/>
      <c r="AR29" s="681"/>
      <c r="AS29" s="681"/>
      <c r="AT29" s="681"/>
      <c r="AU29" s="681"/>
      <c r="AV29" s="681"/>
      <c r="AW29" s="681"/>
      <c r="AX29" s="681"/>
      <c r="AY29" s="681"/>
      <c r="AZ29" s="681"/>
      <c r="BA29" s="681"/>
      <c r="BB29" s="681"/>
      <c r="BC29" s="681"/>
      <c r="BD29" s="681"/>
      <c r="BE29" s="681"/>
      <c r="BF29" s="682"/>
      <c r="BG29" s="680" t="s">
        <v>286</v>
      </c>
      <c r="BH29" s="696"/>
      <c r="BI29" s="696"/>
      <c r="BJ29" s="696"/>
      <c r="BK29" s="696"/>
      <c r="BL29" s="696"/>
      <c r="BM29" s="696"/>
      <c r="BN29" s="696"/>
      <c r="BO29" s="696"/>
      <c r="BP29" s="696"/>
      <c r="BQ29" s="697"/>
      <c r="BR29" s="680" t="s">
        <v>287</v>
      </c>
      <c r="BS29" s="696"/>
      <c r="BT29" s="696"/>
      <c r="BU29" s="696"/>
      <c r="BV29" s="696"/>
      <c r="BW29" s="696"/>
      <c r="BX29" s="696"/>
      <c r="BY29" s="696"/>
      <c r="BZ29" s="696"/>
      <c r="CA29" s="696"/>
      <c r="CB29" s="697"/>
      <c r="CD29" s="690" t="s">
        <v>288</v>
      </c>
      <c r="CE29" s="691"/>
      <c r="CF29" s="657" t="s">
        <v>58</v>
      </c>
      <c r="CG29" s="654"/>
      <c r="CH29" s="654"/>
      <c r="CI29" s="654"/>
      <c r="CJ29" s="654"/>
      <c r="CK29" s="654"/>
      <c r="CL29" s="654"/>
      <c r="CM29" s="654"/>
      <c r="CN29" s="654"/>
      <c r="CO29" s="654"/>
      <c r="CP29" s="654"/>
      <c r="CQ29" s="655"/>
      <c r="CR29" s="620">
        <v>1459876</v>
      </c>
      <c r="CS29" s="639"/>
      <c r="CT29" s="639"/>
      <c r="CU29" s="639"/>
      <c r="CV29" s="639"/>
      <c r="CW29" s="639"/>
      <c r="CX29" s="639"/>
      <c r="CY29" s="640"/>
      <c r="CZ29" s="623">
        <v>8.6999999999999993</v>
      </c>
      <c r="DA29" s="641"/>
      <c r="DB29" s="641"/>
      <c r="DC29" s="642"/>
      <c r="DD29" s="626">
        <v>1459876</v>
      </c>
      <c r="DE29" s="639"/>
      <c r="DF29" s="639"/>
      <c r="DG29" s="639"/>
      <c r="DH29" s="639"/>
      <c r="DI29" s="639"/>
      <c r="DJ29" s="639"/>
      <c r="DK29" s="640"/>
      <c r="DL29" s="626">
        <v>1459876</v>
      </c>
      <c r="DM29" s="639"/>
      <c r="DN29" s="639"/>
      <c r="DO29" s="639"/>
      <c r="DP29" s="639"/>
      <c r="DQ29" s="639"/>
      <c r="DR29" s="639"/>
      <c r="DS29" s="639"/>
      <c r="DT29" s="639"/>
      <c r="DU29" s="639"/>
      <c r="DV29" s="640"/>
      <c r="DW29" s="643">
        <v>14.7</v>
      </c>
      <c r="DX29" s="644"/>
      <c r="DY29" s="644"/>
      <c r="DZ29" s="644"/>
      <c r="EA29" s="644"/>
      <c r="EB29" s="644"/>
      <c r="EC29" s="645"/>
    </row>
    <row r="30" spans="2:133" ht="11.25" customHeight="1" x14ac:dyDescent="0.15">
      <c r="B30" s="617" t="s">
        <v>289</v>
      </c>
      <c r="C30" s="618"/>
      <c r="D30" s="618"/>
      <c r="E30" s="618"/>
      <c r="F30" s="618"/>
      <c r="G30" s="618"/>
      <c r="H30" s="618"/>
      <c r="I30" s="618"/>
      <c r="J30" s="618"/>
      <c r="K30" s="618"/>
      <c r="L30" s="618"/>
      <c r="M30" s="618"/>
      <c r="N30" s="618"/>
      <c r="O30" s="618"/>
      <c r="P30" s="618"/>
      <c r="Q30" s="619"/>
      <c r="R30" s="620">
        <v>793421</v>
      </c>
      <c r="S30" s="621"/>
      <c r="T30" s="621"/>
      <c r="U30" s="621"/>
      <c r="V30" s="621"/>
      <c r="W30" s="621"/>
      <c r="X30" s="621"/>
      <c r="Y30" s="622"/>
      <c r="Z30" s="673">
        <v>4.7</v>
      </c>
      <c r="AA30" s="673"/>
      <c r="AB30" s="673"/>
      <c r="AC30" s="673"/>
      <c r="AD30" s="674" t="s">
        <v>112</v>
      </c>
      <c r="AE30" s="674"/>
      <c r="AF30" s="674"/>
      <c r="AG30" s="674"/>
      <c r="AH30" s="674"/>
      <c r="AI30" s="674"/>
      <c r="AJ30" s="674"/>
      <c r="AK30" s="674"/>
      <c r="AL30" s="643" t="s">
        <v>112</v>
      </c>
      <c r="AM30" s="675"/>
      <c r="AN30" s="675"/>
      <c r="AO30" s="676"/>
      <c r="AP30" s="698" t="s">
        <v>290</v>
      </c>
      <c r="AQ30" s="699"/>
      <c r="AR30" s="699"/>
      <c r="AS30" s="699"/>
      <c r="AT30" s="704" t="s">
        <v>291</v>
      </c>
      <c r="AU30" s="184"/>
      <c r="AV30" s="184"/>
      <c r="AW30" s="184"/>
      <c r="AX30" s="707" t="s">
        <v>170</v>
      </c>
      <c r="AY30" s="708"/>
      <c r="AZ30" s="708"/>
      <c r="BA30" s="708"/>
      <c r="BB30" s="708"/>
      <c r="BC30" s="708"/>
      <c r="BD30" s="708"/>
      <c r="BE30" s="708"/>
      <c r="BF30" s="709"/>
      <c r="BG30" s="686">
        <v>99.3</v>
      </c>
      <c r="BH30" s="687"/>
      <c r="BI30" s="687"/>
      <c r="BJ30" s="687"/>
      <c r="BK30" s="687"/>
      <c r="BL30" s="687"/>
      <c r="BM30" s="688">
        <v>97.7</v>
      </c>
      <c r="BN30" s="687"/>
      <c r="BO30" s="687"/>
      <c r="BP30" s="687"/>
      <c r="BQ30" s="689"/>
      <c r="BR30" s="686">
        <v>99.3</v>
      </c>
      <c r="BS30" s="687"/>
      <c r="BT30" s="687"/>
      <c r="BU30" s="687"/>
      <c r="BV30" s="687"/>
      <c r="BW30" s="687"/>
      <c r="BX30" s="688">
        <v>97.6</v>
      </c>
      <c r="BY30" s="687"/>
      <c r="BZ30" s="687"/>
      <c r="CA30" s="687"/>
      <c r="CB30" s="689"/>
      <c r="CD30" s="692"/>
      <c r="CE30" s="693"/>
      <c r="CF30" s="657" t="s">
        <v>292</v>
      </c>
      <c r="CG30" s="654"/>
      <c r="CH30" s="654"/>
      <c r="CI30" s="654"/>
      <c r="CJ30" s="654"/>
      <c r="CK30" s="654"/>
      <c r="CL30" s="654"/>
      <c r="CM30" s="654"/>
      <c r="CN30" s="654"/>
      <c r="CO30" s="654"/>
      <c r="CP30" s="654"/>
      <c r="CQ30" s="655"/>
      <c r="CR30" s="620">
        <v>1343329</v>
      </c>
      <c r="CS30" s="621"/>
      <c r="CT30" s="621"/>
      <c r="CU30" s="621"/>
      <c r="CV30" s="621"/>
      <c r="CW30" s="621"/>
      <c r="CX30" s="621"/>
      <c r="CY30" s="622"/>
      <c r="CZ30" s="623">
        <v>8</v>
      </c>
      <c r="DA30" s="641"/>
      <c r="DB30" s="641"/>
      <c r="DC30" s="642"/>
      <c r="DD30" s="626">
        <v>1343329</v>
      </c>
      <c r="DE30" s="621"/>
      <c r="DF30" s="621"/>
      <c r="DG30" s="621"/>
      <c r="DH30" s="621"/>
      <c r="DI30" s="621"/>
      <c r="DJ30" s="621"/>
      <c r="DK30" s="622"/>
      <c r="DL30" s="626">
        <v>1343329</v>
      </c>
      <c r="DM30" s="621"/>
      <c r="DN30" s="621"/>
      <c r="DO30" s="621"/>
      <c r="DP30" s="621"/>
      <c r="DQ30" s="621"/>
      <c r="DR30" s="621"/>
      <c r="DS30" s="621"/>
      <c r="DT30" s="621"/>
      <c r="DU30" s="621"/>
      <c r="DV30" s="622"/>
      <c r="DW30" s="643">
        <v>13.6</v>
      </c>
      <c r="DX30" s="644"/>
      <c r="DY30" s="644"/>
      <c r="DZ30" s="644"/>
      <c r="EA30" s="644"/>
      <c r="EB30" s="644"/>
      <c r="EC30" s="645"/>
    </row>
    <row r="31" spans="2:133" ht="11.25" customHeight="1" x14ac:dyDescent="0.15">
      <c r="B31" s="617" t="s">
        <v>293</v>
      </c>
      <c r="C31" s="618"/>
      <c r="D31" s="618"/>
      <c r="E31" s="618"/>
      <c r="F31" s="618"/>
      <c r="G31" s="618"/>
      <c r="H31" s="618"/>
      <c r="I31" s="618"/>
      <c r="J31" s="618"/>
      <c r="K31" s="618"/>
      <c r="L31" s="618"/>
      <c r="M31" s="618"/>
      <c r="N31" s="618"/>
      <c r="O31" s="618"/>
      <c r="P31" s="618"/>
      <c r="Q31" s="619"/>
      <c r="R31" s="620">
        <v>42997</v>
      </c>
      <c r="S31" s="621"/>
      <c r="T31" s="621"/>
      <c r="U31" s="621"/>
      <c r="V31" s="621"/>
      <c r="W31" s="621"/>
      <c r="X31" s="621"/>
      <c r="Y31" s="622"/>
      <c r="Z31" s="673">
        <v>0.3</v>
      </c>
      <c r="AA31" s="673"/>
      <c r="AB31" s="673"/>
      <c r="AC31" s="673"/>
      <c r="AD31" s="674" t="s">
        <v>112</v>
      </c>
      <c r="AE31" s="674"/>
      <c r="AF31" s="674"/>
      <c r="AG31" s="674"/>
      <c r="AH31" s="674"/>
      <c r="AI31" s="674"/>
      <c r="AJ31" s="674"/>
      <c r="AK31" s="674"/>
      <c r="AL31" s="643" t="s">
        <v>112</v>
      </c>
      <c r="AM31" s="675"/>
      <c r="AN31" s="675"/>
      <c r="AO31" s="676"/>
      <c r="AP31" s="700"/>
      <c r="AQ31" s="701"/>
      <c r="AR31" s="701"/>
      <c r="AS31" s="701"/>
      <c r="AT31" s="705"/>
      <c r="AU31" s="183" t="s">
        <v>294</v>
      </c>
      <c r="AV31" s="183"/>
      <c r="AW31" s="183"/>
      <c r="AX31" s="617" t="s">
        <v>295</v>
      </c>
      <c r="AY31" s="618"/>
      <c r="AZ31" s="618"/>
      <c r="BA31" s="618"/>
      <c r="BB31" s="618"/>
      <c r="BC31" s="618"/>
      <c r="BD31" s="618"/>
      <c r="BE31" s="618"/>
      <c r="BF31" s="619"/>
      <c r="BG31" s="684">
        <v>98.9</v>
      </c>
      <c r="BH31" s="639"/>
      <c r="BI31" s="639"/>
      <c r="BJ31" s="639"/>
      <c r="BK31" s="639"/>
      <c r="BL31" s="639"/>
      <c r="BM31" s="675">
        <v>97.5</v>
      </c>
      <c r="BN31" s="685"/>
      <c r="BO31" s="685"/>
      <c r="BP31" s="685"/>
      <c r="BQ31" s="649"/>
      <c r="BR31" s="684">
        <v>99</v>
      </c>
      <c r="BS31" s="639"/>
      <c r="BT31" s="639"/>
      <c r="BU31" s="639"/>
      <c r="BV31" s="639"/>
      <c r="BW31" s="639"/>
      <c r="BX31" s="675">
        <v>97.4</v>
      </c>
      <c r="BY31" s="685"/>
      <c r="BZ31" s="685"/>
      <c r="CA31" s="685"/>
      <c r="CB31" s="649"/>
      <c r="CD31" s="692"/>
      <c r="CE31" s="693"/>
      <c r="CF31" s="657" t="s">
        <v>296</v>
      </c>
      <c r="CG31" s="654"/>
      <c r="CH31" s="654"/>
      <c r="CI31" s="654"/>
      <c r="CJ31" s="654"/>
      <c r="CK31" s="654"/>
      <c r="CL31" s="654"/>
      <c r="CM31" s="654"/>
      <c r="CN31" s="654"/>
      <c r="CO31" s="654"/>
      <c r="CP31" s="654"/>
      <c r="CQ31" s="655"/>
      <c r="CR31" s="620">
        <v>116547</v>
      </c>
      <c r="CS31" s="639"/>
      <c r="CT31" s="639"/>
      <c r="CU31" s="639"/>
      <c r="CV31" s="639"/>
      <c r="CW31" s="639"/>
      <c r="CX31" s="639"/>
      <c r="CY31" s="640"/>
      <c r="CZ31" s="623">
        <v>0.7</v>
      </c>
      <c r="DA31" s="641"/>
      <c r="DB31" s="641"/>
      <c r="DC31" s="642"/>
      <c r="DD31" s="626">
        <v>116547</v>
      </c>
      <c r="DE31" s="639"/>
      <c r="DF31" s="639"/>
      <c r="DG31" s="639"/>
      <c r="DH31" s="639"/>
      <c r="DI31" s="639"/>
      <c r="DJ31" s="639"/>
      <c r="DK31" s="640"/>
      <c r="DL31" s="626">
        <v>116547</v>
      </c>
      <c r="DM31" s="639"/>
      <c r="DN31" s="639"/>
      <c r="DO31" s="639"/>
      <c r="DP31" s="639"/>
      <c r="DQ31" s="639"/>
      <c r="DR31" s="639"/>
      <c r="DS31" s="639"/>
      <c r="DT31" s="639"/>
      <c r="DU31" s="639"/>
      <c r="DV31" s="640"/>
      <c r="DW31" s="643">
        <v>1.2</v>
      </c>
      <c r="DX31" s="644"/>
      <c r="DY31" s="644"/>
      <c r="DZ31" s="644"/>
      <c r="EA31" s="644"/>
      <c r="EB31" s="644"/>
      <c r="EC31" s="645"/>
    </row>
    <row r="32" spans="2:133" ht="11.25" customHeight="1" x14ac:dyDescent="0.15">
      <c r="B32" s="617" t="s">
        <v>297</v>
      </c>
      <c r="C32" s="618"/>
      <c r="D32" s="618"/>
      <c r="E32" s="618"/>
      <c r="F32" s="618"/>
      <c r="G32" s="618"/>
      <c r="H32" s="618"/>
      <c r="I32" s="618"/>
      <c r="J32" s="618"/>
      <c r="K32" s="618"/>
      <c r="L32" s="618"/>
      <c r="M32" s="618"/>
      <c r="N32" s="618"/>
      <c r="O32" s="618"/>
      <c r="P32" s="618"/>
      <c r="Q32" s="619"/>
      <c r="R32" s="620">
        <v>251392</v>
      </c>
      <c r="S32" s="621"/>
      <c r="T32" s="621"/>
      <c r="U32" s="621"/>
      <c r="V32" s="621"/>
      <c r="W32" s="621"/>
      <c r="X32" s="621"/>
      <c r="Y32" s="622"/>
      <c r="Z32" s="673">
        <v>1.5</v>
      </c>
      <c r="AA32" s="673"/>
      <c r="AB32" s="673"/>
      <c r="AC32" s="673"/>
      <c r="AD32" s="674">
        <v>263</v>
      </c>
      <c r="AE32" s="674"/>
      <c r="AF32" s="674"/>
      <c r="AG32" s="674"/>
      <c r="AH32" s="674"/>
      <c r="AI32" s="674"/>
      <c r="AJ32" s="674"/>
      <c r="AK32" s="674"/>
      <c r="AL32" s="643">
        <v>0</v>
      </c>
      <c r="AM32" s="675"/>
      <c r="AN32" s="675"/>
      <c r="AO32" s="676"/>
      <c r="AP32" s="702"/>
      <c r="AQ32" s="703"/>
      <c r="AR32" s="703"/>
      <c r="AS32" s="703"/>
      <c r="AT32" s="706"/>
      <c r="AU32" s="185"/>
      <c r="AV32" s="185"/>
      <c r="AW32" s="185"/>
      <c r="AX32" s="601" t="s">
        <v>298</v>
      </c>
      <c r="AY32" s="602"/>
      <c r="AZ32" s="602"/>
      <c r="BA32" s="602"/>
      <c r="BB32" s="602"/>
      <c r="BC32" s="602"/>
      <c r="BD32" s="602"/>
      <c r="BE32" s="602"/>
      <c r="BF32" s="603"/>
      <c r="BG32" s="683">
        <v>99.5</v>
      </c>
      <c r="BH32" s="605"/>
      <c r="BI32" s="605"/>
      <c r="BJ32" s="605"/>
      <c r="BK32" s="605"/>
      <c r="BL32" s="605"/>
      <c r="BM32" s="668">
        <v>98.4</v>
      </c>
      <c r="BN32" s="605"/>
      <c r="BO32" s="605"/>
      <c r="BP32" s="605"/>
      <c r="BQ32" s="662"/>
      <c r="BR32" s="683">
        <v>99.4</v>
      </c>
      <c r="BS32" s="605"/>
      <c r="BT32" s="605"/>
      <c r="BU32" s="605"/>
      <c r="BV32" s="605"/>
      <c r="BW32" s="605"/>
      <c r="BX32" s="668">
        <v>98.3</v>
      </c>
      <c r="BY32" s="605"/>
      <c r="BZ32" s="605"/>
      <c r="CA32" s="605"/>
      <c r="CB32" s="662"/>
      <c r="CD32" s="694"/>
      <c r="CE32" s="695"/>
      <c r="CF32" s="657" t="s">
        <v>299</v>
      </c>
      <c r="CG32" s="654"/>
      <c r="CH32" s="654"/>
      <c r="CI32" s="654"/>
      <c r="CJ32" s="654"/>
      <c r="CK32" s="654"/>
      <c r="CL32" s="654"/>
      <c r="CM32" s="654"/>
      <c r="CN32" s="654"/>
      <c r="CO32" s="654"/>
      <c r="CP32" s="654"/>
      <c r="CQ32" s="655"/>
      <c r="CR32" s="620">
        <v>284</v>
      </c>
      <c r="CS32" s="621"/>
      <c r="CT32" s="621"/>
      <c r="CU32" s="621"/>
      <c r="CV32" s="621"/>
      <c r="CW32" s="621"/>
      <c r="CX32" s="621"/>
      <c r="CY32" s="622"/>
      <c r="CZ32" s="623">
        <v>0</v>
      </c>
      <c r="DA32" s="641"/>
      <c r="DB32" s="641"/>
      <c r="DC32" s="642"/>
      <c r="DD32" s="626">
        <v>284</v>
      </c>
      <c r="DE32" s="621"/>
      <c r="DF32" s="621"/>
      <c r="DG32" s="621"/>
      <c r="DH32" s="621"/>
      <c r="DI32" s="621"/>
      <c r="DJ32" s="621"/>
      <c r="DK32" s="622"/>
      <c r="DL32" s="626">
        <v>284</v>
      </c>
      <c r="DM32" s="621"/>
      <c r="DN32" s="621"/>
      <c r="DO32" s="621"/>
      <c r="DP32" s="621"/>
      <c r="DQ32" s="621"/>
      <c r="DR32" s="621"/>
      <c r="DS32" s="621"/>
      <c r="DT32" s="621"/>
      <c r="DU32" s="621"/>
      <c r="DV32" s="622"/>
      <c r="DW32" s="643">
        <v>0</v>
      </c>
      <c r="DX32" s="644"/>
      <c r="DY32" s="644"/>
      <c r="DZ32" s="644"/>
      <c r="EA32" s="644"/>
      <c r="EB32" s="644"/>
      <c r="EC32" s="645"/>
    </row>
    <row r="33" spans="2:133" ht="11.25" customHeight="1" x14ac:dyDescent="0.15">
      <c r="B33" s="617" t="s">
        <v>300</v>
      </c>
      <c r="C33" s="618"/>
      <c r="D33" s="618"/>
      <c r="E33" s="618"/>
      <c r="F33" s="618"/>
      <c r="G33" s="618"/>
      <c r="H33" s="618"/>
      <c r="I33" s="618"/>
      <c r="J33" s="618"/>
      <c r="K33" s="618"/>
      <c r="L33" s="618"/>
      <c r="M33" s="618"/>
      <c r="N33" s="618"/>
      <c r="O33" s="618"/>
      <c r="P33" s="618"/>
      <c r="Q33" s="619"/>
      <c r="R33" s="620">
        <v>1378300</v>
      </c>
      <c r="S33" s="621"/>
      <c r="T33" s="621"/>
      <c r="U33" s="621"/>
      <c r="V33" s="621"/>
      <c r="W33" s="621"/>
      <c r="X33" s="621"/>
      <c r="Y33" s="622"/>
      <c r="Z33" s="673">
        <v>8.1999999999999993</v>
      </c>
      <c r="AA33" s="673"/>
      <c r="AB33" s="673"/>
      <c r="AC33" s="673"/>
      <c r="AD33" s="674" t="s">
        <v>112</v>
      </c>
      <c r="AE33" s="674"/>
      <c r="AF33" s="674"/>
      <c r="AG33" s="674"/>
      <c r="AH33" s="674"/>
      <c r="AI33" s="674"/>
      <c r="AJ33" s="674"/>
      <c r="AK33" s="674"/>
      <c r="AL33" s="643" t="s">
        <v>112</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301</v>
      </c>
      <c r="CE33" s="654"/>
      <c r="CF33" s="654"/>
      <c r="CG33" s="654"/>
      <c r="CH33" s="654"/>
      <c r="CI33" s="654"/>
      <c r="CJ33" s="654"/>
      <c r="CK33" s="654"/>
      <c r="CL33" s="654"/>
      <c r="CM33" s="654"/>
      <c r="CN33" s="654"/>
      <c r="CO33" s="654"/>
      <c r="CP33" s="654"/>
      <c r="CQ33" s="655"/>
      <c r="CR33" s="620">
        <v>6600486</v>
      </c>
      <c r="CS33" s="639"/>
      <c r="CT33" s="639"/>
      <c r="CU33" s="639"/>
      <c r="CV33" s="639"/>
      <c r="CW33" s="639"/>
      <c r="CX33" s="639"/>
      <c r="CY33" s="640"/>
      <c r="CZ33" s="623">
        <v>39.4</v>
      </c>
      <c r="DA33" s="641"/>
      <c r="DB33" s="641"/>
      <c r="DC33" s="642"/>
      <c r="DD33" s="626">
        <v>5168428</v>
      </c>
      <c r="DE33" s="639"/>
      <c r="DF33" s="639"/>
      <c r="DG33" s="639"/>
      <c r="DH33" s="639"/>
      <c r="DI33" s="639"/>
      <c r="DJ33" s="639"/>
      <c r="DK33" s="640"/>
      <c r="DL33" s="626">
        <v>3414232</v>
      </c>
      <c r="DM33" s="639"/>
      <c r="DN33" s="639"/>
      <c r="DO33" s="639"/>
      <c r="DP33" s="639"/>
      <c r="DQ33" s="639"/>
      <c r="DR33" s="639"/>
      <c r="DS33" s="639"/>
      <c r="DT33" s="639"/>
      <c r="DU33" s="639"/>
      <c r="DV33" s="640"/>
      <c r="DW33" s="643">
        <v>34.5</v>
      </c>
      <c r="DX33" s="644"/>
      <c r="DY33" s="644"/>
      <c r="DZ33" s="644"/>
      <c r="EA33" s="644"/>
      <c r="EB33" s="644"/>
      <c r="EC33" s="645"/>
    </row>
    <row r="34" spans="2:133" ht="11.25" customHeight="1" x14ac:dyDescent="0.15">
      <c r="B34" s="617" t="s">
        <v>302</v>
      </c>
      <c r="C34" s="618"/>
      <c r="D34" s="618"/>
      <c r="E34" s="618"/>
      <c r="F34" s="618"/>
      <c r="G34" s="618"/>
      <c r="H34" s="618"/>
      <c r="I34" s="618"/>
      <c r="J34" s="618"/>
      <c r="K34" s="618"/>
      <c r="L34" s="618"/>
      <c r="M34" s="618"/>
      <c r="N34" s="618"/>
      <c r="O34" s="618"/>
      <c r="P34" s="618"/>
      <c r="Q34" s="619"/>
      <c r="R34" s="620" t="s">
        <v>112</v>
      </c>
      <c r="S34" s="621"/>
      <c r="T34" s="621"/>
      <c r="U34" s="621"/>
      <c r="V34" s="621"/>
      <c r="W34" s="621"/>
      <c r="X34" s="621"/>
      <c r="Y34" s="622"/>
      <c r="Z34" s="673" t="s">
        <v>112</v>
      </c>
      <c r="AA34" s="673"/>
      <c r="AB34" s="673"/>
      <c r="AC34" s="673"/>
      <c r="AD34" s="674" t="s">
        <v>112</v>
      </c>
      <c r="AE34" s="674"/>
      <c r="AF34" s="674"/>
      <c r="AG34" s="674"/>
      <c r="AH34" s="674"/>
      <c r="AI34" s="674"/>
      <c r="AJ34" s="674"/>
      <c r="AK34" s="674"/>
      <c r="AL34" s="643" t="s">
        <v>112</v>
      </c>
      <c r="AM34" s="675"/>
      <c r="AN34" s="675"/>
      <c r="AO34" s="676"/>
      <c r="AP34" s="188"/>
      <c r="AQ34" s="680" t="s">
        <v>303</v>
      </c>
      <c r="AR34" s="681"/>
      <c r="AS34" s="681"/>
      <c r="AT34" s="681"/>
      <c r="AU34" s="681"/>
      <c r="AV34" s="681"/>
      <c r="AW34" s="681"/>
      <c r="AX34" s="681"/>
      <c r="AY34" s="681"/>
      <c r="AZ34" s="681"/>
      <c r="BA34" s="681"/>
      <c r="BB34" s="681"/>
      <c r="BC34" s="681"/>
      <c r="BD34" s="681"/>
      <c r="BE34" s="681"/>
      <c r="BF34" s="682"/>
      <c r="BG34" s="680" t="s">
        <v>304</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305</v>
      </c>
      <c r="CE34" s="654"/>
      <c r="CF34" s="654"/>
      <c r="CG34" s="654"/>
      <c r="CH34" s="654"/>
      <c r="CI34" s="654"/>
      <c r="CJ34" s="654"/>
      <c r="CK34" s="654"/>
      <c r="CL34" s="654"/>
      <c r="CM34" s="654"/>
      <c r="CN34" s="654"/>
      <c r="CO34" s="654"/>
      <c r="CP34" s="654"/>
      <c r="CQ34" s="655"/>
      <c r="CR34" s="620">
        <v>2441753</v>
      </c>
      <c r="CS34" s="621"/>
      <c r="CT34" s="621"/>
      <c r="CU34" s="621"/>
      <c r="CV34" s="621"/>
      <c r="CW34" s="621"/>
      <c r="CX34" s="621"/>
      <c r="CY34" s="622"/>
      <c r="CZ34" s="623">
        <v>14.6</v>
      </c>
      <c r="DA34" s="641"/>
      <c r="DB34" s="641"/>
      <c r="DC34" s="642"/>
      <c r="DD34" s="626">
        <v>1700425</v>
      </c>
      <c r="DE34" s="621"/>
      <c r="DF34" s="621"/>
      <c r="DG34" s="621"/>
      <c r="DH34" s="621"/>
      <c r="DI34" s="621"/>
      <c r="DJ34" s="621"/>
      <c r="DK34" s="622"/>
      <c r="DL34" s="626">
        <v>1279416</v>
      </c>
      <c r="DM34" s="621"/>
      <c r="DN34" s="621"/>
      <c r="DO34" s="621"/>
      <c r="DP34" s="621"/>
      <c r="DQ34" s="621"/>
      <c r="DR34" s="621"/>
      <c r="DS34" s="621"/>
      <c r="DT34" s="621"/>
      <c r="DU34" s="621"/>
      <c r="DV34" s="622"/>
      <c r="DW34" s="643">
        <v>12.9</v>
      </c>
      <c r="DX34" s="644"/>
      <c r="DY34" s="644"/>
      <c r="DZ34" s="644"/>
      <c r="EA34" s="644"/>
      <c r="EB34" s="644"/>
      <c r="EC34" s="645"/>
    </row>
    <row r="35" spans="2:133" ht="11.25" customHeight="1" x14ac:dyDescent="0.15">
      <c r="B35" s="617" t="s">
        <v>306</v>
      </c>
      <c r="C35" s="618"/>
      <c r="D35" s="618"/>
      <c r="E35" s="618"/>
      <c r="F35" s="618"/>
      <c r="G35" s="618"/>
      <c r="H35" s="618"/>
      <c r="I35" s="618"/>
      <c r="J35" s="618"/>
      <c r="K35" s="618"/>
      <c r="L35" s="618"/>
      <c r="M35" s="618"/>
      <c r="N35" s="618"/>
      <c r="O35" s="618"/>
      <c r="P35" s="618"/>
      <c r="Q35" s="619"/>
      <c r="R35" s="620">
        <v>530000</v>
      </c>
      <c r="S35" s="621"/>
      <c r="T35" s="621"/>
      <c r="U35" s="621"/>
      <c r="V35" s="621"/>
      <c r="W35" s="621"/>
      <c r="X35" s="621"/>
      <c r="Y35" s="622"/>
      <c r="Z35" s="673">
        <v>3.1</v>
      </c>
      <c r="AA35" s="673"/>
      <c r="AB35" s="673"/>
      <c r="AC35" s="673"/>
      <c r="AD35" s="674" t="s">
        <v>112</v>
      </c>
      <c r="AE35" s="674"/>
      <c r="AF35" s="674"/>
      <c r="AG35" s="674"/>
      <c r="AH35" s="674"/>
      <c r="AI35" s="674"/>
      <c r="AJ35" s="674"/>
      <c r="AK35" s="674"/>
      <c r="AL35" s="643" t="s">
        <v>112</v>
      </c>
      <c r="AM35" s="675"/>
      <c r="AN35" s="675"/>
      <c r="AO35" s="676"/>
      <c r="AP35" s="188"/>
      <c r="AQ35" s="677" t="s">
        <v>307</v>
      </c>
      <c r="AR35" s="678"/>
      <c r="AS35" s="678"/>
      <c r="AT35" s="678"/>
      <c r="AU35" s="678"/>
      <c r="AV35" s="678"/>
      <c r="AW35" s="678"/>
      <c r="AX35" s="678"/>
      <c r="AY35" s="679"/>
      <c r="AZ35" s="670">
        <v>2799153</v>
      </c>
      <c r="BA35" s="671"/>
      <c r="BB35" s="671"/>
      <c r="BC35" s="671"/>
      <c r="BD35" s="671"/>
      <c r="BE35" s="671"/>
      <c r="BF35" s="672"/>
      <c r="BG35" s="677" t="s">
        <v>308</v>
      </c>
      <c r="BH35" s="678"/>
      <c r="BI35" s="678"/>
      <c r="BJ35" s="678"/>
      <c r="BK35" s="678"/>
      <c r="BL35" s="678"/>
      <c r="BM35" s="678"/>
      <c r="BN35" s="678"/>
      <c r="BO35" s="678"/>
      <c r="BP35" s="678"/>
      <c r="BQ35" s="678"/>
      <c r="BR35" s="678"/>
      <c r="BS35" s="678"/>
      <c r="BT35" s="678"/>
      <c r="BU35" s="679"/>
      <c r="BV35" s="670">
        <v>366</v>
      </c>
      <c r="BW35" s="671"/>
      <c r="BX35" s="671"/>
      <c r="BY35" s="671"/>
      <c r="BZ35" s="671"/>
      <c r="CA35" s="671"/>
      <c r="CB35" s="672"/>
      <c r="CD35" s="657" t="s">
        <v>309</v>
      </c>
      <c r="CE35" s="654"/>
      <c r="CF35" s="654"/>
      <c r="CG35" s="654"/>
      <c r="CH35" s="654"/>
      <c r="CI35" s="654"/>
      <c r="CJ35" s="654"/>
      <c r="CK35" s="654"/>
      <c r="CL35" s="654"/>
      <c r="CM35" s="654"/>
      <c r="CN35" s="654"/>
      <c r="CO35" s="654"/>
      <c r="CP35" s="654"/>
      <c r="CQ35" s="655"/>
      <c r="CR35" s="620">
        <v>82345</v>
      </c>
      <c r="CS35" s="639"/>
      <c r="CT35" s="639"/>
      <c r="CU35" s="639"/>
      <c r="CV35" s="639"/>
      <c r="CW35" s="639"/>
      <c r="CX35" s="639"/>
      <c r="CY35" s="640"/>
      <c r="CZ35" s="623">
        <v>0.5</v>
      </c>
      <c r="DA35" s="641"/>
      <c r="DB35" s="641"/>
      <c r="DC35" s="642"/>
      <c r="DD35" s="626">
        <v>71201</v>
      </c>
      <c r="DE35" s="639"/>
      <c r="DF35" s="639"/>
      <c r="DG35" s="639"/>
      <c r="DH35" s="639"/>
      <c r="DI35" s="639"/>
      <c r="DJ35" s="639"/>
      <c r="DK35" s="640"/>
      <c r="DL35" s="626">
        <v>71163</v>
      </c>
      <c r="DM35" s="639"/>
      <c r="DN35" s="639"/>
      <c r="DO35" s="639"/>
      <c r="DP35" s="639"/>
      <c r="DQ35" s="639"/>
      <c r="DR35" s="639"/>
      <c r="DS35" s="639"/>
      <c r="DT35" s="639"/>
      <c r="DU35" s="639"/>
      <c r="DV35" s="640"/>
      <c r="DW35" s="643">
        <v>0.7</v>
      </c>
      <c r="DX35" s="644"/>
      <c r="DY35" s="644"/>
      <c r="DZ35" s="644"/>
      <c r="EA35" s="644"/>
      <c r="EB35" s="644"/>
      <c r="EC35" s="645"/>
    </row>
    <row r="36" spans="2:133" ht="11.25" customHeight="1" x14ac:dyDescent="0.15">
      <c r="B36" s="601" t="s">
        <v>310</v>
      </c>
      <c r="C36" s="602"/>
      <c r="D36" s="602"/>
      <c r="E36" s="602"/>
      <c r="F36" s="602"/>
      <c r="G36" s="602"/>
      <c r="H36" s="602"/>
      <c r="I36" s="602"/>
      <c r="J36" s="602"/>
      <c r="K36" s="602"/>
      <c r="L36" s="602"/>
      <c r="M36" s="602"/>
      <c r="N36" s="602"/>
      <c r="O36" s="602"/>
      <c r="P36" s="602"/>
      <c r="Q36" s="603"/>
      <c r="R36" s="604">
        <v>16829216</v>
      </c>
      <c r="S36" s="661"/>
      <c r="T36" s="661"/>
      <c r="U36" s="661"/>
      <c r="V36" s="661"/>
      <c r="W36" s="661"/>
      <c r="X36" s="661"/>
      <c r="Y36" s="664"/>
      <c r="Z36" s="665">
        <v>100</v>
      </c>
      <c r="AA36" s="665"/>
      <c r="AB36" s="665"/>
      <c r="AC36" s="665"/>
      <c r="AD36" s="666">
        <v>9371249</v>
      </c>
      <c r="AE36" s="666"/>
      <c r="AF36" s="666"/>
      <c r="AG36" s="666"/>
      <c r="AH36" s="666"/>
      <c r="AI36" s="666"/>
      <c r="AJ36" s="666"/>
      <c r="AK36" s="666"/>
      <c r="AL36" s="667">
        <v>100</v>
      </c>
      <c r="AM36" s="668"/>
      <c r="AN36" s="668"/>
      <c r="AO36" s="669"/>
      <c r="AQ36" s="646" t="s">
        <v>311</v>
      </c>
      <c r="AR36" s="647"/>
      <c r="AS36" s="647"/>
      <c r="AT36" s="647"/>
      <c r="AU36" s="647"/>
      <c r="AV36" s="647"/>
      <c r="AW36" s="647"/>
      <c r="AX36" s="647"/>
      <c r="AY36" s="648"/>
      <c r="AZ36" s="620">
        <v>933675</v>
      </c>
      <c r="BA36" s="621"/>
      <c r="BB36" s="621"/>
      <c r="BC36" s="621"/>
      <c r="BD36" s="639"/>
      <c r="BE36" s="639"/>
      <c r="BF36" s="649"/>
      <c r="BG36" s="657" t="s">
        <v>312</v>
      </c>
      <c r="BH36" s="654"/>
      <c r="BI36" s="654"/>
      <c r="BJ36" s="654"/>
      <c r="BK36" s="654"/>
      <c r="BL36" s="654"/>
      <c r="BM36" s="654"/>
      <c r="BN36" s="654"/>
      <c r="BO36" s="654"/>
      <c r="BP36" s="654"/>
      <c r="BQ36" s="654"/>
      <c r="BR36" s="654"/>
      <c r="BS36" s="654"/>
      <c r="BT36" s="654"/>
      <c r="BU36" s="655"/>
      <c r="BV36" s="620">
        <v>-17057</v>
      </c>
      <c r="BW36" s="621"/>
      <c r="BX36" s="621"/>
      <c r="BY36" s="621"/>
      <c r="BZ36" s="621"/>
      <c r="CA36" s="621"/>
      <c r="CB36" s="656"/>
      <c r="CD36" s="657" t="s">
        <v>313</v>
      </c>
      <c r="CE36" s="654"/>
      <c r="CF36" s="654"/>
      <c r="CG36" s="654"/>
      <c r="CH36" s="654"/>
      <c r="CI36" s="654"/>
      <c r="CJ36" s="654"/>
      <c r="CK36" s="654"/>
      <c r="CL36" s="654"/>
      <c r="CM36" s="654"/>
      <c r="CN36" s="654"/>
      <c r="CO36" s="654"/>
      <c r="CP36" s="654"/>
      <c r="CQ36" s="655"/>
      <c r="CR36" s="620">
        <v>1121810</v>
      </c>
      <c r="CS36" s="621"/>
      <c r="CT36" s="621"/>
      <c r="CU36" s="621"/>
      <c r="CV36" s="621"/>
      <c r="CW36" s="621"/>
      <c r="CX36" s="621"/>
      <c r="CY36" s="622"/>
      <c r="CZ36" s="623">
        <v>6.7</v>
      </c>
      <c r="DA36" s="641"/>
      <c r="DB36" s="641"/>
      <c r="DC36" s="642"/>
      <c r="DD36" s="626">
        <v>787278</v>
      </c>
      <c r="DE36" s="621"/>
      <c r="DF36" s="621"/>
      <c r="DG36" s="621"/>
      <c r="DH36" s="621"/>
      <c r="DI36" s="621"/>
      <c r="DJ36" s="621"/>
      <c r="DK36" s="622"/>
      <c r="DL36" s="626">
        <v>473322</v>
      </c>
      <c r="DM36" s="621"/>
      <c r="DN36" s="621"/>
      <c r="DO36" s="621"/>
      <c r="DP36" s="621"/>
      <c r="DQ36" s="621"/>
      <c r="DR36" s="621"/>
      <c r="DS36" s="621"/>
      <c r="DT36" s="621"/>
      <c r="DU36" s="621"/>
      <c r="DV36" s="622"/>
      <c r="DW36" s="643">
        <v>4.8</v>
      </c>
      <c r="DX36" s="644"/>
      <c r="DY36" s="644"/>
      <c r="DZ36" s="644"/>
      <c r="EA36" s="644"/>
      <c r="EB36" s="644"/>
      <c r="EC36" s="645"/>
    </row>
    <row r="37" spans="2:133" ht="11.25" customHeight="1" x14ac:dyDescent="0.15">
      <c r="AQ37" s="646" t="s">
        <v>314</v>
      </c>
      <c r="AR37" s="647"/>
      <c r="AS37" s="647"/>
      <c r="AT37" s="647"/>
      <c r="AU37" s="647"/>
      <c r="AV37" s="647"/>
      <c r="AW37" s="647"/>
      <c r="AX37" s="647"/>
      <c r="AY37" s="648"/>
      <c r="AZ37" s="620">
        <v>168240</v>
      </c>
      <c r="BA37" s="621"/>
      <c r="BB37" s="621"/>
      <c r="BC37" s="621"/>
      <c r="BD37" s="639"/>
      <c r="BE37" s="639"/>
      <c r="BF37" s="649"/>
      <c r="BG37" s="657" t="s">
        <v>315</v>
      </c>
      <c r="BH37" s="654"/>
      <c r="BI37" s="654"/>
      <c r="BJ37" s="654"/>
      <c r="BK37" s="654"/>
      <c r="BL37" s="654"/>
      <c r="BM37" s="654"/>
      <c r="BN37" s="654"/>
      <c r="BO37" s="654"/>
      <c r="BP37" s="654"/>
      <c r="BQ37" s="654"/>
      <c r="BR37" s="654"/>
      <c r="BS37" s="654"/>
      <c r="BT37" s="654"/>
      <c r="BU37" s="655"/>
      <c r="BV37" s="620">
        <v>5295</v>
      </c>
      <c r="BW37" s="621"/>
      <c r="BX37" s="621"/>
      <c r="BY37" s="621"/>
      <c r="BZ37" s="621"/>
      <c r="CA37" s="621"/>
      <c r="CB37" s="656"/>
      <c r="CD37" s="657" t="s">
        <v>316</v>
      </c>
      <c r="CE37" s="654"/>
      <c r="CF37" s="654"/>
      <c r="CG37" s="654"/>
      <c r="CH37" s="654"/>
      <c r="CI37" s="654"/>
      <c r="CJ37" s="654"/>
      <c r="CK37" s="654"/>
      <c r="CL37" s="654"/>
      <c r="CM37" s="654"/>
      <c r="CN37" s="654"/>
      <c r="CO37" s="654"/>
      <c r="CP37" s="654"/>
      <c r="CQ37" s="655"/>
      <c r="CR37" s="620">
        <v>30605</v>
      </c>
      <c r="CS37" s="639"/>
      <c r="CT37" s="639"/>
      <c r="CU37" s="639"/>
      <c r="CV37" s="639"/>
      <c r="CW37" s="639"/>
      <c r="CX37" s="639"/>
      <c r="CY37" s="640"/>
      <c r="CZ37" s="623">
        <v>0.2</v>
      </c>
      <c r="DA37" s="641"/>
      <c r="DB37" s="641"/>
      <c r="DC37" s="642"/>
      <c r="DD37" s="626">
        <v>30605</v>
      </c>
      <c r="DE37" s="639"/>
      <c r="DF37" s="639"/>
      <c r="DG37" s="639"/>
      <c r="DH37" s="639"/>
      <c r="DI37" s="639"/>
      <c r="DJ37" s="639"/>
      <c r="DK37" s="640"/>
      <c r="DL37" s="626">
        <v>30027</v>
      </c>
      <c r="DM37" s="639"/>
      <c r="DN37" s="639"/>
      <c r="DO37" s="639"/>
      <c r="DP37" s="639"/>
      <c r="DQ37" s="639"/>
      <c r="DR37" s="639"/>
      <c r="DS37" s="639"/>
      <c r="DT37" s="639"/>
      <c r="DU37" s="639"/>
      <c r="DV37" s="640"/>
      <c r="DW37" s="643">
        <v>0.3</v>
      </c>
      <c r="DX37" s="644"/>
      <c r="DY37" s="644"/>
      <c r="DZ37" s="644"/>
      <c r="EA37" s="644"/>
      <c r="EB37" s="644"/>
      <c r="EC37" s="645"/>
    </row>
    <row r="38" spans="2:133" ht="11.25" customHeight="1" x14ac:dyDescent="0.15">
      <c r="AQ38" s="646" t="s">
        <v>317</v>
      </c>
      <c r="AR38" s="647"/>
      <c r="AS38" s="647"/>
      <c r="AT38" s="647"/>
      <c r="AU38" s="647"/>
      <c r="AV38" s="647"/>
      <c r="AW38" s="647"/>
      <c r="AX38" s="647"/>
      <c r="AY38" s="648"/>
      <c r="AZ38" s="620">
        <v>167903</v>
      </c>
      <c r="BA38" s="621"/>
      <c r="BB38" s="621"/>
      <c r="BC38" s="621"/>
      <c r="BD38" s="639"/>
      <c r="BE38" s="639"/>
      <c r="BF38" s="649"/>
      <c r="BG38" s="657" t="s">
        <v>318</v>
      </c>
      <c r="BH38" s="654"/>
      <c r="BI38" s="654"/>
      <c r="BJ38" s="654"/>
      <c r="BK38" s="654"/>
      <c r="BL38" s="654"/>
      <c r="BM38" s="654"/>
      <c r="BN38" s="654"/>
      <c r="BO38" s="654"/>
      <c r="BP38" s="654"/>
      <c r="BQ38" s="654"/>
      <c r="BR38" s="654"/>
      <c r="BS38" s="654"/>
      <c r="BT38" s="654"/>
      <c r="BU38" s="655"/>
      <c r="BV38" s="620">
        <v>8410</v>
      </c>
      <c r="BW38" s="621"/>
      <c r="BX38" s="621"/>
      <c r="BY38" s="621"/>
      <c r="BZ38" s="621"/>
      <c r="CA38" s="621"/>
      <c r="CB38" s="656"/>
      <c r="CD38" s="657" t="s">
        <v>319</v>
      </c>
      <c r="CE38" s="654"/>
      <c r="CF38" s="654"/>
      <c r="CG38" s="654"/>
      <c r="CH38" s="654"/>
      <c r="CI38" s="654"/>
      <c r="CJ38" s="654"/>
      <c r="CK38" s="654"/>
      <c r="CL38" s="654"/>
      <c r="CM38" s="654"/>
      <c r="CN38" s="654"/>
      <c r="CO38" s="654"/>
      <c r="CP38" s="654"/>
      <c r="CQ38" s="655"/>
      <c r="CR38" s="620">
        <v>2590215</v>
      </c>
      <c r="CS38" s="621"/>
      <c r="CT38" s="621"/>
      <c r="CU38" s="621"/>
      <c r="CV38" s="621"/>
      <c r="CW38" s="621"/>
      <c r="CX38" s="621"/>
      <c r="CY38" s="622"/>
      <c r="CZ38" s="623">
        <v>15.4</v>
      </c>
      <c r="DA38" s="641"/>
      <c r="DB38" s="641"/>
      <c r="DC38" s="642"/>
      <c r="DD38" s="626">
        <v>2335783</v>
      </c>
      <c r="DE38" s="621"/>
      <c r="DF38" s="621"/>
      <c r="DG38" s="621"/>
      <c r="DH38" s="621"/>
      <c r="DI38" s="621"/>
      <c r="DJ38" s="621"/>
      <c r="DK38" s="622"/>
      <c r="DL38" s="626">
        <v>1534236</v>
      </c>
      <c r="DM38" s="621"/>
      <c r="DN38" s="621"/>
      <c r="DO38" s="621"/>
      <c r="DP38" s="621"/>
      <c r="DQ38" s="621"/>
      <c r="DR38" s="621"/>
      <c r="DS38" s="621"/>
      <c r="DT38" s="621"/>
      <c r="DU38" s="621"/>
      <c r="DV38" s="622"/>
      <c r="DW38" s="643">
        <v>15.5</v>
      </c>
      <c r="DX38" s="644"/>
      <c r="DY38" s="644"/>
      <c r="DZ38" s="644"/>
      <c r="EA38" s="644"/>
      <c r="EB38" s="644"/>
      <c r="EC38" s="645"/>
    </row>
    <row r="39" spans="2:133" ht="11.25" customHeight="1" x14ac:dyDescent="0.15">
      <c r="AQ39" s="646" t="s">
        <v>320</v>
      </c>
      <c r="AR39" s="647"/>
      <c r="AS39" s="647"/>
      <c r="AT39" s="647"/>
      <c r="AU39" s="647"/>
      <c r="AV39" s="647"/>
      <c r="AW39" s="647"/>
      <c r="AX39" s="647"/>
      <c r="AY39" s="648"/>
      <c r="AZ39" s="620">
        <v>40698</v>
      </c>
      <c r="BA39" s="621"/>
      <c r="BB39" s="621"/>
      <c r="BC39" s="621"/>
      <c r="BD39" s="639"/>
      <c r="BE39" s="639"/>
      <c r="BF39" s="649"/>
      <c r="BG39" s="650" t="s">
        <v>321</v>
      </c>
      <c r="BH39" s="651"/>
      <c r="BI39" s="651"/>
      <c r="BJ39" s="651"/>
      <c r="BK39" s="651"/>
      <c r="BL39" s="189"/>
      <c r="BM39" s="654" t="s">
        <v>322</v>
      </c>
      <c r="BN39" s="654"/>
      <c r="BO39" s="654"/>
      <c r="BP39" s="654"/>
      <c r="BQ39" s="654"/>
      <c r="BR39" s="654"/>
      <c r="BS39" s="654"/>
      <c r="BT39" s="654"/>
      <c r="BU39" s="655"/>
      <c r="BV39" s="620">
        <v>77</v>
      </c>
      <c r="BW39" s="621"/>
      <c r="BX39" s="621"/>
      <c r="BY39" s="621"/>
      <c r="BZ39" s="621"/>
      <c r="CA39" s="621"/>
      <c r="CB39" s="656"/>
      <c r="CD39" s="657" t="s">
        <v>323</v>
      </c>
      <c r="CE39" s="654"/>
      <c r="CF39" s="654"/>
      <c r="CG39" s="654"/>
      <c r="CH39" s="654"/>
      <c r="CI39" s="654"/>
      <c r="CJ39" s="654"/>
      <c r="CK39" s="654"/>
      <c r="CL39" s="654"/>
      <c r="CM39" s="654"/>
      <c r="CN39" s="654"/>
      <c r="CO39" s="654"/>
      <c r="CP39" s="654"/>
      <c r="CQ39" s="655"/>
      <c r="CR39" s="620">
        <v>251068</v>
      </c>
      <c r="CS39" s="639"/>
      <c r="CT39" s="639"/>
      <c r="CU39" s="639"/>
      <c r="CV39" s="639"/>
      <c r="CW39" s="639"/>
      <c r="CX39" s="639"/>
      <c r="CY39" s="640"/>
      <c r="CZ39" s="623">
        <v>1.5</v>
      </c>
      <c r="DA39" s="641"/>
      <c r="DB39" s="641"/>
      <c r="DC39" s="642"/>
      <c r="DD39" s="626">
        <v>217646</v>
      </c>
      <c r="DE39" s="639"/>
      <c r="DF39" s="639"/>
      <c r="DG39" s="639"/>
      <c r="DH39" s="639"/>
      <c r="DI39" s="639"/>
      <c r="DJ39" s="639"/>
      <c r="DK39" s="640"/>
      <c r="DL39" s="626" t="s">
        <v>324</v>
      </c>
      <c r="DM39" s="639"/>
      <c r="DN39" s="639"/>
      <c r="DO39" s="639"/>
      <c r="DP39" s="639"/>
      <c r="DQ39" s="639"/>
      <c r="DR39" s="639"/>
      <c r="DS39" s="639"/>
      <c r="DT39" s="639"/>
      <c r="DU39" s="639"/>
      <c r="DV39" s="640"/>
      <c r="DW39" s="643" t="s">
        <v>324</v>
      </c>
      <c r="DX39" s="644"/>
      <c r="DY39" s="644"/>
      <c r="DZ39" s="644"/>
      <c r="EA39" s="644"/>
      <c r="EB39" s="644"/>
      <c r="EC39" s="64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325</v>
      </c>
      <c r="AR40" s="647"/>
      <c r="AS40" s="647"/>
      <c r="AT40" s="647"/>
      <c r="AU40" s="647"/>
      <c r="AV40" s="647"/>
      <c r="AW40" s="647"/>
      <c r="AX40" s="647"/>
      <c r="AY40" s="648"/>
      <c r="AZ40" s="620">
        <v>293693</v>
      </c>
      <c r="BA40" s="621"/>
      <c r="BB40" s="621"/>
      <c r="BC40" s="621"/>
      <c r="BD40" s="639"/>
      <c r="BE40" s="639"/>
      <c r="BF40" s="649"/>
      <c r="BG40" s="650"/>
      <c r="BH40" s="651"/>
      <c r="BI40" s="651"/>
      <c r="BJ40" s="651"/>
      <c r="BK40" s="651"/>
      <c r="BL40" s="189"/>
      <c r="BM40" s="654" t="s">
        <v>326</v>
      </c>
      <c r="BN40" s="654"/>
      <c r="BO40" s="654"/>
      <c r="BP40" s="654"/>
      <c r="BQ40" s="654"/>
      <c r="BR40" s="654"/>
      <c r="BS40" s="654"/>
      <c r="BT40" s="654"/>
      <c r="BU40" s="655"/>
      <c r="BV40" s="620">
        <v>88</v>
      </c>
      <c r="BW40" s="621"/>
      <c r="BX40" s="621"/>
      <c r="BY40" s="621"/>
      <c r="BZ40" s="621"/>
      <c r="CA40" s="621"/>
      <c r="CB40" s="656"/>
      <c r="CD40" s="657" t="s">
        <v>327</v>
      </c>
      <c r="CE40" s="654"/>
      <c r="CF40" s="654"/>
      <c r="CG40" s="654"/>
      <c r="CH40" s="654"/>
      <c r="CI40" s="654"/>
      <c r="CJ40" s="654"/>
      <c r="CK40" s="654"/>
      <c r="CL40" s="654"/>
      <c r="CM40" s="654"/>
      <c r="CN40" s="654"/>
      <c r="CO40" s="654"/>
      <c r="CP40" s="654"/>
      <c r="CQ40" s="655"/>
      <c r="CR40" s="620">
        <v>113295</v>
      </c>
      <c r="CS40" s="621"/>
      <c r="CT40" s="621"/>
      <c r="CU40" s="621"/>
      <c r="CV40" s="621"/>
      <c r="CW40" s="621"/>
      <c r="CX40" s="621"/>
      <c r="CY40" s="622"/>
      <c r="CZ40" s="623">
        <v>0.7</v>
      </c>
      <c r="DA40" s="641"/>
      <c r="DB40" s="641"/>
      <c r="DC40" s="642"/>
      <c r="DD40" s="626">
        <v>56095</v>
      </c>
      <c r="DE40" s="621"/>
      <c r="DF40" s="621"/>
      <c r="DG40" s="621"/>
      <c r="DH40" s="621"/>
      <c r="DI40" s="621"/>
      <c r="DJ40" s="621"/>
      <c r="DK40" s="622"/>
      <c r="DL40" s="626">
        <v>56095</v>
      </c>
      <c r="DM40" s="621"/>
      <c r="DN40" s="621"/>
      <c r="DO40" s="621"/>
      <c r="DP40" s="621"/>
      <c r="DQ40" s="621"/>
      <c r="DR40" s="621"/>
      <c r="DS40" s="621"/>
      <c r="DT40" s="621"/>
      <c r="DU40" s="621"/>
      <c r="DV40" s="622"/>
      <c r="DW40" s="643">
        <v>0.6</v>
      </c>
      <c r="DX40" s="644"/>
      <c r="DY40" s="644"/>
      <c r="DZ40" s="644"/>
      <c r="EA40" s="644"/>
      <c r="EB40" s="644"/>
      <c r="EC40" s="64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328</v>
      </c>
      <c r="AR41" s="659"/>
      <c r="AS41" s="659"/>
      <c r="AT41" s="659"/>
      <c r="AU41" s="659"/>
      <c r="AV41" s="659"/>
      <c r="AW41" s="659"/>
      <c r="AX41" s="659"/>
      <c r="AY41" s="660"/>
      <c r="AZ41" s="604">
        <v>1194944</v>
      </c>
      <c r="BA41" s="661"/>
      <c r="BB41" s="661"/>
      <c r="BC41" s="661"/>
      <c r="BD41" s="605"/>
      <c r="BE41" s="605"/>
      <c r="BF41" s="662"/>
      <c r="BG41" s="652"/>
      <c r="BH41" s="653"/>
      <c r="BI41" s="653"/>
      <c r="BJ41" s="653"/>
      <c r="BK41" s="653"/>
      <c r="BL41" s="191"/>
      <c r="BM41" s="659" t="s">
        <v>329</v>
      </c>
      <c r="BN41" s="659"/>
      <c r="BO41" s="659"/>
      <c r="BP41" s="659"/>
      <c r="BQ41" s="659"/>
      <c r="BR41" s="659"/>
      <c r="BS41" s="659"/>
      <c r="BT41" s="659"/>
      <c r="BU41" s="660"/>
      <c r="BV41" s="604">
        <v>312</v>
      </c>
      <c r="BW41" s="661"/>
      <c r="BX41" s="661"/>
      <c r="BY41" s="661"/>
      <c r="BZ41" s="661"/>
      <c r="CA41" s="661"/>
      <c r="CB41" s="663"/>
      <c r="CD41" s="657" t="s">
        <v>330</v>
      </c>
      <c r="CE41" s="654"/>
      <c r="CF41" s="654"/>
      <c r="CG41" s="654"/>
      <c r="CH41" s="654"/>
      <c r="CI41" s="654"/>
      <c r="CJ41" s="654"/>
      <c r="CK41" s="654"/>
      <c r="CL41" s="654"/>
      <c r="CM41" s="654"/>
      <c r="CN41" s="654"/>
      <c r="CO41" s="654"/>
      <c r="CP41" s="654"/>
      <c r="CQ41" s="655"/>
      <c r="CR41" s="620" t="s">
        <v>331</v>
      </c>
      <c r="CS41" s="639"/>
      <c r="CT41" s="639"/>
      <c r="CU41" s="639"/>
      <c r="CV41" s="639"/>
      <c r="CW41" s="639"/>
      <c r="CX41" s="639"/>
      <c r="CY41" s="640"/>
      <c r="CZ41" s="623" t="s">
        <v>331</v>
      </c>
      <c r="DA41" s="641"/>
      <c r="DB41" s="641"/>
      <c r="DC41" s="642"/>
      <c r="DD41" s="626" t="s">
        <v>331</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x14ac:dyDescent="0.15">
      <c r="B42" s="183" t="s">
        <v>332</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333</v>
      </c>
      <c r="CE42" s="618"/>
      <c r="CF42" s="618"/>
      <c r="CG42" s="618"/>
      <c r="CH42" s="618"/>
      <c r="CI42" s="618"/>
      <c r="CJ42" s="618"/>
      <c r="CK42" s="618"/>
      <c r="CL42" s="618"/>
      <c r="CM42" s="618"/>
      <c r="CN42" s="618"/>
      <c r="CO42" s="618"/>
      <c r="CP42" s="618"/>
      <c r="CQ42" s="619"/>
      <c r="CR42" s="620">
        <v>2401796</v>
      </c>
      <c r="CS42" s="621"/>
      <c r="CT42" s="621"/>
      <c r="CU42" s="621"/>
      <c r="CV42" s="621"/>
      <c r="CW42" s="621"/>
      <c r="CX42" s="621"/>
      <c r="CY42" s="622"/>
      <c r="CZ42" s="623">
        <v>14.3</v>
      </c>
      <c r="DA42" s="624"/>
      <c r="DB42" s="624"/>
      <c r="DC42" s="625"/>
      <c r="DD42" s="626">
        <v>591039</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x14ac:dyDescent="0.15">
      <c r="B43" s="193" t="s">
        <v>334</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335</v>
      </c>
      <c r="CE43" s="618"/>
      <c r="CF43" s="618"/>
      <c r="CG43" s="618"/>
      <c r="CH43" s="618"/>
      <c r="CI43" s="618"/>
      <c r="CJ43" s="618"/>
      <c r="CK43" s="618"/>
      <c r="CL43" s="618"/>
      <c r="CM43" s="618"/>
      <c r="CN43" s="618"/>
      <c r="CO43" s="618"/>
      <c r="CP43" s="618"/>
      <c r="CQ43" s="619"/>
      <c r="CR43" s="620">
        <v>55269</v>
      </c>
      <c r="CS43" s="639"/>
      <c r="CT43" s="639"/>
      <c r="CU43" s="639"/>
      <c r="CV43" s="639"/>
      <c r="CW43" s="639"/>
      <c r="CX43" s="639"/>
      <c r="CY43" s="640"/>
      <c r="CZ43" s="623">
        <v>0.3</v>
      </c>
      <c r="DA43" s="641"/>
      <c r="DB43" s="641"/>
      <c r="DC43" s="642"/>
      <c r="DD43" s="626">
        <v>55269</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x14ac:dyDescent="0.15">
      <c r="B44" s="194" t="s">
        <v>336</v>
      </c>
      <c r="CD44" s="633" t="s">
        <v>288</v>
      </c>
      <c r="CE44" s="634"/>
      <c r="CF44" s="617" t="s">
        <v>337</v>
      </c>
      <c r="CG44" s="618"/>
      <c r="CH44" s="618"/>
      <c r="CI44" s="618"/>
      <c r="CJ44" s="618"/>
      <c r="CK44" s="618"/>
      <c r="CL44" s="618"/>
      <c r="CM44" s="618"/>
      <c r="CN44" s="618"/>
      <c r="CO44" s="618"/>
      <c r="CP44" s="618"/>
      <c r="CQ44" s="619"/>
      <c r="CR44" s="620">
        <v>2248973</v>
      </c>
      <c r="CS44" s="621"/>
      <c r="CT44" s="621"/>
      <c r="CU44" s="621"/>
      <c r="CV44" s="621"/>
      <c r="CW44" s="621"/>
      <c r="CX44" s="621"/>
      <c r="CY44" s="622"/>
      <c r="CZ44" s="623">
        <v>13.4</v>
      </c>
      <c r="DA44" s="624"/>
      <c r="DB44" s="624"/>
      <c r="DC44" s="625"/>
      <c r="DD44" s="626">
        <v>581626</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x14ac:dyDescent="0.15">
      <c r="CD45" s="635"/>
      <c r="CE45" s="636"/>
      <c r="CF45" s="617" t="s">
        <v>338</v>
      </c>
      <c r="CG45" s="618"/>
      <c r="CH45" s="618"/>
      <c r="CI45" s="618"/>
      <c r="CJ45" s="618"/>
      <c r="CK45" s="618"/>
      <c r="CL45" s="618"/>
      <c r="CM45" s="618"/>
      <c r="CN45" s="618"/>
      <c r="CO45" s="618"/>
      <c r="CP45" s="618"/>
      <c r="CQ45" s="619"/>
      <c r="CR45" s="620">
        <v>574200</v>
      </c>
      <c r="CS45" s="639"/>
      <c r="CT45" s="639"/>
      <c r="CU45" s="639"/>
      <c r="CV45" s="639"/>
      <c r="CW45" s="639"/>
      <c r="CX45" s="639"/>
      <c r="CY45" s="640"/>
      <c r="CZ45" s="623">
        <v>3.4</v>
      </c>
      <c r="DA45" s="641"/>
      <c r="DB45" s="641"/>
      <c r="DC45" s="642"/>
      <c r="DD45" s="626">
        <v>67160</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x14ac:dyDescent="0.15">
      <c r="CD46" s="635"/>
      <c r="CE46" s="636"/>
      <c r="CF46" s="617" t="s">
        <v>339</v>
      </c>
      <c r="CG46" s="618"/>
      <c r="CH46" s="618"/>
      <c r="CI46" s="618"/>
      <c r="CJ46" s="618"/>
      <c r="CK46" s="618"/>
      <c r="CL46" s="618"/>
      <c r="CM46" s="618"/>
      <c r="CN46" s="618"/>
      <c r="CO46" s="618"/>
      <c r="CP46" s="618"/>
      <c r="CQ46" s="619"/>
      <c r="CR46" s="620">
        <v>1658300</v>
      </c>
      <c r="CS46" s="621"/>
      <c r="CT46" s="621"/>
      <c r="CU46" s="621"/>
      <c r="CV46" s="621"/>
      <c r="CW46" s="621"/>
      <c r="CX46" s="621"/>
      <c r="CY46" s="622"/>
      <c r="CZ46" s="623">
        <v>9.9</v>
      </c>
      <c r="DA46" s="624"/>
      <c r="DB46" s="624"/>
      <c r="DC46" s="625"/>
      <c r="DD46" s="626">
        <v>513262</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x14ac:dyDescent="0.15">
      <c r="CD47" s="635"/>
      <c r="CE47" s="636"/>
      <c r="CF47" s="617" t="s">
        <v>340</v>
      </c>
      <c r="CG47" s="618"/>
      <c r="CH47" s="618"/>
      <c r="CI47" s="618"/>
      <c r="CJ47" s="618"/>
      <c r="CK47" s="618"/>
      <c r="CL47" s="618"/>
      <c r="CM47" s="618"/>
      <c r="CN47" s="618"/>
      <c r="CO47" s="618"/>
      <c r="CP47" s="618"/>
      <c r="CQ47" s="619"/>
      <c r="CR47" s="620">
        <v>152823</v>
      </c>
      <c r="CS47" s="639"/>
      <c r="CT47" s="639"/>
      <c r="CU47" s="639"/>
      <c r="CV47" s="639"/>
      <c r="CW47" s="639"/>
      <c r="CX47" s="639"/>
      <c r="CY47" s="640"/>
      <c r="CZ47" s="623">
        <v>0.9</v>
      </c>
      <c r="DA47" s="641"/>
      <c r="DB47" s="641"/>
      <c r="DC47" s="642"/>
      <c r="DD47" s="626">
        <v>9413</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x14ac:dyDescent="0.15">
      <c r="CD48" s="637"/>
      <c r="CE48" s="638"/>
      <c r="CF48" s="617" t="s">
        <v>341</v>
      </c>
      <c r="CG48" s="618"/>
      <c r="CH48" s="618"/>
      <c r="CI48" s="618"/>
      <c r="CJ48" s="618"/>
      <c r="CK48" s="618"/>
      <c r="CL48" s="618"/>
      <c r="CM48" s="618"/>
      <c r="CN48" s="618"/>
      <c r="CO48" s="618"/>
      <c r="CP48" s="618"/>
      <c r="CQ48" s="619"/>
      <c r="CR48" s="620" t="s">
        <v>112</v>
      </c>
      <c r="CS48" s="621"/>
      <c r="CT48" s="621"/>
      <c r="CU48" s="621"/>
      <c r="CV48" s="621"/>
      <c r="CW48" s="621"/>
      <c r="CX48" s="621"/>
      <c r="CY48" s="622"/>
      <c r="CZ48" s="623" t="s">
        <v>112</v>
      </c>
      <c r="DA48" s="624"/>
      <c r="DB48" s="624"/>
      <c r="DC48" s="625"/>
      <c r="DD48" s="626" t="s">
        <v>112</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x14ac:dyDescent="0.15">
      <c r="CD49" s="601" t="s">
        <v>342</v>
      </c>
      <c r="CE49" s="602"/>
      <c r="CF49" s="602"/>
      <c r="CG49" s="602"/>
      <c r="CH49" s="602"/>
      <c r="CI49" s="602"/>
      <c r="CJ49" s="602"/>
      <c r="CK49" s="602"/>
      <c r="CL49" s="602"/>
      <c r="CM49" s="602"/>
      <c r="CN49" s="602"/>
      <c r="CO49" s="602"/>
      <c r="CP49" s="602"/>
      <c r="CQ49" s="603"/>
      <c r="CR49" s="604">
        <v>16772499</v>
      </c>
      <c r="CS49" s="605"/>
      <c r="CT49" s="605"/>
      <c r="CU49" s="605"/>
      <c r="CV49" s="605"/>
      <c r="CW49" s="605"/>
      <c r="CX49" s="605"/>
      <c r="CY49" s="606"/>
      <c r="CZ49" s="607">
        <v>100</v>
      </c>
      <c r="DA49" s="608"/>
      <c r="DB49" s="608"/>
      <c r="DC49" s="609"/>
      <c r="DD49" s="610">
        <v>11190319</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343</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40" t="s">
        <v>344</v>
      </c>
      <c r="DK2" s="1141"/>
      <c r="DL2" s="1141"/>
      <c r="DM2" s="1141"/>
      <c r="DN2" s="1141"/>
      <c r="DO2" s="1142"/>
      <c r="DP2" s="202"/>
      <c r="DQ2" s="1140" t="s">
        <v>345</v>
      </c>
      <c r="DR2" s="1141"/>
      <c r="DS2" s="1141"/>
      <c r="DT2" s="1141"/>
      <c r="DU2" s="1141"/>
      <c r="DV2" s="1141"/>
      <c r="DW2" s="1141"/>
      <c r="DX2" s="1141"/>
      <c r="DY2" s="1141"/>
      <c r="DZ2" s="1142"/>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93" t="s">
        <v>346</v>
      </c>
      <c r="B4" s="1093"/>
      <c r="C4" s="1093"/>
      <c r="D4" s="1093"/>
      <c r="E4" s="1093"/>
      <c r="F4" s="1093"/>
      <c r="G4" s="1093"/>
      <c r="H4" s="1093"/>
      <c r="I4" s="1093"/>
      <c r="J4" s="1093"/>
      <c r="K4" s="1093"/>
      <c r="L4" s="1093"/>
      <c r="M4" s="1093"/>
      <c r="N4" s="1093"/>
      <c r="O4" s="1093"/>
      <c r="P4" s="1093"/>
      <c r="Q4" s="1093"/>
      <c r="R4" s="1093"/>
      <c r="S4" s="1093"/>
      <c r="T4" s="1093"/>
      <c r="U4" s="1093"/>
      <c r="V4" s="1093"/>
      <c r="W4" s="1093"/>
      <c r="X4" s="1093"/>
      <c r="Y4" s="1093"/>
      <c r="Z4" s="1093"/>
      <c r="AA4" s="1093"/>
      <c r="AB4" s="1093"/>
      <c r="AC4" s="1093"/>
      <c r="AD4" s="1093"/>
      <c r="AE4" s="1093"/>
      <c r="AF4" s="1093"/>
      <c r="AG4" s="1093"/>
      <c r="AH4" s="1093"/>
      <c r="AI4" s="1093"/>
      <c r="AJ4" s="1093"/>
      <c r="AK4" s="1093"/>
      <c r="AL4" s="1093"/>
      <c r="AM4" s="1093"/>
      <c r="AN4" s="1093"/>
      <c r="AO4" s="1093"/>
      <c r="AP4" s="1093"/>
      <c r="AQ4" s="1093"/>
      <c r="AR4" s="1093"/>
      <c r="AS4" s="1093"/>
      <c r="AT4" s="1093"/>
      <c r="AU4" s="1093"/>
      <c r="AV4" s="1093"/>
      <c r="AW4" s="1093"/>
      <c r="AX4" s="1093"/>
      <c r="AY4" s="1093"/>
      <c r="AZ4" s="205"/>
      <c r="BA4" s="205"/>
      <c r="BB4" s="205"/>
      <c r="BC4" s="205"/>
      <c r="BD4" s="205"/>
      <c r="BE4" s="206"/>
      <c r="BF4" s="206"/>
      <c r="BG4" s="206"/>
      <c r="BH4" s="206"/>
      <c r="BI4" s="206"/>
      <c r="BJ4" s="206"/>
      <c r="BK4" s="206"/>
      <c r="BL4" s="206"/>
      <c r="BM4" s="206"/>
      <c r="BN4" s="206"/>
      <c r="BO4" s="206"/>
      <c r="BP4" s="206"/>
      <c r="BQ4" s="205" t="s">
        <v>347</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1026" t="s">
        <v>348</v>
      </c>
      <c r="B5" s="1027"/>
      <c r="C5" s="1027"/>
      <c r="D5" s="1027"/>
      <c r="E5" s="1027"/>
      <c r="F5" s="1027"/>
      <c r="G5" s="1027"/>
      <c r="H5" s="1027"/>
      <c r="I5" s="1027"/>
      <c r="J5" s="1027"/>
      <c r="K5" s="1027"/>
      <c r="L5" s="1027"/>
      <c r="M5" s="1027"/>
      <c r="N5" s="1027"/>
      <c r="O5" s="1027"/>
      <c r="P5" s="1028"/>
      <c r="Q5" s="1032" t="s">
        <v>349</v>
      </c>
      <c r="R5" s="1033"/>
      <c r="S5" s="1033"/>
      <c r="T5" s="1033"/>
      <c r="U5" s="1034"/>
      <c r="V5" s="1032" t="s">
        <v>350</v>
      </c>
      <c r="W5" s="1033"/>
      <c r="X5" s="1033"/>
      <c r="Y5" s="1033"/>
      <c r="Z5" s="1034"/>
      <c r="AA5" s="1032" t="s">
        <v>351</v>
      </c>
      <c r="AB5" s="1033"/>
      <c r="AC5" s="1033"/>
      <c r="AD5" s="1033"/>
      <c r="AE5" s="1033"/>
      <c r="AF5" s="1143" t="s">
        <v>352</v>
      </c>
      <c r="AG5" s="1033"/>
      <c r="AH5" s="1033"/>
      <c r="AI5" s="1033"/>
      <c r="AJ5" s="1048"/>
      <c r="AK5" s="1033" t="s">
        <v>353</v>
      </c>
      <c r="AL5" s="1033"/>
      <c r="AM5" s="1033"/>
      <c r="AN5" s="1033"/>
      <c r="AO5" s="1034"/>
      <c r="AP5" s="1032" t="s">
        <v>354</v>
      </c>
      <c r="AQ5" s="1033"/>
      <c r="AR5" s="1033"/>
      <c r="AS5" s="1033"/>
      <c r="AT5" s="1034"/>
      <c r="AU5" s="1032" t="s">
        <v>355</v>
      </c>
      <c r="AV5" s="1033"/>
      <c r="AW5" s="1033"/>
      <c r="AX5" s="1033"/>
      <c r="AY5" s="1048"/>
      <c r="AZ5" s="209"/>
      <c r="BA5" s="209"/>
      <c r="BB5" s="209"/>
      <c r="BC5" s="209"/>
      <c r="BD5" s="209"/>
      <c r="BE5" s="210"/>
      <c r="BF5" s="210"/>
      <c r="BG5" s="210"/>
      <c r="BH5" s="210"/>
      <c r="BI5" s="210"/>
      <c r="BJ5" s="210"/>
      <c r="BK5" s="210"/>
      <c r="BL5" s="210"/>
      <c r="BM5" s="210"/>
      <c r="BN5" s="210"/>
      <c r="BO5" s="210"/>
      <c r="BP5" s="210"/>
      <c r="BQ5" s="1026" t="s">
        <v>356</v>
      </c>
      <c r="BR5" s="1027"/>
      <c r="BS5" s="1027"/>
      <c r="BT5" s="1027"/>
      <c r="BU5" s="1027"/>
      <c r="BV5" s="1027"/>
      <c r="BW5" s="1027"/>
      <c r="BX5" s="1027"/>
      <c r="BY5" s="1027"/>
      <c r="BZ5" s="1027"/>
      <c r="CA5" s="1027"/>
      <c r="CB5" s="1027"/>
      <c r="CC5" s="1027"/>
      <c r="CD5" s="1027"/>
      <c r="CE5" s="1027"/>
      <c r="CF5" s="1027"/>
      <c r="CG5" s="1028"/>
      <c r="CH5" s="1032" t="s">
        <v>357</v>
      </c>
      <c r="CI5" s="1033"/>
      <c r="CJ5" s="1033"/>
      <c r="CK5" s="1033"/>
      <c r="CL5" s="1034"/>
      <c r="CM5" s="1032" t="s">
        <v>358</v>
      </c>
      <c r="CN5" s="1033"/>
      <c r="CO5" s="1033"/>
      <c r="CP5" s="1033"/>
      <c r="CQ5" s="1034"/>
      <c r="CR5" s="1032" t="s">
        <v>359</v>
      </c>
      <c r="CS5" s="1033"/>
      <c r="CT5" s="1033"/>
      <c r="CU5" s="1033"/>
      <c r="CV5" s="1034"/>
      <c r="CW5" s="1032" t="s">
        <v>360</v>
      </c>
      <c r="CX5" s="1033"/>
      <c r="CY5" s="1033"/>
      <c r="CZ5" s="1033"/>
      <c r="DA5" s="1034"/>
      <c r="DB5" s="1032" t="s">
        <v>361</v>
      </c>
      <c r="DC5" s="1033"/>
      <c r="DD5" s="1033"/>
      <c r="DE5" s="1033"/>
      <c r="DF5" s="1034"/>
      <c r="DG5" s="1128" t="s">
        <v>362</v>
      </c>
      <c r="DH5" s="1129"/>
      <c r="DI5" s="1129"/>
      <c r="DJ5" s="1129"/>
      <c r="DK5" s="1130"/>
      <c r="DL5" s="1128" t="s">
        <v>363</v>
      </c>
      <c r="DM5" s="1129"/>
      <c r="DN5" s="1129"/>
      <c r="DO5" s="1129"/>
      <c r="DP5" s="1130"/>
      <c r="DQ5" s="1032" t="s">
        <v>364</v>
      </c>
      <c r="DR5" s="1033"/>
      <c r="DS5" s="1033"/>
      <c r="DT5" s="1033"/>
      <c r="DU5" s="1034"/>
      <c r="DV5" s="1032" t="s">
        <v>355</v>
      </c>
      <c r="DW5" s="1033"/>
      <c r="DX5" s="1033"/>
      <c r="DY5" s="1033"/>
      <c r="DZ5" s="1048"/>
      <c r="EA5" s="207"/>
    </row>
    <row r="6" spans="1:131" s="208" customFormat="1" ht="26.25" customHeight="1" thickBot="1" x14ac:dyDescent="0.2">
      <c r="A6" s="1029"/>
      <c r="B6" s="1030"/>
      <c r="C6" s="1030"/>
      <c r="D6" s="1030"/>
      <c r="E6" s="1030"/>
      <c r="F6" s="1030"/>
      <c r="G6" s="1030"/>
      <c r="H6" s="1030"/>
      <c r="I6" s="1030"/>
      <c r="J6" s="1030"/>
      <c r="K6" s="1030"/>
      <c r="L6" s="1030"/>
      <c r="M6" s="1030"/>
      <c r="N6" s="1030"/>
      <c r="O6" s="1030"/>
      <c r="P6" s="1031"/>
      <c r="Q6" s="1035"/>
      <c r="R6" s="1036"/>
      <c r="S6" s="1036"/>
      <c r="T6" s="1036"/>
      <c r="U6" s="1037"/>
      <c r="V6" s="1035"/>
      <c r="W6" s="1036"/>
      <c r="X6" s="1036"/>
      <c r="Y6" s="1036"/>
      <c r="Z6" s="1037"/>
      <c r="AA6" s="1035"/>
      <c r="AB6" s="1036"/>
      <c r="AC6" s="1036"/>
      <c r="AD6" s="1036"/>
      <c r="AE6" s="1036"/>
      <c r="AF6" s="1144"/>
      <c r="AG6" s="1036"/>
      <c r="AH6" s="1036"/>
      <c r="AI6" s="1036"/>
      <c r="AJ6" s="1049"/>
      <c r="AK6" s="1036"/>
      <c r="AL6" s="1036"/>
      <c r="AM6" s="1036"/>
      <c r="AN6" s="1036"/>
      <c r="AO6" s="1037"/>
      <c r="AP6" s="1035"/>
      <c r="AQ6" s="1036"/>
      <c r="AR6" s="1036"/>
      <c r="AS6" s="1036"/>
      <c r="AT6" s="1037"/>
      <c r="AU6" s="1035"/>
      <c r="AV6" s="1036"/>
      <c r="AW6" s="1036"/>
      <c r="AX6" s="1036"/>
      <c r="AY6" s="1049"/>
      <c r="AZ6" s="205"/>
      <c r="BA6" s="205"/>
      <c r="BB6" s="205"/>
      <c r="BC6" s="205"/>
      <c r="BD6" s="205"/>
      <c r="BE6" s="206"/>
      <c r="BF6" s="206"/>
      <c r="BG6" s="206"/>
      <c r="BH6" s="206"/>
      <c r="BI6" s="206"/>
      <c r="BJ6" s="206"/>
      <c r="BK6" s="206"/>
      <c r="BL6" s="206"/>
      <c r="BM6" s="206"/>
      <c r="BN6" s="206"/>
      <c r="BO6" s="206"/>
      <c r="BP6" s="206"/>
      <c r="BQ6" s="1029"/>
      <c r="BR6" s="1030"/>
      <c r="BS6" s="1030"/>
      <c r="BT6" s="1030"/>
      <c r="BU6" s="1030"/>
      <c r="BV6" s="1030"/>
      <c r="BW6" s="1030"/>
      <c r="BX6" s="1030"/>
      <c r="BY6" s="1030"/>
      <c r="BZ6" s="1030"/>
      <c r="CA6" s="1030"/>
      <c r="CB6" s="1030"/>
      <c r="CC6" s="1030"/>
      <c r="CD6" s="1030"/>
      <c r="CE6" s="1030"/>
      <c r="CF6" s="1030"/>
      <c r="CG6" s="1031"/>
      <c r="CH6" s="1035"/>
      <c r="CI6" s="1036"/>
      <c r="CJ6" s="1036"/>
      <c r="CK6" s="1036"/>
      <c r="CL6" s="1037"/>
      <c r="CM6" s="1035"/>
      <c r="CN6" s="1036"/>
      <c r="CO6" s="1036"/>
      <c r="CP6" s="1036"/>
      <c r="CQ6" s="1037"/>
      <c r="CR6" s="1035"/>
      <c r="CS6" s="1036"/>
      <c r="CT6" s="1036"/>
      <c r="CU6" s="1036"/>
      <c r="CV6" s="1037"/>
      <c r="CW6" s="1035"/>
      <c r="CX6" s="1036"/>
      <c r="CY6" s="1036"/>
      <c r="CZ6" s="1036"/>
      <c r="DA6" s="1037"/>
      <c r="DB6" s="1035"/>
      <c r="DC6" s="1036"/>
      <c r="DD6" s="1036"/>
      <c r="DE6" s="1036"/>
      <c r="DF6" s="1037"/>
      <c r="DG6" s="1131"/>
      <c r="DH6" s="1132"/>
      <c r="DI6" s="1132"/>
      <c r="DJ6" s="1132"/>
      <c r="DK6" s="1133"/>
      <c r="DL6" s="1131"/>
      <c r="DM6" s="1132"/>
      <c r="DN6" s="1132"/>
      <c r="DO6" s="1132"/>
      <c r="DP6" s="1133"/>
      <c r="DQ6" s="1035"/>
      <c r="DR6" s="1036"/>
      <c r="DS6" s="1036"/>
      <c r="DT6" s="1036"/>
      <c r="DU6" s="1037"/>
      <c r="DV6" s="1035"/>
      <c r="DW6" s="1036"/>
      <c r="DX6" s="1036"/>
      <c r="DY6" s="1036"/>
      <c r="DZ6" s="1049"/>
      <c r="EA6" s="207"/>
    </row>
    <row r="7" spans="1:131" s="208" customFormat="1" ht="26.25" customHeight="1" thickTop="1" x14ac:dyDescent="0.15">
      <c r="A7" s="211">
        <v>1</v>
      </c>
      <c r="B7" s="1080" t="s">
        <v>365</v>
      </c>
      <c r="C7" s="1081"/>
      <c r="D7" s="1081"/>
      <c r="E7" s="1081"/>
      <c r="F7" s="1081"/>
      <c r="G7" s="1081"/>
      <c r="H7" s="1081"/>
      <c r="I7" s="1081"/>
      <c r="J7" s="1081"/>
      <c r="K7" s="1081"/>
      <c r="L7" s="1081"/>
      <c r="M7" s="1081"/>
      <c r="N7" s="1081"/>
      <c r="O7" s="1081"/>
      <c r="P7" s="1082"/>
      <c r="Q7" s="1134">
        <v>16801</v>
      </c>
      <c r="R7" s="1135"/>
      <c r="S7" s="1135"/>
      <c r="T7" s="1135"/>
      <c r="U7" s="1135"/>
      <c r="V7" s="1135">
        <v>16746</v>
      </c>
      <c r="W7" s="1135"/>
      <c r="X7" s="1135"/>
      <c r="Y7" s="1135"/>
      <c r="Z7" s="1135"/>
      <c r="AA7" s="1135">
        <v>55</v>
      </c>
      <c r="AB7" s="1135"/>
      <c r="AC7" s="1135"/>
      <c r="AD7" s="1135"/>
      <c r="AE7" s="1136"/>
      <c r="AF7" s="1137">
        <v>8</v>
      </c>
      <c r="AG7" s="1138"/>
      <c r="AH7" s="1138"/>
      <c r="AI7" s="1138"/>
      <c r="AJ7" s="1139"/>
      <c r="AK7" s="1121">
        <v>791</v>
      </c>
      <c r="AL7" s="1122"/>
      <c r="AM7" s="1122"/>
      <c r="AN7" s="1122"/>
      <c r="AO7" s="1122"/>
      <c r="AP7" s="1122">
        <v>13365</v>
      </c>
      <c r="AQ7" s="1122"/>
      <c r="AR7" s="1122"/>
      <c r="AS7" s="1122"/>
      <c r="AT7" s="1122"/>
      <c r="AU7" s="1123"/>
      <c r="AV7" s="1123"/>
      <c r="AW7" s="1123"/>
      <c r="AX7" s="1123"/>
      <c r="AY7" s="1124"/>
      <c r="AZ7" s="205"/>
      <c r="BA7" s="205"/>
      <c r="BB7" s="205"/>
      <c r="BC7" s="205"/>
      <c r="BD7" s="205"/>
      <c r="BE7" s="206"/>
      <c r="BF7" s="206"/>
      <c r="BG7" s="206"/>
      <c r="BH7" s="206"/>
      <c r="BI7" s="206"/>
      <c r="BJ7" s="206"/>
      <c r="BK7" s="206"/>
      <c r="BL7" s="206"/>
      <c r="BM7" s="206"/>
      <c r="BN7" s="206"/>
      <c r="BO7" s="206"/>
      <c r="BP7" s="206"/>
      <c r="BQ7" s="212">
        <v>1</v>
      </c>
      <c r="BR7" s="213"/>
      <c r="BS7" s="1125" t="s">
        <v>558</v>
      </c>
      <c r="BT7" s="1126"/>
      <c r="BU7" s="1126"/>
      <c r="BV7" s="1126"/>
      <c r="BW7" s="1126"/>
      <c r="BX7" s="1126"/>
      <c r="BY7" s="1126"/>
      <c r="BZ7" s="1126"/>
      <c r="CA7" s="1126"/>
      <c r="CB7" s="1126"/>
      <c r="CC7" s="1126"/>
      <c r="CD7" s="1126"/>
      <c r="CE7" s="1126"/>
      <c r="CF7" s="1126"/>
      <c r="CG7" s="1127"/>
      <c r="CH7" s="1118">
        <v>1</v>
      </c>
      <c r="CI7" s="1119"/>
      <c r="CJ7" s="1119"/>
      <c r="CK7" s="1119"/>
      <c r="CL7" s="1120"/>
      <c r="CM7" s="1118">
        <v>33</v>
      </c>
      <c r="CN7" s="1119">
        <v>33293</v>
      </c>
      <c r="CO7" s="1119">
        <v>33293</v>
      </c>
      <c r="CP7" s="1119">
        <v>33293</v>
      </c>
      <c r="CQ7" s="1120">
        <v>33293</v>
      </c>
      <c r="CR7" s="1118">
        <v>20</v>
      </c>
      <c r="CS7" s="1119">
        <v>20000</v>
      </c>
      <c r="CT7" s="1119">
        <v>20000</v>
      </c>
      <c r="CU7" s="1119">
        <v>20000</v>
      </c>
      <c r="CV7" s="1120">
        <v>20000</v>
      </c>
      <c r="CW7" s="1118">
        <v>3</v>
      </c>
      <c r="CX7" s="1119">
        <f t="shared" ref="CX7:DA13" si="0">SUM(CY7:CZ7)</f>
        <v>0</v>
      </c>
      <c r="CY7" s="1119">
        <f t="shared" si="0"/>
        <v>0</v>
      </c>
      <c r="CZ7" s="1119">
        <f t="shared" si="0"/>
        <v>0</v>
      </c>
      <c r="DA7" s="1120">
        <f t="shared" si="0"/>
        <v>0</v>
      </c>
      <c r="DB7" s="1118" t="s">
        <v>566</v>
      </c>
      <c r="DC7" s="1119">
        <f t="shared" ref="DC7:DF8" si="1">SUM(DD7:DF7)</f>
        <v>0</v>
      </c>
      <c r="DD7" s="1119">
        <f t="shared" si="1"/>
        <v>0</v>
      </c>
      <c r="DE7" s="1119">
        <f t="shared" si="1"/>
        <v>0</v>
      </c>
      <c r="DF7" s="1120">
        <f t="shared" si="1"/>
        <v>0</v>
      </c>
      <c r="DG7" s="1118" t="s">
        <v>550</v>
      </c>
      <c r="DH7" s="1119"/>
      <c r="DI7" s="1119"/>
      <c r="DJ7" s="1119"/>
      <c r="DK7" s="1120"/>
      <c r="DL7" s="1118" t="s">
        <v>550</v>
      </c>
      <c r="DM7" s="1119"/>
      <c r="DN7" s="1119"/>
      <c r="DO7" s="1119"/>
      <c r="DP7" s="1120"/>
      <c r="DQ7" s="1118" t="s">
        <v>550</v>
      </c>
      <c r="DR7" s="1119"/>
      <c r="DS7" s="1119"/>
      <c r="DT7" s="1119"/>
      <c r="DU7" s="1120"/>
      <c r="DV7" s="1145"/>
      <c r="DW7" s="1146"/>
      <c r="DX7" s="1146"/>
      <c r="DY7" s="1146"/>
      <c r="DZ7" s="1147"/>
      <c r="EA7" s="207"/>
    </row>
    <row r="8" spans="1:131" s="208" customFormat="1" ht="26.25" customHeight="1" x14ac:dyDescent="0.15">
      <c r="A8" s="214">
        <v>2</v>
      </c>
      <c r="B8" s="1068" t="s">
        <v>366</v>
      </c>
      <c r="C8" s="1069"/>
      <c r="D8" s="1069"/>
      <c r="E8" s="1069"/>
      <c r="F8" s="1069"/>
      <c r="G8" s="1069"/>
      <c r="H8" s="1069"/>
      <c r="I8" s="1069"/>
      <c r="J8" s="1069"/>
      <c r="K8" s="1069"/>
      <c r="L8" s="1069"/>
      <c r="M8" s="1069"/>
      <c r="N8" s="1069"/>
      <c r="O8" s="1069"/>
      <c r="P8" s="1070"/>
      <c r="Q8" s="1074">
        <v>39</v>
      </c>
      <c r="R8" s="1075"/>
      <c r="S8" s="1075"/>
      <c r="T8" s="1075"/>
      <c r="U8" s="1075"/>
      <c r="V8" s="1075">
        <v>39</v>
      </c>
      <c r="W8" s="1075"/>
      <c r="X8" s="1075"/>
      <c r="Y8" s="1075"/>
      <c r="Z8" s="1075"/>
      <c r="AA8" s="1075" t="s">
        <v>549</v>
      </c>
      <c r="AB8" s="1075"/>
      <c r="AC8" s="1075"/>
      <c r="AD8" s="1075"/>
      <c r="AE8" s="1076"/>
      <c r="AF8" s="1050" t="s">
        <v>112</v>
      </c>
      <c r="AG8" s="1051"/>
      <c r="AH8" s="1051"/>
      <c r="AI8" s="1051"/>
      <c r="AJ8" s="1052"/>
      <c r="AK8" s="1116">
        <v>16</v>
      </c>
      <c r="AL8" s="1117"/>
      <c r="AM8" s="1117"/>
      <c r="AN8" s="1117"/>
      <c r="AO8" s="1117"/>
      <c r="AP8" s="1117" t="s">
        <v>570</v>
      </c>
      <c r="AQ8" s="1117"/>
      <c r="AR8" s="1117"/>
      <c r="AS8" s="1117"/>
      <c r="AT8" s="1117"/>
      <c r="AU8" s="1114"/>
      <c r="AV8" s="1114"/>
      <c r="AW8" s="1114"/>
      <c r="AX8" s="1114"/>
      <c r="AY8" s="1115"/>
      <c r="AZ8" s="205"/>
      <c r="BA8" s="205"/>
      <c r="BB8" s="205"/>
      <c r="BC8" s="205"/>
      <c r="BD8" s="205"/>
      <c r="BE8" s="206"/>
      <c r="BF8" s="206"/>
      <c r="BG8" s="206"/>
      <c r="BH8" s="206"/>
      <c r="BI8" s="206"/>
      <c r="BJ8" s="206"/>
      <c r="BK8" s="206"/>
      <c r="BL8" s="206"/>
      <c r="BM8" s="206"/>
      <c r="BN8" s="206"/>
      <c r="BO8" s="206"/>
      <c r="BP8" s="206"/>
      <c r="BQ8" s="215">
        <v>2</v>
      </c>
      <c r="BR8" s="216"/>
      <c r="BS8" s="1045" t="s">
        <v>559</v>
      </c>
      <c r="BT8" s="1046"/>
      <c r="BU8" s="1046"/>
      <c r="BV8" s="1046"/>
      <c r="BW8" s="1046"/>
      <c r="BX8" s="1046"/>
      <c r="BY8" s="1046"/>
      <c r="BZ8" s="1046"/>
      <c r="CA8" s="1046"/>
      <c r="CB8" s="1046"/>
      <c r="CC8" s="1046"/>
      <c r="CD8" s="1046"/>
      <c r="CE8" s="1046"/>
      <c r="CF8" s="1046"/>
      <c r="CG8" s="1047"/>
      <c r="CH8" s="1020">
        <v>0</v>
      </c>
      <c r="CI8" s="1021"/>
      <c r="CJ8" s="1021"/>
      <c r="CK8" s="1021"/>
      <c r="CL8" s="1022"/>
      <c r="CM8" s="1020">
        <v>112</v>
      </c>
      <c r="CN8" s="1021">
        <v>112473</v>
      </c>
      <c r="CO8" s="1021">
        <v>112473</v>
      </c>
      <c r="CP8" s="1021">
        <v>112473</v>
      </c>
      <c r="CQ8" s="1022">
        <v>112473</v>
      </c>
      <c r="CR8" s="1020">
        <v>100</v>
      </c>
      <c r="CS8" s="1021">
        <v>100000</v>
      </c>
      <c r="CT8" s="1021">
        <v>100000</v>
      </c>
      <c r="CU8" s="1021">
        <v>100000</v>
      </c>
      <c r="CV8" s="1022">
        <v>100000</v>
      </c>
      <c r="CW8" s="1020">
        <v>6611</v>
      </c>
      <c r="CX8" s="1021">
        <f t="shared" si="0"/>
        <v>305</v>
      </c>
      <c r="CY8" s="1021">
        <f t="shared" si="0"/>
        <v>183</v>
      </c>
      <c r="CZ8" s="1021">
        <f t="shared" si="0"/>
        <v>122</v>
      </c>
      <c r="DA8" s="1022">
        <f t="shared" si="0"/>
        <v>61</v>
      </c>
      <c r="DB8" s="1020">
        <v>61</v>
      </c>
      <c r="DC8" s="1021">
        <f t="shared" si="1"/>
        <v>0</v>
      </c>
      <c r="DD8" s="1021">
        <f t="shared" si="1"/>
        <v>0</v>
      </c>
      <c r="DE8" s="1021">
        <f t="shared" si="1"/>
        <v>0</v>
      </c>
      <c r="DF8" s="1022">
        <f t="shared" si="1"/>
        <v>0</v>
      </c>
      <c r="DG8" s="1020" t="s">
        <v>550</v>
      </c>
      <c r="DH8" s="1021"/>
      <c r="DI8" s="1021"/>
      <c r="DJ8" s="1021"/>
      <c r="DK8" s="1022"/>
      <c r="DL8" s="1020" t="s">
        <v>550</v>
      </c>
      <c r="DM8" s="1021"/>
      <c r="DN8" s="1021"/>
      <c r="DO8" s="1021"/>
      <c r="DP8" s="1022"/>
      <c r="DQ8" s="1020" t="s">
        <v>550</v>
      </c>
      <c r="DR8" s="1021"/>
      <c r="DS8" s="1021"/>
      <c r="DT8" s="1021"/>
      <c r="DU8" s="1022"/>
      <c r="DV8" s="1023"/>
      <c r="DW8" s="1024"/>
      <c r="DX8" s="1024"/>
      <c r="DY8" s="1024"/>
      <c r="DZ8" s="1025"/>
      <c r="EA8" s="207"/>
    </row>
    <row r="9" spans="1:131" s="208" customFormat="1" ht="26.25" customHeight="1" x14ac:dyDescent="0.15">
      <c r="A9" s="214">
        <v>3</v>
      </c>
      <c r="B9" s="1068" t="s">
        <v>367</v>
      </c>
      <c r="C9" s="1069"/>
      <c r="D9" s="1069"/>
      <c r="E9" s="1069"/>
      <c r="F9" s="1069"/>
      <c r="G9" s="1069"/>
      <c r="H9" s="1069"/>
      <c r="I9" s="1069"/>
      <c r="J9" s="1069"/>
      <c r="K9" s="1069"/>
      <c r="L9" s="1069"/>
      <c r="M9" s="1069"/>
      <c r="N9" s="1069"/>
      <c r="O9" s="1069"/>
      <c r="P9" s="1070"/>
      <c r="Q9" s="1074">
        <v>3</v>
      </c>
      <c r="R9" s="1075"/>
      <c r="S9" s="1075"/>
      <c r="T9" s="1075"/>
      <c r="U9" s="1075"/>
      <c r="V9" s="1075">
        <v>2</v>
      </c>
      <c r="W9" s="1075"/>
      <c r="X9" s="1075"/>
      <c r="Y9" s="1075"/>
      <c r="Z9" s="1075"/>
      <c r="AA9" s="1075">
        <v>2</v>
      </c>
      <c r="AB9" s="1075"/>
      <c r="AC9" s="1075"/>
      <c r="AD9" s="1075"/>
      <c r="AE9" s="1076"/>
      <c r="AF9" s="1050">
        <v>2</v>
      </c>
      <c r="AG9" s="1051"/>
      <c r="AH9" s="1051"/>
      <c r="AI9" s="1051"/>
      <c r="AJ9" s="1052"/>
      <c r="AK9" s="1116" t="s">
        <v>568</v>
      </c>
      <c r="AL9" s="1117"/>
      <c r="AM9" s="1117"/>
      <c r="AN9" s="1117"/>
      <c r="AO9" s="1117"/>
      <c r="AP9" s="1117" t="s">
        <v>570</v>
      </c>
      <c r="AQ9" s="1117"/>
      <c r="AR9" s="1117"/>
      <c r="AS9" s="1117"/>
      <c r="AT9" s="1117"/>
      <c r="AU9" s="1114"/>
      <c r="AV9" s="1114"/>
      <c r="AW9" s="1114"/>
      <c r="AX9" s="1114"/>
      <c r="AY9" s="1115"/>
      <c r="AZ9" s="205"/>
      <c r="BA9" s="205"/>
      <c r="BB9" s="205"/>
      <c r="BC9" s="205"/>
      <c r="BD9" s="205"/>
      <c r="BE9" s="206"/>
      <c r="BF9" s="206"/>
      <c r="BG9" s="206"/>
      <c r="BH9" s="206"/>
      <c r="BI9" s="206"/>
      <c r="BJ9" s="206"/>
      <c r="BK9" s="206"/>
      <c r="BL9" s="206"/>
      <c r="BM9" s="206"/>
      <c r="BN9" s="206"/>
      <c r="BO9" s="206"/>
      <c r="BP9" s="206"/>
      <c r="BQ9" s="215">
        <v>3</v>
      </c>
      <c r="BR9" s="216"/>
      <c r="BS9" s="1045" t="s">
        <v>560</v>
      </c>
      <c r="BT9" s="1046"/>
      <c r="BU9" s="1046"/>
      <c r="BV9" s="1046"/>
      <c r="BW9" s="1046"/>
      <c r="BX9" s="1046"/>
      <c r="BY9" s="1046"/>
      <c r="BZ9" s="1046"/>
      <c r="CA9" s="1046"/>
      <c r="CB9" s="1046"/>
      <c r="CC9" s="1046"/>
      <c r="CD9" s="1046"/>
      <c r="CE9" s="1046"/>
      <c r="CF9" s="1046"/>
      <c r="CG9" s="1047"/>
      <c r="CH9" s="1020">
        <v>3</v>
      </c>
      <c r="CI9" s="1021"/>
      <c r="CJ9" s="1021"/>
      <c r="CK9" s="1021"/>
      <c r="CL9" s="1022"/>
      <c r="CM9" s="1020">
        <v>45</v>
      </c>
      <c r="CN9" s="1021">
        <v>45008</v>
      </c>
      <c r="CO9" s="1021">
        <v>45008</v>
      </c>
      <c r="CP9" s="1021">
        <v>45008</v>
      </c>
      <c r="CQ9" s="1022">
        <v>45008</v>
      </c>
      <c r="CR9" s="1020">
        <v>25</v>
      </c>
      <c r="CS9" s="1021">
        <v>25000</v>
      </c>
      <c r="CT9" s="1021">
        <v>25000</v>
      </c>
      <c r="CU9" s="1021">
        <v>25000</v>
      </c>
      <c r="CV9" s="1022">
        <v>25000</v>
      </c>
      <c r="CW9" s="1020" t="s">
        <v>566</v>
      </c>
      <c r="CX9" s="1021">
        <f t="shared" si="0"/>
        <v>0</v>
      </c>
      <c r="CY9" s="1021">
        <f t="shared" si="0"/>
        <v>0</v>
      </c>
      <c r="CZ9" s="1021">
        <f t="shared" si="0"/>
        <v>0</v>
      </c>
      <c r="DA9" s="1022">
        <f t="shared" si="0"/>
        <v>0</v>
      </c>
      <c r="DB9" s="1020" t="s">
        <v>566</v>
      </c>
      <c r="DC9" s="1021">
        <f t="shared" ref="DC9" si="2">SUM(DD9:DE9)</f>
        <v>0</v>
      </c>
      <c r="DD9" s="1021">
        <f t="shared" ref="DD9" si="3">SUM(DE9:DF9)</f>
        <v>0</v>
      </c>
      <c r="DE9" s="1021">
        <f t="shared" ref="DE9" si="4">SUM(DF9:DG9)</f>
        <v>0</v>
      </c>
      <c r="DF9" s="1022">
        <f t="shared" ref="DF9" si="5">SUM(DG9:DH9)</f>
        <v>0</v>
      </c>
      <c r="DG9" s="1020" t="s">
        <v>550</v>
      </c>
      <c r="DH9" s="1021"/>
      <c r="DI9" s="1021"/>
      <c r="DJ9" s="1021"/>
      <c r="DK9" s="1022"/>
      <c r="DL9" s="1020" t="s">
        <v>550</v>
      </c>
      <c r="DM9" s="1021"/>
      <c r="DN9" s="1021"/>
      <c r="DO9" s="1021"/>
      <c r="DP9" s="1022"/>
      <c r="DQ9" s="1020" t="s">
        <v>550</v>
      </c>
      <c r="DR9" s="1021"/>
      <c r="DS9" s="1021"/>
      <c r="DT9" s="1021"/>
      <c r="DU9" s="1022"/>
      <c r="DV9" s="1023"/>
      <c r="DW9" s="1024"/>
      <c r="DX9" s="1024"/>
      <c r="DY9" s="1024"/>
      <c r="DZ9" s="1025"/>
      <c r="EA9" s="207"/>
    </row>
    <row r="10" spans="1:131" s="208" customFormat="1" ht="26.25" customHeight="1" x14ac:dyDescent="0.15">
      <c r="A10" s="214">
        <v>4</v>
      </c>
      <c r="B10" s="1068"/>
      <c r="C10" s="1069"/>
      <c r="D10" s="1069"/>
      <c r="E10" s="1069"/>
      <c r="F10" s="1069"/>
      <c r="G10" s="1069"/>
      <c r="H10" s="1069"/>
      <c r="I10" s="1069"/>
      <c r="J10" s="1069"/>
      <c r="K10" s="1069"/>
      <c r="L10" s="1069"/>
      <c r="M10" s="1069"/>
      <c r="N10" s="1069"/>
      <c r="O10" s="1069"/>
      <c r="P10" s="1070"/>
      <c r="Q10" s="1074"/>
      <c r="R10" s="1075"/>
      <c r="S10" s="1075"/>
      <c r="T10" s="1075"/>
      <c r="U10" s="1075"/>
      <c r="V10" s="1075"/>
      <c r="W10" s="1075"/>
      <c r="X10" s="1075"/>
      <c r="Y10" s="1075"/>
      <c r="Z10" s="1075"/>
      <c r="AA10" s="1075"/>
      <c r="AB10" s="1075"/>
      <c r="AC10" s="1075"/>
      <c r="AD10" s="1075"/>
      <c r="AE10" s="1076"/>
      <c r="AF10" s="1050"/>
      <c r="AG10" s="1051"/>
      <c r="AH10" s="1051"/>
      <c r="AI10" s="1051"/>
      <c r="AJ10" s="1052"/>
      <c r="AK10" s="1116"/>
      <c r="AL10" s="1117"/>
      <c r="AM10" s="1117"/>
      <c r="AN10" s="1117"/>
      <c r="AO10" s="1117"/>
      <c r="AP10" s="1117"/>
      <c r="AQ10" s="1117"/>
      <c r="AR10" s="1117"/>
      <c r="AS10" s="1117"/>
      <c r="AT10" s="1117"/>
      <c r="AU10" s="1114"/>
      <c r="AV10" s="1114"/>
      <c r="AW10" s="1114"/>
      <c r="AX10" s="1114"/>
      <c r="AY10" s="1115"/>
      <c r="AZ10" s="205"/>
      <c r="BA10" s="205"/>
      <c r="BB10" s="205"/>
      <c r="BC10" s="205"/>
      <c r="BD10" s="205"/>
      <c r="BE10" s="206"/>
      <c r="BF10" s="206"/>
      <c r="BG10" s="206"/>
      <c r="BH10" s="206"/>
      <c r="BI10" s="206"/>
      <c r="BJ10" s="206"/>
      <c r="BK10" s="206"/>
      <c r="BL10" s="206"/>
      <c r="BM10" s="206"/>
      <c r="BN10" s="206"/>
      <c r="BO10" s="206"/>
      <c r="BP10" s="206"/>
      <c r="BQ10" s="215">
        <v>4</v>
      </c>
      <c r="BR10" s="216"/>
      <c r="BS10" s="1045" t="s">
        <v>561</v>
      </c>
      <c r="BT10" s="1046"/>
      <c r="BU10" s="1046"/>
      <c r="BV10" s="1046"/>
      <c r="BW10" s="1046"/>
      <c r="BX10" s="1046"/>
      <c r="BY10" s="1046"/>
      <c r="BZ10" s="1046"/>
      <c r="CA10" s="1046"/>
      <c r="CB10" s="1046"/>
      <c r="CC10" s="1046"/>
      <c r="CD10" s="1046"/>
      <c r="CE10" s="1046"/>
      <c r="CF10" s="1046"/>
      <c r="CG10" s="1047"/>
      <c r="CH10" s="1020">
        <v>0</v>
      </c>
      <c r="CI10" s="1021"/>
      <c r="CJ10" s="1021"/>
      <c r="CK10" s="1021"/>
      <c r="CL10" s="1022"/>
      <c r="CM10" s="1020">
        <v>1</v>
      </c>
      <c r="CN10" s="1021">
        <v>897</v>
      </c>
      <c r="CO10" s="1021">
        <v>897</v>
      </c>
      <c r="CP10" s="1021">
        <v>897</v>
      </c>
      <c r="CQ10" s="1022">
        <v>897</v>
      </c>
      <c r="CR10" s="1020">
        <v>35</v>
      </c>
      <c r="CS10" s="1021">
        <v>35000</v>
      </c>
      <c r="CT10" s="1021">
        <v>35000</v>
      </c>
      <c r="CU10" s="1021">
        <v>35000</v>
      </c>
      <c r="CV10" s="1022">
        <v>35000</v>
      </c>
      <c r="CW10" s="1020" t="s">
        <v>566</v>
      </c>
      <c r="CX10" s="1021">
        <f t="shared" si="0"/>
        <v>0</v>
      </c>
      <c r="CY10" s="1021">
        <f t="shared" si="0"/>
        <v>0</v>
      </c>
      <c r="CZ10" s="1021">
        <f t="shared" si="0"/>
        <v>0</v>
      </c>
      <c r="DA10" s="1022">
        <f t="shared" si="0"/>
        <v>0</v>
      </c>
      <c r="DB10" s="1020" t="s">
        <v>566</v>
      </c>
      <c r="DC10" s="1021">
        <f t="shared" ref="DC10:DC13" si="6">SUM(DD10:DE10)</f>
        <v>0</v>
      </c>
      <c r="DD10" s="1021">
        <f t="shared" ref="DD10:DD13" si="7">SUM(DE10:DF10)</f>
        <v>0</v>
      </c>
      <c r="DE10" s="1021">
        <f t="shared" ref="DE10:DE13" si="8">SUM(DF10:DG10)</f>
        <v>0</v>
      </c>
      <c r="DF10" s="1022">
        <f t="shared" ref="DF10:DF13" si="9">SUM(DG10:DH10)</f>
        <v>0</v>
      </c>
      <c r="DG10" s="1020" t="s">
        <v>550</v>
      </c>
      <c r="DH10" s="1021"/>
      <c r="DI10" s="1021"/>
      <c r="DJ10" s="1021"/>
      <c r="DK10" s="1022"/>
      <c r="DL10" s="1020" t="s">
        <v>550</v>
      </c>
      <c r="DM10" s="1021"/>
      <c r="DN10" s="1021"/>
      <c r="DO10" s="1021"/>
      <c r="DP10" s="1022"/>
      <c r="DQ10" s="1020" t="s">
        <v>550</v>
      </c>
      <c r="DR10" s="1021"/>
      <c r="DS10" s="1021"/>
      <c r="DT10" s="1021"/>
      <c r="DU10" s="1022"/>
      <c r="DV10" s="1023"/>
      <c r="DW10" s="1024"/>
      <c r="DX10" s="1024"/>
      <c r="DY10" s="1024"/>
      <c r="DZ10" s="1025"/>
      <c r="EA10" s="207"/>
    </row>
    <row r="11" spans="1:131" s="208" customFormat="1" ht="26.25" customHeight="1" x14ac:dyDescent="0.15">
      <c r="A11" s="214">
        <v>5</v>
      </c>
      <c r="B11" s="1068"/>
      <c r="C11" s="1069"/>
      <c r="D11" s="1069"/>
      <c r="E11" s="1069"/>
      <c r="F11" s="1069"/>
      <c r="G11" s="1069"/>
      <c r="H11" s="1069"/>
      <c r="I11" s="1069"/>
      <c r="J11" s="1069"/>
      <c r="K11" s="1069"/>
      <c r="L11" s="1069"/>
      <c r="M11" s="1069"/>
      <c r="N11" s="1069"/>
      <c r="O11" s="1069"/>
      <c r="P11" s="1070"/>
      <c r="Q11" s="1074"/>
      <c r="R11" s="1075"/>
      <c r="S11" s="1075"/>
      <c r="T11" s="1075"/>
      <c r="U11" s="1075"/>
      <c r="V11" s="1075"/>
      <c r="W11" s="1075"/>
      <c r="X11" s="1075"/>
      <c r="Y11" s="1075"/>
      <c r="Z11" s="1075"/>
      <c r="AA11" s="1075"/>
      <c r="AB11" s="1075"/>
      <c r="AC11" s="1075"/>
      <c r="AD11" s="1075"/>
      <c r="AE11" s="1076"/>
      <c r="AF11" s="1050"/>
      <c r="AG11" s="1051"/>
      <c r="AH11" s="1051"/>
      <c r="AI11" s="1051"/>
      <c r="AJ11" s="1052"/>
      <c r="AK11" s="1116"/>
      <c r="AL11" s="1117"/>
      <c r="AM11" s="1117"/>
      <c r="AN11" s="1117"/>
      <c r="AO11" s="1117"/>
      <c r="AP11" s="1117"/>
      <c r="AQ11" s="1117"/>
      <c r="AR11" s="1117"/>
      <c r="AS11" s="1117"/>
      <c r="AT11" s="1117"/>
      <c r="AU11" s="1114"/>
      <c r="AV11" s="1114"/>
      <c r="AW11" s="1114"/>
      <c r="AX11" s="1114"/>
      <c r="AY11" s="1115"/>
      <c r="AZ11" s="205"/>
      <c r="BA11" s="205"/>
      <c r="BB11" s="205"/>
      <c r="BC11" s="205"/>
      <c r="BD11" s="205"/>
      <c r="BE11" s="206"/>
      <c r="BF11" s="206"/>
      <c r="BG11" s="206"/>
      <c r="BH11" s="206"/>
      <c r="BI11" s="206"/>
      <c r="BJ11" s="206"/>
      <c r="BK11" s="206"/>
      <c r="BL11" s="206"/>
      <c r="BM11" s="206"/>
      <c r="BN11" s="206"/>
      <c r="BO11" s="206"/>
      <c r="BP11" s="206"/>
      <c r="BQ11" s="215">
        <v>5</v>
      </c>
      <c r="BR11" s="216" t="s">
        <v>562</v>
      </c>
      <c r="BS11" s="1045" t="s">
        <v>563</v>
      </c>
      <c r="BT11" s="1046"/>
      <c r="BU11" s="1046"/>
      <c r="BV11" s="1046"/>
      <c r="BW11" s="1046"/>
      <c r="BX11" s="1046"/>
      <c r="BY11" s="1046"/>
      <c r="BZ11" s="1046"/>
      <c r="CA11" s="1046"/>
      <c r="CB11" s="1046"/>
      <c r="CC11" s="1046"/>
      <c r="CD11" s="1046"/>
      <c r="CE11" s="1046"/>
      <c r="CF11" s="1046"/>
      <c r="CG11" s="1047"/>
      <c r="CH11" s="1020">
        <v>7</v>
      </c>
      <c r="CI11" s="1021"/>
      <c r="CJ11" s="1021"/>
      <c r="CK11" s="1021"/>
      <c r="CL11" s="1022"/>
      <c r="CM11" s="1020">
        <v>136</v>
      </c>
      <c r="CN11" s="1021">
        <v>136401</v>
      </c>
      <c r="CO11" s="1021">
        <v>136401</v>
      </c>
      <c r="CP11" s="1021">
        <v>136401</v>
      </c>
      <c r="CQ11" s="1022">
        <v>136401</v>
      </c>
      <c r="CR11" s="1020">
        <v>50</v>
      </c>
      <c r="CS11" s="1021">
        <v>50000</v>
      </c>
      <c r="CT11" s="1021">
        <v>50000</v>
      </c>
      <c r="CU11" s="1021">
        <v>50000</v>
      </c>
      <c r="CV11" s="1022">
        <v>50000</v>
      </c>
      <c r="CW11" s="1020">
        <v>2</v>
      </c>
      <c r="CX11" s="1021">
        <f t="shared" si="0"/>
        <v>0</v>
      </c>
      <c r="CY11" s="1021">
        <f t="shared" si="0"/>
        <v>0</v>
      </c>
      <c r="CZ11" s="1021">
        <f t="shared" si="0"/>
        <v>0</v>
      </c>
      <c r="DA11" s="1022">
        <f t="shared" si="0"/>
        <v>0</v>
      </c>
      <c r="DB11" s="1020" t="s">
        <v>566</v>
      </c>
      <c r="DC11" s="1021">
        <f t="shared" si="6"/>
        <v>0</v>
      </c>
      <c r="DD11" s="1021">
        <f t="shared" si="7"/>
        <v>0</v>
      </c>
      <c r="DE11" s="1021">
        <f t="shared" si="8"/>
        <v>0</v>
      </c>
      <c r="DF11" s="1022">
        <f t="shared" si="9"/>
        <v>0</v>
      </c>
      <c r="DG11" s="1020" t="s">
        <v>550</v>
      </c>
      <c r="DH11" s="1021"/>
      <c r="DI11" s="1021"/>
      <c r="DJ11" s="1021"/>
      <c r="DK11" s="1022"/>
      <c r="DL11" s="1020">
        <v>105</v>
      </c>
      <c r="DM11" s="1021"/>
      <c r="DN11" s="1021"/>
      <c r="DO11" s="1021"/>
      <c r="DP11" s="1022"/>
      <c r="DQ11" s="1020">
        <v>11</v>
      </c>
      <c r="DR11" s="1021"/>
      <c r="DS11" s="1021"/>
      <c r="DT11" s="1021"/>
      <c r="DU11" s="1022"/>
      <c r="DV11" s="1023"/>
      <c r="DW11" s="1024"/>
      <c r="DX11" s="1024"/>
      <c r="DY11" s="1024"/>
      <c r="DZ11" s="1025"/>
      <c r="EA11" s="207"/>
    </row>
    <row r="12" spans="1:131" s="208" customFormat="1" ht="26.25" customHeight="1" x14ac:dyDescent="0.15">
      <c r="A12" s="214">
        <v>6</v>
      </c>
      <c r="B12" s="1068"/>
      <c r="C12" s="1069"/>
      <c r="D12" s="1069"/>
      <c r="E12" s="1069"/>
      <c r="F12" s="1069"/>
      <c r="G12" s="1069"/>
      <c r="H12" s="1069"/>
      <c r="I12" s="1069"/>
      <c r="J12" s="1069"/>
      <c r="K12" s="1069"/>
      <c r="L12" s="1069"/>
      <c r="M12" s="1069"/>
      <c r="N12" s="1069"/>
      <c r="O12" s="1069"/>
      <c r="P12" s="1070"/>
      <c r="Q12" s="1074"/>
      <c r="R12" s="1075"/>
      <c r="S12" s="1075"/>
      <c r="T12" s="1075"/>
      <c r="U12" s="1075"/>
      <c r="V12" s="1075"/>
      <c r="W12" s="1075"/>
      <c r="X12" s="1075"/>
      <c r="Y12" s="1075"/>
      <c r="Z12" s="1075"/>
      <c r="AA12" s="1075"/>
      <c r="AB12" s="1075"/>
      <c r="AC12" s="1075"/>
      <c r="AD12" s="1075"/>
      <c r="AE12" s="1076"/>
      <c r="AF12" s="1050"/>
      <c r="AG12" s="1051"/>
      <c r="AH12" s="1051"/>
      <c r="AI12" s="1051"/>
      <c r="AJ12" s="1052"/>
      <c r="AK12" s="1116"/>
      <c r="AL12" s="1117"/>
      <c r="AM12" s="1117"/>
      <c r="AN12" s="1117"/>
      <c r="AO12" s="1117"/>
      <c r="AP12" s="1117"/>
      <c r="AQ12" s="1117"/>
      <c r="AR12" s="1117"/>
      <c r="AS12" s="1117"/>
      <c r="AT12" s="1117"/>
      <c r="AU12" s="1114"/>
      <c r="AV12" s="1114"/>
      <c r="AW12" s="1114"/>
      <c r="AX12" s="1114"/>
      <c r="AY12" s="1115"/>
      <c r="AZ12" s="205"/>
      <c r="BA12" s="205"/>
      <c r="BB12" s="205"/>
      <c r="BC12" s="205"/>
      <c r="BD12" s="205"/>
      <c r="BE12" s="206"/>
      <c r="BF12" s="206"/>
      <c r="BG12" s="206"/>
      <c r="BH12" s="206"/>
      <c r="BI12" s="206"/>
      <c r="BJ12" s="206"/>
      <c r="BK12" s="206"/>
      <c r="BL12" s="206"/>
      <c r="BM12" s="206"/>
      <c r="BN12" s="206"/>
      <c r="BO12" s="206"/>
      <c r="BP12" s="206"/>
      <c r="BQ12" s="215">
        <v>6</v>
      </c>
      <c r="BR12" s="216"/>
      <c r="BS12" s="1045" t="s">
        <v>564</v>
      </c>
      <c r="BT12" s="1046"/>
      <c r="BU12" s="1046"/>
      <c r="BV12" s="1046"/>
      <c r="BW12" s="1046"/>
      <c r="BX12" s="1046"/>
      <c r="BY12" s="1046"/>
      <c r="BZ12" s="1046"/>
      <c r="CA12" s="1046"/>
      <c r="CB12" s="1046"/>
      <c r="CC12" s="1046"/>
      <c r="CD12" s="1046"/>
      <c r="CE12" s="1046"/>
      <c r="CF12" s="1046"/>
      <c r="CG12" s="1047"/>
      <c r="CH12" s="1020">
        <v>7</v>
      </c>
      <c r="CI12" s="1021"/>
      <c r="CJ12" s="1021"/>
      <c r="CK12" s="1021"/>
      <c r="CL12" s="1022"/>
      <c r="CM12" s="1020">
        <v>34</v>
      </c>
      <c r="CN12" s="1021">
        <v>33910</v>
      </c>
      <c r="CO12" s="1021">
        <v>33910</v>
      </c>
      <c r="CP12" s="1021">
        <v>33910</v>
      </c>
      <c r="CQ12" s="1022">
        <v>33910</v>
      </c>
      <c r="CR12" s="1020">
        <v>7</v>
      </c>
      <c r="CS12" s="1021">
        <v>7400</v>
      </c>
      <c r="CT12" s="1021">
        <v>7400</v>
      </c>
      <c r="CU12" s="1021">
        <v>7400</v>
      </c>
      <c r="CV12" s="1022">
        <v>7400</v>
      </c>
      <c r="CW12" s="1020">
        <v>40</v>
      </c>
      <c r="CX12" s="1021">
        <f t="shared" si="0"/>
        <v>0</v>
      </c>
      <c r="CY12" s="1021">
        <f t="shared" si="0"/>
        <v>0</v>
      </c>
      <c r="CZ12" s="1021">
        <f t="shared" si="0"/>
        <v>0</v>
      </c>
      <c r="DA12" s="1022">
        <f t="shared" si="0"/>
        <v>0</v>
      </c>
      <c r="DB12" s="1020" t="s">
        <v>566</v>
      </c>
      <c r="DC12" s="1021">
        <f t="shared" si="6"/>
        <v>0</v>
      </c>
      <c r="DD12" s="1021">
        <f t="shared" si="7"/>
        <v>0</v>
      </c>
      <c r="DE12" s="1021">
        <f t="shared" si="8"/>
        <v>0</v>
      </c>
      <c r="DF12" s="1022">
        <f t="shared" si="9"/>
        <v>0</v>
      </c>
      <c r="DG12" s="1020" t="s">
        <v>550</v>
      </c>
      <c r="DH12" s="1021"/>
      <c r="DI12" s="1021"/>
      <c r="DJ12" s="1021"/>
      <c r="DK12" s="1022"/>
      <c r="DL12" s="1020" t="s">
        <v>550</v>
      </c>
      <c r="DM12" s="1021"/>
      <c r="DN12" s="1021"/>
      <c r="DO12" s="1021"/>
      <c r="DP12" s="1022"/>
      <c r="DQ12" s="1020" t="s">
        <v>550</v>
      </c>
      <c r="DR12" s="1021"/>
      <c r="DS12" s="1021"/>
      <c r="DT12" s="1021"/>
      <c r="DU12" s="1022"/>
      <c r="DV12" s="1023"/>
      <c r="DW12" s="1024"/>
      <c r="DX12" s="1024"/>
      <c r="DY12" s="1024"/>
      <c r="DZ12" s="1025"/>
      <c r="EA12" s="207"/>
    </row>
    <row r="13" spans="1:131" s="208" customFormat="1" ht="26.25" customHeight="1" x14ac:dyDescent="0.15">
      <c r="A13" s="214">
        <v>7</v>
      </c>
      <c r="B13" s="1068"/>
      <c r="C13" s="1069"/>
      <c r="D13" s="1069"/>
      <c r="E13" s="1069"/>
      <c r="F13" s="1069"/>
      <c r="G13" s="1069"/>
      <c r="H13" s="1069"/>
      <c r="I13" s="1069"/>
      <c r="J13" s="1069"/>
      <c r="K13" s="1069"/>
      <c r="L13" s="1069"/>
      <c r="M13" s="1069"/>
      <c r="N13" s="1069"/>
      <c r="O13" s="1069"/>
      <c r="P13" s="1070"/>
      <c r="Q13" s="1074"/>
      <c r="R13" s="1075"/>
      <c r="S13" s="1075"/>
      <c r="T13" s="1075"/>
      <c r="U13" s="1075"/>
      <c r="V13" s="1075"/>
      <c r="W13" s="1075"/>
      <c r="X13" s="1075"/>
      <c r="Y13" s="1075"/>
      <c r="Z13" s="1075"/>
      <c r="AA13" s="1075"/>
      <c r="AB13" s="1075"/>
      <c r="AC13" s="1075"/>
      <c r="AD13" s="1075"/>
      <c r="AE13" s="1076"/>
      <c r="AF13" s="1050"/>
      <c r="AG13" s="1051"/>
      <c r="AH13" s="1051"/>
      <c r="AI13" s="1051"/>
      <c r="AJ13" s="1052"/>
      <c r="AK13" s="1116"/>
      <c r="AL13" s="1117"/>
      <c r="AM13" s="1117"/>
      <c r="AN13" s="1117"/>
      <c r="AO13" s="1117"/>
      <c r="AP13" s="1117"/>
      <c r="AQ13" s="1117"/>
      <c r="AR13" s="1117"/>
      <c r="AS13" s="1117"/>
      <c r="AT13" s="1117"/>
      <c r="AU13" s="1114"/>
      <c r="AV13" s="1114"/>
      <c r="AW13" s="1114"/>
      <c r="AX13" s="1114"/>
      <c r="AY13" s="1115"/>
      <c r="AZ13" s="205"/>
      <c r="BA13" s="205"/>
      <c r="BB13" s="205"/>
      <c r="BC13" s="205"/>
      <c r="BD13" s="205"/>
      <c r="BE13" s="206"/>
      <c r="BF13" s="206"/>
      <c r="BG13" s="206"/>
      <c r="BH13" s="206"/>
      <c r="BI13" s="206"/>
      <c r="BJ13" s="206"/>
      <c r="BK13" s="206"/>
      <c r="BL13" s="206"/>
      <c r="BM13" s="206"/>
      <c r="BN13" s="206"/>
      <c r="BO13" s="206"/>
      <c r="BP13" s="206"/>
      <c r="BQ13" s="215">
        <v>7</v>
      </c>
      <c r="BR13" s="216"/>
      <c r="BS13" s="1045" t="s">
        <v>565</v>
      </c>
      <c r="BT13" s="1046"/>
      <c r="BU13" s="1046"/>
      <c r="BV13" s="1046"/>
      <c r="BW13" s="1046"/>
      <c r="BX13" s="1046"/>
      <c r="BY13" s="1046"/>
      <c r="BZ13" s="1046"/>
      <c r="CA13" s="1046"/>
      <c r="CB13" s="1046"/>
      <c r="CC13" s="1046"/>
      <c r="CD13" s="1046"/>
      <c r="CE13" s="1046"/>
      <c r="CF13" s="1046"/>
      <c r="CG13" s="1047"/>
      <c r="CH13" s="1020">
        <v>1</v>
      </c>
      <c r="CI13" s="1021"/>
      <c r="CJ13" s="1021"/>
      <c r="CK13" s="1021"/>
      <c r="CL13" s="1022"/>
      <c r="CM13" s="1020">
        <v>73</v>
      </c>
      <c r="CN13" s="1021">
        <v>72841</v>
      </c>
      <c r="CO13" s="1021">
        <v>72841</v>
      </c>
      <c r="CP13" s="1021">
        <v>72841</v>
      </c>
      <c r="CQ13" s="1022">
        <v>72841</v>
      </c>
      <c r="CR13" s="1020">
        <v>30</v>
      </c>
      <c r="CS13" s="1021">
        <v>30000</v>
      </c>
      <c r="CT13" s="1021">
        <v>30000</v>
      </c>
      <c r="CU13" s="1021">
        <v>30000</v>
      </c>
      <c r="CV13" s="1022">
        <v>30000</v>
      </c>
      <c r="CW13" s="1020">
        <v>22</v>
      </c>
      <c r="CX13" s="1021">
        <f t="shared" si="0"/>
        <v>0</v>
      </c>
      <c r="CY13" s="1021">
        <f t="shared" si="0"/>
        <v>0</v>
      </c>
      <c r="CZ13" s="1021">
        <f t="shared" si="0"/>
        <v>0</v>
      </c>
      <c r="DA13" s="1022">
        <f t="shared" si="0"/>
        <v>0</v>
      </c>
      <c r="DB13" s="1020" t="s">
        <v>566</v>
      </c>
      <c r="DC13" s="1021">
        <f t="shared" si="6"/>
        <v>0</v>
      </c>
      <c r="DD13" s="1021">
        <f t="shared" si="7"/>
        <v>0</v>
      </c>
      <c r="DE13" s="1021">
        <f t="shared" si="8"/>
        <v>0</v>
      </c>
      <c r="DF13" s="1022">
        <f t="shared" si="9"/>
        <v>0</v>
      </c>
      <c r="DG13" s="1020" t="s">
        <v>550</v>
      </c>
      <c r="DH13" s="1021"/>
      <c r="DI13" s="1021"/>
      <c r="DJ13" s="1021"/>
      <c r="DK13" s="1022"/>
      <c r="DL13" s="1020" t="s">
        <v>550</v>
      </c>
      <c r="DM13" s="1021"/>
      <c r="DN13" s="1021"/>
      <c r="DO13" s="1021"/>
      <c r="DP13" s="1022"/>
      <c r="DQ13" s="1020" t="s">
        <v>550</v>
      </c>
      <c r="DR13" s="1021"/>
      <c r="DS13" s="1021"/>
      <c r="DT13" s="1021"/>
      <c r="DU13" s="1022"/>
      <c r="DV13" s="1023"/>
      <c r="DW13" s="1024"/>
      <c r="DX13" s="1024"/>
      <c r="DY13" s="1024"/>
      <c r="DZ13" s="1025"/>
      <c r="EA13" s="207"/>
    </row>
    <row r="14" spans="1:131" s="208" customFormat="1" ht="26.25" customHeight="1" x14ac:dyDescent="0.15">
      <c r="A14" s="214">
        <v>8</v>
      </c>
      <c r="B14" s="1068"/>
      <c r="C14" s="1069"/>
      <c r="D14" s="1069"/>
      <c r="E14" s="1069"/>
      <c r="F14" s="1069"/>
      <c r="G14" s="1069"/>
      <c r="H14" s="1069"/>
      <c r="I14" s="1069"/>
      <c r="J14" s="1069"/>
      <c r="K14" s="1069"/>
      <c r="L14" s="1069"/>
      <c r="M14" s="1069"/>
      <c r="N14" s="1069"/>
      <c r="O14" s="1069"/>
      <c r="P14" s="1070"/>
      <c r="Q14" s="1074"/>
      <c r="R14" s="1075"/>
      <c r="S14" s="1075"/>
      <c r="T14" s="1075"/>
      <c r="U14" s="1075"/>
      <c r="V14" s="1075"/>
      <c r="W14" s="1075"/>
      <c r="X14" s="1075"/>
      <c r="Y14" s="1075"/>
      <c r="Z14" s="1075"/>
      <c r="AA14" s="1075"/>
      <c r="AB14" s="1075"/>
      <c r="AC14" s="1075"/>
      <c r="AD14" s="1075"/>
      <c r="AE14" s="1076"/>
      <c r="AF14" s="1050"/>
      <c r="AG14" s="1051"/>
      <c r="AH14" s="1051"/>
      <c r="AI14" s="1051"/>
      <c r="AJ14" s="1052"/>
      <c r="AK14" s="1116"/>
      <c r="AL14" s="1117"/>
      <c r="AM14" s="1117"/>
      <c r="AN14" s="1117"/>
      <c r="AO14" s="1117"/>
      <c r="AP14" s="1117"/>
      <c r="AQ14" s="1117"/>
      <c r="AR14" s="1117"/>
      <c r="AS14" s="1117"/>
      <c r="AT14" s="1117"/>
      <c r="AU14" s="1114"/>
      <c r="AV14" s="1114"/>
      <c r="AW14" s="1114"/>
      <c r="AX14" s="1114"/>
      <c r="AY14" s="1115"/>
      <c r="AZ14" s="205"/>
      <c r="BA14" s="205"/>
      <c r="BB14" s="205"/>
      <c r="BC14" s="205"/>
      <c r="BD14" s="205"/>
      <c r="BE14" s="206"/>
      <c r="BF14" s="206"/>
      <c r="BG14" s="206"/>
      <c r="BH14" s="206"/>
      <c r="BI14" s="206"/>
      <c r="BJ14" s="206"/>
      <c r="BK14" s="206"/>
      <c r="BL14" s="206"/>
      <c r="BM14" s="206"/>
      <c r="BN14" s="206"/>
      <c r="BO14" s="206"/>
      <c r="BP14" s="206"/>
      <c r="BQ14" s="215">
        <v>8</v>
      </c>
      <c r="BR14" s="216"/>
      <c r="BS14" s="1045"/>
      <c r="BT14" s="1046"/>
      <c r="BU14" s="1046"/>
      <c r="BV14" s="1046"/>
      <c r="BW14" s="1046"/>
      <c r="BX14" s="1046"/>
      <c r="BY14" s="1046"/>
      <c r="BZ14" s="1046"/>
      <c r="CA14" s="1046"/>
      <c r="CB14" s="1046"/>
      <c r="CC14" s="1046"/>
      <c r="CD14" s="1046"/>
      <c r="CE14" s="1046"/>
      <c r="CF14" s="1046"/>
      <c r="CG14" s="1047"/>
      <c r="CH14" s="1020"/>
      <c r="CI14" s="1021"/>
      <c r="CJ14" s="1021"/>
      <c r="CK14" s="1021"/>
      <c r="CL14" s="1022"/>
      <c r="CM14" s="1020"/>
      <c r="CN14" s="1021"/>
      <c r="CO14" s="1021"/>
      <c r="CP14" s="1021"/>
      <c r="CQ14" s="1022"/>
      <c r="CR14" s="1020"/>
      <c r="CS14" s="1021"/>
      <c r="CT14" s="1021"/>
      <c r="CU14" s="1021"/>
      <c r="CV14" s="1022"/>
      <c r="CW14" s="1020"/>
      <c r="CX14" s="1021"/>
      <c r="CY14" s="1021"/>
      <c r="CZ14" s="1021"/>
      <c r="DA14" s="1022"/>
      <c r="DB14" s="1020"/>
      <c r="DC14" s="1021"/>
      <c r="DD14" s="1021"/>
      <c r="DE14" s="1021"/>
      <c r="DF14" s="1022"/>
      <c r="DG14" s="1020"/>
      <c r="DH14" s="1021"/>
      <c r="DI14" s="1021"/>
      <c r="DJ14" s="1021"/>
      <c r="DK14" s="1022"/>
      <c r="DL14" s="1020"/>
      <c r="DM14" s="1021"/>
      <c r="DN14" s="1021"/>
      <c r="DO14" s="1021"/>
      <c r="DP14" s="1022"/>
      <c r="DQ14" s="1020"/>
      <c r="DR14" s="1021"/>
      <c r="DS14" s="1021"/>
      <c r="DT14" s="1021"/>
      <c r="DU14" s="1022"/>
      <c r="DV14" s="1023"/>
      <c r="DW14" s="1024"/>
      <c r="DX14" s="1024"/>
      <c r="DY14" s="1024"/>
      <c r="DZ14" s="1025"/>
      <c r="EA14" s="207"/>
    </row>
    <row r="15" spans="1:131" s="208" customFormat="1" ht="26.25" customHeight="1" x14ac:dyDescent="0.15">
      <c r="A15" s="214">
        <v>9</v>
      </c>
      <c r="B15" s="1068"/>
      <c r="C15" s="1069"/>
      <c r="D15" s="1069"/>
      <c r="E15" s="1069"/>
      <c r="F15" s="1069"/>
      <c r="G15" s="1069"/>
      <c r="H15" s="1069"/>
      <c r="I15" s="1069"/>
      <c r="J15" s="1069"/>
      <c r="K15" s="1069"/>
      <c r="L15" s="1069"/>
      <c r="M15" s="1069"/>
      <c r="N15" s="1069"/>
      <c r="O15" s="1069"/>
      <c r="P15" s="1070"/>
      <c r="Q15" s="1074"/>
      <c r="R15" s="1075"/>
      <c r="S15" s="1075"/>
      <c r="T15" s="1075"/>
      <c r="U15" s="1075"/>
      <c r="V15" s="1075"/>
      <c r="W15" s="1075"/>
      <c r="X15" s="1075"/>
      <c r="Y15" s="1075"/>
      <c r="Z15" s="1075"/>
      <c r="AA15" s="1075"/>
      <c r="AB15" s="1075"/>
      <c r="AC15" s="1075"/>
      <c r="AD15" s="1075"/>
      <c r="AE15" s="1076"/>
      <c r="AF15" s="1050"/>
      <c r="AG15" s="1051"/>
      <c r="AH15" s="1051"/>
      <c r="AI15" s="1051"/>
      <c r="AJ15" s="1052"/>
      <c r="AK15" s="1116"/>
      <c r="AL15" s="1117"/>
      <c r="AM15" s="1117"/>
      <c r="AN15" s="1117"/>
      <c r="AO15" s="1117"/>
      <c r="AP15" s="1117"/>
      <c r="AQ15" s="1117"/>
      <c r="AR15" s="1117"/>
      <c r="AS15" s="1117"/>
      <c r="AT15" s="1117"/>
      <c r="AU15" s="1114"/>
      <c r="AV15" s="1114"/>
      <c r="AW15" s="1114"/>
      <c r="AX15" s="1114"/>
      <c r="AY15" s="1115"/>
      <c r="AZ15" s="205"/>
      <c r="BA15" s="205"/>
      <c r="BB15" s="205"/>
      <c r="BC15" s="205"/>
      <c r="BD15" s="205"/>
      <c r="BE15" s="206"/>
      <c r="BF15" s="206"/>
      <c r="BG15" s="206"/>
      <c r="BH15" s="206"/>
      <c r="BI15" s="206"/>
      <c r="BJ15" s="206"/>
      <c r="BK15" s="206"/>
      <c r="BL15" s="206"/>
      <c r="BM15" s="206"/>
      <c r="BN15" s="206"/>
      <c r="BO15" s="206"/>
      <c r="BP15" s="206"/>
      <c r="BQ15" s="215">
        <v>9</v>
      </c>
      <c r="BR15" s="216"/>
      <c r="BS15" s="1045"/>
      <c r="BT15" s="1046"/>
      <c r="BU15" s="1046"/>
      <c r="BV15" s="1046"/>
      <c r="BW15" s="1046"/>
      <c r="BX15" s="1046"/>
      <c r="BY15" s="1046"/>
      <c r="BZ15" s="1046"/>
      <c r="CA15" s="1046"/>
      <c r="CB15" s="1046"/>
      <c r="CC15" s="1046"/>
      <c r="CD15" s="1046"/>
      <c r="CE15" s="1046"/>
      <c r="CF15" s="1046"/>
      <c r="CG15" s="1047"/>
      <c r="CH15" s="1020"/>
      <c r="CI15" s="1021"/>
      <c r="CJ15" s="1021"/>
      <c r="CK15" s="1021"/>
      <c r="CL15" s="1022"/>
      <c r="CM15" s="1020"/>
      <c r="CN15" s="1021"/>
      <c r="CO15" s="1021"/>
      <c r="CP15" s="1021"/>
      <c r="CQ15" s="1022"/>
      <c r="CR15" s="1020"/>
      <c r="CS15" s="1021"/>
      <c r="CT15" s="1021"/>
      <c r="CU15" s="1021"/>
      <c r="CV15" s="1022"/>
      <c r="CW15" s="1020"/>
      <c r="CX15" s="1021"/>
      <c r="CY15" s="1021"/>
      <c r="CZ15" s="1021"/>
      <c r="DA15" s="1022"/>
      <c r="DB15" s="1020"/>
      <c r="DC15" s="1021"/>
      <c r="DD15" s="1021"/>
      <c r="DE15" s="1021"/>
      <c r="DF15" s="1022"/>
      <c r="DG15" s="1020"/>
      <c r="DH15" s="1021"/>
      <c r="DI15" s="1021"/>
      <c r="DJ15" s="1021"/>
      <c r="DK15" s="1022"/>
      <c r="DL15" s="1020"/>
      <c r="DM15" s="1021"/>
      <c r="DN15" s="1021"/>
      <c r="DO15" s="1021"/>
      <c r="DP15" s="1022"/>
      <c r="DQ15" s="1020"/>
      <c r="DR15" s="1021"/>
      <c r="DS15" s="1021"/>
      <c r="DT15" s="1021"/>
      <c r="DU15" s="1022"/>
      <c r="DV15" s="1023"/>
      <c r="DW15" s="1024"/>
      <c r="DX15" s="1024"/>
      <c r="DY15" s="1024"/>
      <c r="DZ15" s="1025"/>
      <c r="EA15" s="207"/>
    </row>
    <row r="16" spans="1:131" s="208" customFormat="1" ht="26.25" customHeight="1" x14ac:dyDescent="0.15">
      <c r="A16" s="214">
        <v>10</v>
      </c>
      <c r="B16" s="1068"/>
      <c r="C16" s="1069"/>
      <c r="D16" s="1069"/>
      <c r="E16" s="1069"/>
      <c r="F16" s="1069"/>
      <c r="G16" s="1069"/>
      <c r="H16" s="1069"/>
      <c r="I16" s="1069"/>
      <c r="J16" s="1069"/>
      <c r="K16" s="1069"/>
      <c r="L16" s="1069"/>
      <c r="M16" s="1069"/>
      <c r="N16" s="1069"/>
      <c r="O16" s="1069"/>
      <c r="P16" s="1070"/>
      <c r="Q16" s="1074"/>
      <c r="R16" s="1075"/>
      <c r="S16" s="1075"/>
      <c r="T16" s="1075"/>
      <c r="U16" s="1075"/>
      <c r="V16" s="1075"/>
      <c r="W16" s="1075"/>
      <c r="X16" s="1075"/>
      <c r="Y16" s="1075"/>
      <c r="Z16" s="1075"/>
      <c r="AA16" s="1075"/>
      <c r="AB16" s="1075"/>
      <c r="AC16" s="1075"/>
      <c r="AD16" s="1075"/>
      <c r="AE16" s="1076"/>
      <c r="AF16" s="1050"/>
      <c r="AG16" s="1051"/>
      <c r="AH16" s="1051"/>
      <c r="AI16" s="1051"/>
      <c r="AJ16" s="1052"/>
      <c r="AK16" s="1116"/>
      <c r="AL16" s="1117"/>
      <c r="AM16" s="1117"/>
      <c r="AN16" s="1117"/>
      <c r="AO16" s="1117"/>
      <c r="AP16" s="1117"/>
      <c r="AQ16" s="1117"/>
      <c r="AR16" s="1117"/>
      <c r="AS16" s="1117"/>
      <c r="AT16" s="1117"/>
      <c r="AU16" s="1114"/>
      <c r="AV16" s="1114"/>
      <c r="AW16" s="1114"/>
      <c r="AX16" s="1114"/>
      <c r="AY16" s="1115"/>
      <c r="AZ16" s="205"/>
      <c r="BA16" s="205"/>
      <c r="BB16" s="205"/>
      <c r="BC16" s="205"/>
      <c r="BD16" s="205"/>
      <c r="BE16" s="206"/>
      <c r="BF16" s="206"/>
      <c r="BG16" s="206"/>
      <c r="BH16" s="206"/>
      <c r="BI16" s="206"/>
      <c r="BJ16" s="206"/>
      <c r="BK16" s="206"/>
      <c r="BL16" s="206"/>
      <c r="BM16" s="206"/>
      <c r="BN16" s="206"/>
      <c r="BO16" s="206"/>
      <c r="BP16" s="206"/>
      <c r="BQ16" s="215">
        <v>10</v>
      </c>
      <c r="BR16" s="216"/>
      <c r="BS16" s="1045"/>
      <c r="BT16" s="1046"/>
      <c r="BU16" s="1046"/>
      <c r="BV16" s="1046"/>
      <c r="BW16" s="1046"/>
      <c r="BX16" s="1046"/>
      <c r="BY16" s="1046"/>
      <c r="BZ16" s="1046"/>
      <c r="CA16" s="1046"/>
      <c r="CB16" s="1046"/>
      <c r="CC16" s="1046"/>
      <c r="CD16" s="1046"/>
      <c r="CE16" s="1046"/>
      <c r="CF16" s="1046"/>
      <c r="CG16" s="1047"/>
      <c r="CH16" s="1020"/>
      <c r="CI16" s="1021"/>
      <c r="CJ16" s="1021"/>
      <c r="CK16" s="1021"/>
      <c r="CL16" s="1022"/>
      <c r="CM16" s="1020"/>
      <c r="CN16" s="1021"/>
      <c r="CO16" s="1021"/>
      <c r="CP16" s="1021"/>
      <c r="CQ16" s="1022"/>
      <c r="CR16" s="1020"/>
      <c r="CS16" s="1021"/>
      <c r="CT16" s="1021"/>
      <c r="CU16" s="1021"/>
      <c r="CV16" s="1022"/>
      <c r="CW16" s="1020"/>
      <c r="CX16" s="1021"/>
      <c r="CY16" s="1021"/>
      <c r="CZ16" s="1021"/>
      <c r="DA16" s="1022"/>
      <c r="DB16" s="1020"/>
      <c r="DC16" s="1021"/>
      <c r="DD16" s="1021"/>
      <c r="DE16" s="1021"/>
      <c r="DF16" s="1022"/>
      <c r="DG16" s="1020"/>
      <c r="DH16" s="1021"/>
      <c r="DI16" s="1021"/>
      <c r="DJ16" s="1021"/>
      <c r="DK16" s="1022"/>
      <c r="DL16" s="1020"/>
      <c r="DM16" s="1021"/>
      <c r="DN16" s="1021"/>
      <c r="DO16" s="1021"/>
      <c r="DP16" s="1022"/>
      <c r="DQ16" s="1020"/>
      <c r="DR16" s="1021"/>
      <c r="DS16" s="1021"/>
      <c r="DT16" s="1021"/>
      <c r="DU16" s="1022"/>
      <c r="DV16" s="1023"/>
      <c r="DW16" s="1024"/>
      <c r="DX16" s="1024"/>
      <c r="DY16" s="1024"/>
      <c r="DZ16" s="1025"/>
      <c r="EA16" s="207"/>
    </row>
    <row r="17" spans="1:131" s="208" customFormat="1" ht="26.25" customHeight="1" x14ac:dyDescent="0.15">
      <c r="A17" s="214">
        <v>11</v>
      </c>
      <c r="B17" s="1068"/>
      <c r="C17" s="1069"/>
      <c r="D17" s="1069"/>
      <c r="E17" s="1069"/>
      <c r="F17" s="1069"/>
      <c r="G17" s="1069"/>
      <c r="H17" s="1069"/>
      <c r="I17" s="1069"/>
      <c r="J17" s="1069"/>
      <c r="K17" s="1069"/>
      <c r="L17" s="1069"/>
      <c r="M17" s="1069"/>
      <c r="N17" s="1069"/>
      <c r="O17" s="1069"/>
      <c r="P17" s="1070"/>
      <c r="Q17" s="1074"/>
      <c r="R17" s="1075"/>
      <c r="S17" s="1075"/>
      <c r="T17" s="1075"/>
      <c r="U17" s="1075"/>
      <c r="V17" s="1075"/>
      <c r="W17" s="1075"/>
      <c r="X17" s="1075"/>
      <c r="Y17" s="1075"/>
      <c r="Z17" s="1075"/>
      <c r="AA17" s="1075"/>
      <c r="AB17" s="1075"/>
      <c r="AC17" s="1075"/>
      <c r="AD17" s="1075"/>
      <c r="AE17" s="1076"/>
      <c r="AF17" s="1050"/>
      <c r="AG17" s="1051"/>
      <c r="AH17" s="1051"/>
      <c r="AI17" s="1051"/>
      <c r="AJ17" s="1052"/>
      <c r="AK17" s="1116"/>
      <c r="AL17" s="1117"/>
      <c r="AM17" s="1117"/>
      <c r="AN17" s="1117"/>
      <c r="AO17" s="1117"/>
      <c r="AP17" s="1117"/>
      <c r="AQ17" s="1117"/>
      <c r="AR17" s="1117"/>
      <c r="AS17" s="1117"/>
      <c r="AT17" s="1117"/>
      <c r="AU17" s="1114"/>
      <c r="AV17" s="1114"/>
      <c r="AW17" s="1114"/>
      <c r="AX17" s="1114"/>
      <c r="AY17" s="1115"/>
      <c r="AZ17" s="205"/>
      <c r="BA17" s="205"/>
      <c r="BB17" s="205"/>
      <c r="BC17" s="205"/>
      <c r="BD17" s="205"/>
      <c r="BE17" s="206"/>
      <c r="BF17" s="206"/>
      <c r="BG17" s="206"/>
      <c r="BH17" s="206"/>
      <c r="BI17" s="206"/>
      <c r="BJ17" s="206"/>
      <c r="BK17" s="206"/>
      <c r="BL17" s="206"/>
      <c r="BM17" s="206"/>
      <c r="BN17" s="206"/>
      <c r="BO17" s="206"/>
      <c r="BP17" s="206"/>
      <c r="BQ17" s="215">
        <v>11</v>
      </c>
      <c r="BR17" s="216"/>
      <c r="BS17" s="1045"/>
      <c r="BT17" s="1046"/>
      <c r="BU17" s="1046"/>
      <c r="BV17" s="1046"/>
      <c r="BW17" s="1046"/>
      <c r="BX17" s="1046"/>
      <c r="BY17" s="1046"/>
      <c r="BZ17" s="1046"/>
      <c r="CA17" s="1046"/>
      <c r="CB17" s="1046"/>
      <c r="CC17" s="1046"/>
      <c r="CD17" s="1046"/>
      <c r="CE17" s="1046"/>
      <c r="CF17" s="1046"/>
      <c r="CG17" s="1047"/>
      <c r="CH17" s="1020"/>
      <c r="CI17" s="1021"/>
      <c r="CJ17" s="1021"/>
      <c r="CK17" s="1021"/>
      <c r="CL17" s="1022"/>
      <c r="CM17" s="1020"/>
      <c r="CN17" s="1021"/>
      <c r="CO17" s="1021"/>
      <c r="CP17" s="1021"/>
      <c r="CQ17" s="1022"/>
      <c r="CR17" s="1020"/>
      <c r="CS17" s="1021"/>
      <c r="CT17" s="1021"/>
      <c r="CU17" s="1021"/>
      <c r="CV17" s="1022"/>
      <c r="CW17" s="1020"/>
      <c r="CX17" s="1021"/>
      <c r="CY17" s="1021"/>
      <c r="CZ17" s="1021"/>
      <c r="DA17" s="1022"/>
      <c r="DB17" s="1020"/>
      <c r="DC17" s="1021"/>
      <c r="DD17" s="1021"/>
      <c r="DE17" s="1021"/>
      <c r="DF17" s="1022"/>
      <c r="DG17" s="1020"/>
      <c r="DH17" s="1021"/>
      <c r="DI17" s="1021"/>
      <c r="DJ17" s="1021"/>
      <c r="DK17" s="1022"/>
      <c r="DL17" s="1020"/>
      <c r="DM17" s="1021"/>
      <c r="DN17" s="1021"/>
      <c r="DO17" s="1021"/>
      <c r="DP17" s="1022"/>
      <c r="DQ17" s="1020"/>
      <c r="DR17" s="1021"/>
      <c r="DS17" s="1021"/>
      <c r="DT17" s="1021"/>
      <c r="DU17" s="1022"/>
      <c r="DV17" s="1023"/>
      <c r="DW17" s="1024"/>
      <c r="DX17" s="1024"/>
      <c r="DY17" s="1024"/>
      <c r="DZ17" s="1025"/>
      <c r="EA17" s="207"/>
    </row>
    <row r="18" spans="1:131" s="208" customFormat="1" ht="26.25" customHeight="1" x14ac:dyDescent="0.15">
      <c r="A18" s="214">
        <v>12</v>
      </c>
      <c r="B18" s="1068"/>
      <c r="C18" s="1069"/>
      <c r="D18" s="1069"/>
      <c r="E18" s="1069"/>
      <c r="F18" s="1069"/>
      <c r="G18" s="1069"/>
      <c r="H18" s="1069"/>
      <c r="I18" s="1069"/>
      <c r="J18" s="1069"/>
      <c r="K18" s="1069"/>
      <c r="L18" s="1069"/>
      <c r="M18" s="1069"/>
      <c r="N18" s="1069"/>
      <c r="O18" s="1069"/>
      <c r="P18" s="1070"/>
      <c r="Q18" s="1074"/>
      <c r="R18" s="1075"/>
      <c r="S18" s="1075"/>
      <c r="T18" s="1075"/>
      <c r="U18" s="1075"/>
      <c r="V18" s="1075"/>
      <c r="W18" s="1075"/>
      <c r="X18" s="1075"/>
      <c r="Y18" s="1075"/>
      <c r="Z18" s="1075"/>
      <c r="AA18" s="1075"/>
      <c r="AB18" s="1075"/>
      <c r="AC18" s="1075"/>
      <c r="AD18" s="1075"/>
      <c r="AE18" s="1076"/>
      <c r="AF18" s="1050"/>
      <c r="AG18" s="1051"/>
      <c r="AH18" s="1051"/>
      <c r="AI18" s="1051"/>
      <c r="AJ18" s="1052"/>
      <c r="AK18" s="1116"/>
      <c r="AL18" s="1117"/>
      <c r="AM18" s="1117"/>
      <c r="AN18" s="1117"/>
      <c r="AO18" s="1117"/>
      <c r="AP18" s="1117"/>
      <c r="AQ18" s="1117"/>
      <c r="AR18" s="1117"/>
      <c r="AS18" s="1117"/>
      <c r="AT18" s="1117"/>
      <c r="AU18" s="1114"/>
      <c r="AV18" s="1114"/>
      <c r="AW18" s="1114"/>
      <c r="AX18" s="1114"/>
      <c r="AY18" s="1115"/>
      <c r="AZ18" s="205"/>
      <c r="BA18" s="205"/>
      <c r="BB18" s="205"/>
      <c r="BC18" s="205"/>
      <c r="BD18" s="205"/>
      <c r="BE18" s="206"/>
      <c r="BF18" s="206"/>
      <c r="BG18" s="206"/>
      <c r="BH18" s="206"/>
      <c r="BI18" s="206"/>
      <c r="BJ18" s="206"/>
      <c r="BK18" s="206"/>
      <c r="BL18" s="206"/>
      <c r="BM18" s="206"/>
      <c r="BN18" s="206"/>
      <c r="BO18" s="206"/>
      <c r="BP18" s="206"/>
      <c r="BQ18" s="215">
        <v>12</v>
      </c>
      <c r="BR18" s="216"/>
      <c r="BS18" s="1045"/>
      <c r="BT18" s="1046"/>
      <c r="BU18" s="1046"/>
      <c r="BV18" s="1046"/>
      <c r="BW18" s="1046"/>
      <c r="BX18" s="1046"/>
      <c r="BY18" s="1046"/>
      <c r="BZ18" s="1046"/>
      <c r="CA18" s="1046"/>
      <c r="CB18" s="1046"/>
      <c r="CC18" s="1046"/>
      <c r="CD18" s="1046"/>
      <c r="CE18" s="1046"/>
      <c r="CF18" s="1046"/>
      <c r="CG18" s="1047"/>
      <c r="CH18" s="1020"/>
      <c r="CI18" s="1021"/>
      <c r="CJ18" s="1021"/>
      <c r="CK18" s="1021"/>
      <c r="CL18" s="1022"/>
      <c r="CM18" s="1020"/>
      <c r="CN18" s="1021"/>
      <c r="CO18" s="1021"/>
      <c r="CP18" s="1021"/>
      <c r="CQ18" s="1022"/>
      <c r="CR18" s="1020"/>
      <c r="CS18" s="1021"/>
      <c r="CT18" s="1021"/>
      <c r="CU18" s="1021"/>
      <c r="CV18" s="1022"/>
      <c r="CW18" s="1020"/>
      <c r="CX18" s="1021"/>
      <c r="CY18" s="1021"/>
      <c r="CZ18" s="1021"/>
      <c r="DA18" s="1022"/>
      <c r="DB18" s="1020"/>
      <c r="DC18" s="1021"/>
      <c r="DD18" s="1021"/>
      <c r="DE18" s="1021"/>
      <c r="DF18" s="1022"/>
      <c r="DG18" s="1020"/>
      <c r="DH18" s="1021"/>
      <c r="DI18" s="1021"/>
      <c r="DJ18" s="1021"/>
      <c r="DK18" s="1022"/>
      <c r="DL18" s="1020"/>
      <c r="DM18" s="1021"/>
      <c r="DN18" s="1021"/>
      <c r="DO18" s="1021"/>
      <c r="DP18" s="1022"/>
      <c r="DQ18" s="1020"/>
      <c r="DR18" s="1021"/>
      <c r="DS18" s="1021"/>
      <c r="DT18" s="1021"/>
      <c r="DU18" s="1022"/>
      <c r="DV18" s="1023"/>
      <c r="DW18" s="1024"/>
      <c r="DX18" s="1024"/>
      <c r="DY18" s="1024"/>
      <c r="DZ18" s="1025"/>
      <c r="EA18" s="207"/>
    </row>
    <row r="19" spans="1:131" s="208" customFormat="1" ht="26.25" customHeight="1" x14ac:dyDescent="0.15">
      <c r="A19" s="214">
        <v>13</v>
      </c>
      <c r="B19" s="1068"/>
      <c r="C19" s="1069"/>
      <c r="D19" s="1069"/>
      <c r="E19" s="1069"/>
      <c r="F19" s="1069"/>
      <c r="G19" s="1069"/>
      <c r="H19" s="1069"/>
      <c r="I19" s="1069"/>
      <c r="J19" s="1069"/>
      <c r="K19" s="1069"/>
      <c r="L19" s="1069"/>
      <c r="M19" s="1069"/>
      <c r="N19" s="1069"/>
      <c r="O19" s="1069"/>
      <c r="P19" s="1070"/>
      <c r="Q19" s="1074"/>
      <c r="R19" s="1075"/>
      <c r="S19" s="1075"/>
      <c r="T19" s="1075"/>
      <c r="U19" s="1075"/>
      <c r="V19" s="1075"/>
      <c r="W19" s="1075"/>
      <c r="X19" s="1075"/>
      <c r="Y19" s="1075"/>
      <c r="Z19" s="1075"/>
      <c r="AA19" s="1075"/>
      <c r="AB19" s="1075"/>
      <c r="AC19" s="1075"/>
      <c r="AD19" s="1075"/>
      <c r="AE19" s="1076"/>
      <c r="AF19" s="1050"/>
      <c r="AG19" s="1051"/>
      <c r="AH19" s="1051"/>
      <c r="AI19" s="1051"/>
      <c r="AJ19" s="1052"/>
      <c r="AK19" s="1116"/>
      <c r="AL19" s="1117"/>
      <c r="AM19" s="1117"/>
      <c r="AN19" s="1117"/>
      <c r="AO19" s="1117"/>
      <c r="AP19" s="1117"/>
      <c r="AQ19" s="1117"/>
      <c r="AR19" s="1117"/>
      <c r="AS19" s="1117"/>
      <c r="AT19" s="1117"/>
      <c r="AU19" s="1114"/>
      <c r="AV19" s="1114"/>
      <c r="AW19" s="1114"/>
      <c r="AX19" s="1114"/>
      <c r="AY19" s="1115"/>
      <c r="AZ19" s="205"/>
      <c r="BA19" s="205"/>
      <c r="BB19" s="205"/>
      <c r="BC19" s="205"/>
      <c r="BD19" s="205"/>
      <c r="BE19" s="206"/>
      <c r="BF19" s="206"/>
      <c r="BG19" s="206"/>
      <c r="BH19" s="206"/>
      <c r="BI19" s="206"/>
      <c r="BJ19" s="206"/>
      <c r="BK19" s="206"/>
      <c r="BL19" s="206"/>
      <c r="BM19" s="206"/>
      <c r="BN19" s="206"/>
      <c r="BO19" s="206"/>
      <c r="BP19" s="206"/>
      <c r="BQ19" s="215">
        <v>13</v>
      </c>
      <c r="BR19" s="216"/>
      <c r="BS19" s="1045"/>
      <c r="BT19" s="1046"/>
      <c r="BU19" s="1046"/>
      <c r="BV19" s="1046"/>
      <c r="BW19" s="1046"/>
      <c r="BX19" s="1046"/>
      <c r="BY19" s="1046"/>
      <c r="BZ19" s="1046"/>
      <c r="CA19" s="1046"/>
      <c r="CB19" s="1046"/>
      <c r="CC19" s="1046"/>
      <c r="CD19" s="1046"/>
      <c r="CE19" s="1046"/>
      <c r="CF19" s="1046"/>
      <c r="CG19" s="1047"/>
      <c r="CH19" s="1020"/>
      <c r="CI19" s="1021"/>
      <c r="CJ19" s="1021"/>
      <c r="CK19" s="1021"/>
      <c r="CL19" s="1022"/>
      <c r="CM19" s="1020"/>
      <c r="CN19" s="1021"/>
      <c r="CO19" s="1021"/>
      <c r="CP19" s="1021"/>
      <c r="CQ19" s="1022"/>
      <c r="CR19" s="1020"/>
      <c r="CS19" s="1021"/>
      <c r="CT19" s="1021"/>
      <c r="CU19" s="1021"/>
      <c r="CV19" s="1022"/>
      <c r="CW19" s="1020"/>
      <c r="CX19" s="1021"/>
      <c r="CY19" s="1021"/>
      <c r="CZ19" s="1021"/>
      <c r="DA19" s="1022"/>
      <c r="DB19" s="1020"/>
      <c r="DC19" s="1021"/>
      <c r="DD19" s="1021"/>
      <c r="DE19" s="1021"/>
      <c r="DF19" s="1022"/>
      <c r="DG19" s="1020"/>
      <c r="DH19" s="1021"/>
      <c r="DI19" s="1021"/>
      <c r="DJ19" s="1021"/>
      <c r="DK19" s="1022"/>
      <c r="DL19" s="1020"/>
      <c r="DM19" s="1021"/>
      <c r="DN19" s="1021"/>
      <c r="DO19" s="1021"/>
      <c r="DP19" s="1022"/>
      <c r="DQ19" s="1020"/>
      <c r="DR19" s="1021"/>
      <c r="DS19" s="1021"/>
      <c r="DT19" s="1021"/>
      <c r="DU19" s="1022"/>
      <c r="DV19" s="1023"/>
      <c r="DW19" s="1024"/>
      <c r="DX19" s="1024"/>
      <c r="DY19" s="1024"/>
      <c r="DZ19" s="1025"/>
      <c r="EA19" s="207"/>
    </row>
    <row r="20" spans="1:131" s="208" customFormat="1" ht="26.25" customHeight="1" x14ac:dyDescent="0.15">
      <c r="A20" s="214">
        <v>14</v>
      </c>
      <c r="B20" s="1068"/>
      <c r="C20" s="1069"/>
      <c r="D20" s="1069"/>
      <c r="E20" s="1069"/>
      <c r="F20" s="1069"/>
      <c r="G20" s="1069"/>
      <c r="H20" s="1069"/>
      <c r="I20" s="1069"/>
      <c r="J20" s="1069"/>
      <c r="K20" s="1069"/>
      <c r="L20" s="1069"/>
      <c r="M20" s="1069"/>
      <c r="N20" s="1069"/>
      <c r="O20" s="1069"/>
      <c r="P20" s="1070"/>
      <c r="Q20" s="1074"/>
      <c r="R20" s="1075"/>
      <c r="S20" s="1075"/>
      <c r="T20" s="1075"/>
      <c r="U20" s="1075"/>
      <c r="V20" s="1075"/>
      <c r="W20" s="1075"/>
      <c r="X20" s="1075"/>
      <c r="Y20" s="1075"/>
      <c r="Z20" s="1075"/>
      <c r="AA20" s="1075"/>
      <c r="AB20" s="1075"/>
      <c r="AC20" s="1075"/>
      <c r="AD20" s="1075"/>
      <c r="AE20" s="1076"/>
      <c r="AF20" s="1050"/>
      <c r="AG20" s="1051"/>
      <c r="AH20" s="1051"/>
      <c r="AI20" s="1051"/>
      <c r="AJ20" s="1052"/>
      <c r="AK20" s="1116"/>
      <c r="AL20" s="1117"/>
      <c r="AM20" s="1117"/>
      <c r="AN20" s="1117"/>
      <c r="AO20" s="1117"/>
      <c r="AP20" s="1117"/>
      <c r="AQ20" s="1117"/>
      <c r="AR20" s="1117"/>
      <c r="AS20" s="1117"/>
      <c r="AT20" s="1117"/>
      <c r="AU20" s="1114"/>
      <c r="AV20" s="1114"/>
      <c r="AW20" s="1114"/>
      <c r="AX20" s="1114"/>
      <c r="AY20" s="1115"/>
      <c r="AZ20" s="205"/>
      <c r="BA20" s="205"/>
      <c r="BB20" s="205"/>
      <c r="BC20" s="205"/>
      <c r="BD20" s="205"/>
      <c r="BE20" s="206"/>
      <c r="BF20" s="206"/>
      <c r="BG20" s="206"/>
      <c r="BH20" s="206"/>
      <c r="BI20" s="206"/>
      <c r="BJ20" s="206"/>
      <c r="BK20" s="206"/>
      <c r="BL20" s="206"/>
      <c r="BM20" s="206"/>
      <c r="BN20" s="206"/>
      <c r="BO20" s="206"/>
      <c r="BP20" s="206"/>
      <c r="BQ20" s="215">
        <v>14</v>
      </c>
      <c r="BR20" s="216"/>
      <c r="BS20" s="1045"/>
      <c r="BT20" s="1046"/>
      <c r="BU20" s="1046"/>
      <c r="BV20" s="1046"/>
      <c r="BW20" s="1046"/>
      <c r="BX20" s="1046"/>
      <c r="BY20" s="1046"/>
      <c r="BZ20" s="1046"/>
      <c r="CA20" s="1046"/>
      <c r="CB20" s="1046"/>
      <c r="CC20" s="1046"/>
      <c r="CD20" s="1046"/>
      <c r="CE20" s="1046"/>
      <c r="CF20" s="1046"/>
      <c r="CG20" s="1047"/>
      <c r="CH20" s="1020"/>
      <c r="CI20" s="1021"/>
      <c r="CJ20" s="1021"/>
      <c r="CK20" s="1021"/>
      <c r="CL20" s="1022"/>
      <c r="CM20" s="1020"/>
      <c r="CN20" s="1021"/>
      <c r="CO20" s="1021"/>
      <c r="CP20" s="1021"/>
      <c r="CQ20" s="1022"/>
      <c r="CR20" s="1020"/>
      <c r="CS20" s="1021"/>
      <c r="CT20" s="1021"/>
      <c r="CU20" s="1021"/>
      <c r="CV20" s="1022"/>
      <c r="CW20" s="1020"/>
      <c r="CX20" s="1021"/>
      <c r="CY20" s="1021"/>
      <c r="CZ20" s="1021"/>
      <c r="DA20" s="1022"/>
      <c r="DB20" s="1020"/>
      <c r="DC20" s="1021"/>
      <c r="DD20" s="1021"/>
      <c r="DE20" s="1021"/>
      <c r="DF20" s="1022"/>
      <c r="DG20" s="1020"/>
      <c r="DH20" s="1021"/>
      <c r="DI20" s="1021"/>
      <c r="DJ20" s="1021"/>
      <c r="DK20" s="1022"/>
      <c r="DL20" s="1020"/>
      <c r="DM20" s="1021"/>
      <c r="DN20" s="1021"/>
      <c r="DO20" s="1021"/>
      <c r="DP20" s="1022"/>
      <c r="DQ20" s="1020"/>
      <c r="DR20" s="1021"/>
      <c r="DS20" s="1021"/>
      <c r="DT20" s="1021"/>
      <c r="DU20" s="1022"/>
      <c r="DV20" s="1023"/>
      <c r="DW20" s="1024"/>
      <c r="DX20" s="1024"/>
      <c r="DY20" s="1024"/>
      <c r="DZ20" s="1025"/>
      <c r="EA20" s="207"/>
    </row>
    <row r="21" spans="1:131" s="208" customFormat="1" ht="26.25" customHeight="1" thickBot="1" x14ac:dyDescent="0.2">
      <c r="A21" s="214">
        <v>15</v>
      </c>
      <c r="B21" s="1068"/>
      <c r="C21" s="1069"/>
      <c r="D21" s="1069"/>
      <c r="E21" s="1069"/>
      <c r="F21" s="1069"/>
      <c r="G21" s="1069"/>
      <c r="H21" s="1069"/>
      <c r="I21" s="1069"/>
      <c r="J21" s="1069"/>
      <c r="K21" s="1069"/>
      <c r="L21" s="1069"/>
      <c r="M21" s="1069"/>
      <c r="N21" s="1069"/>
      <c r="O21" s="1069"/>
      <c r="P21" s="1070"/>
      <c r="Q21" s="1074"/>
      <c r="R21" s="1075"/>
      <c r="S21" s="1075"/>
      <c r="T21" s="1075"/>
      <c r="U21" s="1075"/>
      <c r="V21" s="1075"/>
      <c r="W21" s="1075"/>
      <c r="X21" s="1075"/>
      <c r="Y21" s="1075"/>
      <c r="Z21" s="1075"/>
      <c r="AA21" s="1075"/>
      <c r="AB21" s="1075"/>
      <c r="AC21" s="1075"/>
      <c r="AD21" s="1075"/>
      <c r="AE21" s="1076"/>
      <c r="AF21" s="1050"/>
      <c r="AG21" s="1051"/>
      <c r="AH21" s="1051"/>
      <c r="AI21" s="1051"/>
      <c r="AJ21" s="1052"/>
      <c r="AK21" s="1116"/>
      <c r="AL21" s="1117"/>
      <c r="AM21" s="1117"/>
      <c r="AN21" s="1117"/>
      <c r="AO21" s="1117"/>
      <c r="AP21" s="1117"/>
      <c r="AQ21" s="1117"/>
      <c r="AR21" s="1117"/>
      <c r="AS21" s="1117"/>
      <c r="AT21" s="1117"/>
      <c r="AU21" s="1114"/>
      <c r="AV21" s="1114"/>
      <c r="AW21" s="1114"/>
      <c r="AX21" s="1114"/>
      <c r="AY21" s="1115"/>
      <c r="AZ21" s="205"/>
      <c r="BA21" s="205"/>
      <c r="BB21" s="205"/>
      <c r="BC21" s="205"/>
      <c r="BD21" s="205"/>
      <c r="BE21" s="206"/>
      <c r="BF21" s="206"/>
      <c r="BG21" s="206"/>
      <c r="BH21" s="206"/>
      <c r="BI21" s="206"/>
      <c r="BJ21" s="206"/>
      <c r="BK21" s="206"/>
      <c r="BL21" s="206"/>
      <c r="BM21" s="206"/>
      <c r="BN21" s="206"/>
      <c r="BO21" s="206"/>
      <c r="BP21" s="206"/>
      <c r="BQ21" s="215">
        <v>15</v>
      </c>
      <c r="BR21" s="216"/>
      <c r="BS21" s="1045"/>
      <c r="BT21" s="1046"/>
      <c r="BU21" s="1046"/>
      <c r="BV21" s="1046"/>
      <c r="BW21" s="1046"/>
      <c r="BX21" s="1046"/>
      <c r="BY21" s="1046"/>
      <c r="BZ21" s="1046"/>
      <c r="CA21" s="1046"/>
      <c r="CB21" s="1046"/>
      <c r="CC21" s="1046"/>
      <c r="CD21" s="1046"/>
      <c r="CE21" s="1046"/>
      <c r="CF21" s="1046"/>
      <c r="CG21" s="1047"/>
      <c r="CH21" s="1020"/>
      <c r="CI21" s="1021"/>
      <c r="CJ21" s="1021"/>
      <c r="CK21" s="1021"/>
      <c r="CL21" s="1022"/>
      <c r="CM21" s="1020"/>
      <c r="CN21" s="1021"/>
      <c r="CO21" s="1021"/>
      <c r="CP21" s="1021"/>
      <c r="CQ21" s="1022"/>
      <c r="CR21" s="1020"/>
      <c r="CS21" s="1021"/>
      <c r="CT21" s="1021"/>
      <c r="CU21" s="1021"/>
      <c r="CV21" s="1022"/>
      <c r="CW21" s="1020"/>
      <c r="CX21" s="1021"/>
      <c r="CY21" s="1021"/>
      <c r="CZ21" s="1021"/>
      <c r="DA21" s="1022"/>
      <c r="DB21" s="1020"/>
      <c r="DC21" s="1021"/>
      <c r="DD21" s="1021"/>
      <c r="DE21" s="1021"/>
      <c r="DF21" s="1022"/>
      <c r="DG21" s="1020"/>
      <c r="DH21" s="1021"/>
      <c r="DI21" s="1021"/>
      <c r="DJ21" s="1021"/>
      <c r="DK21" s="1022"/>
      <c r="DL21" s="1020"/>
      <c r="DM21" s="1021"/>
      <c r="DN21" s="1021"/>
      <c r="DO21" s="1021"/>
      <c r="DP21" s="1022"/>
      <c r="DQ21" s="1020"/>
      <c r="DR21" s="1021"/>
      <c r="DS21" s="1021"/>
      <c r="DT21" s="1021"/>
      <c r="DU21" s="1022"/>
      <c r="DV21" s="1023"/>
      <c r="DW21" s="1024"/>
      <c r="DX21" s="1024"/>
      <c r="DY21" s="1024"/>
      <c r="DZ21" s="1025"/>
      <c r="EA21" s="207"/>
    </row>
    <row r="22" spans="1:131" s="208" customFormat="1" ht="26.25" customHeight="1" x14ac:dyDescent="0.15">
      <c r="A22" s="214">
        <v>16</v>
      </c>
      <c r="B22" s="1068"/>
      <c r="C22" s="1069"/>
      <c r="D22" s="1069"/>
      <c r="E22" s="1069"/>
      <c r="F22" s="1069"/>
      <c r="G22" s="1069"/>
      <c r="H22" s="1069"/>
      <c r="I22" s="1069"/>
      <c r="J22" s="1069"/>
      <c r="K22" s="1069"/>
      <c r="L22" s="1069"/>
      <c r="M22" s="1069"/>
      <c r="N22" s="1069"/>
      <c r="O22" s="1069"/>
      <c r="P22" s="1070"/>
      <c r="Q22" s="1111"/>
      <c r="R22" s="1112"/>
      <c r="S22" s="1112"/>
      <c r="T22" s="1112"/>
      <c r="U22" s="1112"/>
      <c r="V22" s="1112"/>
      <c r="W22" s="1112"/>
      <c r="X22" s="1112"/>
      <c r="Y22" s="1112"/>
      <c r="Z22" s="1112"/>
      <c r="AA22" s="1112"/>
      <c r="AB22" s="1112"/>
      <c r="AC22" s="1112"/>
      <c r="AD22" s="1112"/>
      <c r="AE22" s="1113"/>
      <c r="AF22" s="1050"/>
      <c r="AG22" s="1051"/>
      <c r="AH22" s="1051"/>
      <c r="AI22" s="1051"/>
      <c r="AJ22" s="1052"/>
      <c r="AK22" s="1107"/>
      <c r="AL22" s="1108"/>
      <c r="AM22" s="1108"/>
      <c r="AN22" s="1108"/>
      <c r="AO22" s="1108"/>
      <c r="AP22" s="1108"/>
      <c r="AQ22" s="1108"/>
      <c r="AR22" s="1108"/>
      <c r="AS22" s="1108"/>
      <c r="AT22" s="1108"/>
      <c r="AU22" s="1109"/>
      <c r="AV22" s="1109"/>
      <c r="AW22" s="1109"/>
      <c r="AX22" s="1109"/>
      <c r="AY22" s="1110"/>
      <c r="AZ22" s="1066" t="s">
        <v>368</v>
      </c>
      <c r="BA22" s="1066"/>
      <c r="BB22" s="1066"/>
      <c r="BC22" s="1066"/>
      <c r="BD22" s="1067"/>
      <c r="BE22" s="206"/>
      <c r="BF22" s="206"/>
      <c r="BG22" s="206"/>
      <c r="BH22" s="206"/>
      <c r="BI22" s="206"/>
      <c r="BJ22" s="206"/>
      <c r="BK22" s="206"/>
      <c r="BL22" s="206"/>
      <c r="BM22" s="206"/>
      <c r="BN22" s="206"/>
      <c r="BO22" s="206"/>
      <c r="BP22" s="206"/>
      <c r="BQ22" s="215">
        <v>16</v>
      </c>
      <c r="BR22" s="216"/>
      <c r="BS22" s="1045"/>
      <c r="BT22" s="1046"/>
      <c r="BU22" s="1046"/>
      <c r="BV22" s="1046"/>
      <c r="BW22" s="1046"/>
      <c r="BX22" s="1046"/>
      <c r="BY22" s="1046"/>
      <c r="BZ22" s="1046"/>
      <c r="CA22" s="1046"/>
      <c r="CB22" s="1046"/>
      <c r="CC22" s="1046"/>
      <c r="CD22" s="1046"/>
      <c r="CE22" s="1046"/>
      <c r="CF22" s="1046"/>
      <c r="CG22" s="1047"/>
      <c r="CH22" s="1020"/>
      <c r="CI22" s="1021"/>
      <c r="CJ22" s="1021"/>
      <c r="CK22" s="1021"/>
      <c r="CL22" s="1022"/>
      <c r="CM22" s="1020"/>
      <c r="CN22" s="1021"/>
      <c r="CO22" s="1021"/>
      <c r="CP22" s="1021"/>
      <c r="CQ22" s="1022"/>
      <c r="CR22" s="1020"/>
      <c r="CS22" s="1021"/>
      <c r="CT22" s="1021"/>
      <c r="CU22" s="1021"/>
      <c r="CV22" s="1022"/>
      <c r="CW22" s="1020"/>
      <c r="CX22" s="1021"/>
      <c r="CY22" s="1021"/>
      <c r="CZ22" s="1021"/>
      <c r="DA22" s="1022"/>
      <c r="DB22" s="1020"/>
      <c r="DC22" s="1021"/>
      <c r="DD22" s="1021"/>
      <c r="DE22" s="1021"/>
      <c r="DF22" s="1022"/>
      <c r="DG22" s="1020"/>
      <c r="DH22" s="1021"/>
      <c r="DI22" s="1021"/>
      <c r="DJ22" s="1021"/>
      <c r="DK22" s="1022"/>
      <c r="DL22" s="1020"/>
      <c r="DM22" s="1021"/>
      <c r="DN22" s="1021"/>
      <c r="DO22" s="1021"/>
      <c r="DP22" s="1022"/>
      <c r="DQ22" s="1020"/>
      <c r="DR22" s="1021"/>
      <c r="DS22" s="1021"/>
      <c r="DT22" s="1021"/>
      <c r="DU22" s="1022"/>
      <c r="DV22" s="1023"/>
      <c r="DW22" s="1024"/>
      <c r="DX22" s="1024"/>
      <c r="DY22" s="1024"/>
      <c r="DZ22" s="1025"/>
      <c r="EA22" s="207"/>
    </row>
    <row r="23" spans="1:131" s="208" customFormat="1" ht="26.25" customHeight="1" thickBot="1" x14ac:dyDescent="0.2">
      <c r="A23" s="217" t="s">
        <v>369</v>
      </c>
      <c r="B23" s="973" t="s">
        <v>370</v>
      </c>
      <c r="C23" s="974"/>
      <c r="D23" s="974"/>
      <c r="E23" s="974"/>
      <c r="F23" s="974"/>
      <c r="G23" s="974"/>
      <c r="H23" s="974"/>
      <c r="I23" s="974"/>
      <c r="J23" s="974"/>
      <c r="K23" s="974"/>
      <c r="L23" s="974"/>
      <c r="M23" s="974"/>
      <c r="N23" s="974"/>
      <c r="O23" s="974"/>
      <c r="P23" s="975"/>
      <c r="Q23" s="1098">
        <v>16829</v>
      </c>
      <c r="R23" s="1099"/>
      <c r="S23" s="1099"/>
      <c r="T23" s="1099"/>
      <c r="U23" s="1099"/>
      <c r="V23" s="1099">
        <v>16772</v>
      </c>
      <c r="W23" s="1099"/>
      <c r="X23" s="1099"/>
      <c r="Y23" s="1099"/>
      <c r="Z23" s="1099"/>
      <c r="AA23" s="1099">
        <v>57</v>
      </c>
      <c r="AB23" s="1099"/>
      <c r="AC23" s="1099"/>
      <c r="AD23" s="1099"/>
      <c r="AE23" s="1100"/>
      <c r="AF23" s="1101">
        <v>9</v>
      </c>
      <c r="AG23" s="1099"/>
      <c r="AH23" s="1099"/>
      <c r="AI23" s="1099"/>
      <c r="AJ23" s="1102"/>
      <c r="AK23" s="1103"/>
      <c r="AL23" s="1104"/>
      <c r="AM23" s="1104"/>
      <c r="AN23" s="1104"/>
      <c r="AO23" s="1104"/>
      <c r="AP23" s="1099">
        <v>13365</v>
      </c>
      <c r="AQ23" s="1099"/>
      <c r="AR23" s="1099"/>
      <c r="AS23" s="1099"/>
      <c r="AT23" s="1099"/>
      <c r="AU23" s="1105"/>
      <c r="AV23" s="1105"/>
      <c r="AW23" s="1105"/>
      <c r="AX23" s="1105"/>
      <c r="AY23" s="1106"/>
      <c r="AZ23" s="1095" t="s">
        <v>371</v>
      </c>
      <c r="BA23" s="1096"/>
      <c r="BB23" s="1096"/>
      <c r="BC23" s="1096"/>
      <c r="BD23" s="1097"/>
      <c r="BE23" s="206"/>
      <c r="BF23" s="206"/>
      <c r="BG23" s="206"/>
      <c r="BH23" s="206"/>
      <c r="BI23" s="206"/>
      <c r="BJ23" s="206"/>
      <c r="BK23" s="206"/>
      <c r="BL23" s="206"/>
      <c r="BM23" s="206"/>
      <c r="BN23" s="206"/>
      <c r="BO23" s="206"/>
      <c r="BP23" s="206"/>
      <c r="BQ23" s="215">
        <v>17</v>
      </c>
      <c r="BR23" s="216"/>
      <c r="BS23" s="1045"/>
      <c r="BT23" s="1046"/>
      <c r="BU23" s="1046"/>
      <c r="BV23" s="1046"/>
      <c r="BW23" s="1046"/>
      <c r="BX23" s="1046"/>
      <c r="BY23" s="1046"/>
      <c r="BZ23" s="1046"/>
      <c r="CA23" s="1046"/>
      <c r="CB23" s="1046"/>
      <c r="CC23" s="1046"/>
      <c r="CD23" s="1046"/>
      <c r="CE23" s="1046"/>
      <c r="CF23" s="1046"/>
      <c r="CG23" s="1047"/>
      <c r="CH23" s="1020"/>
      <c r="CI23" s="1021"/>
      <c r="CJ23" s="1021"/>
      <c r="CK23" s="1021"/>
      <c r="CL23" s="1022"/>
      <c r="CM23" s="1020"/>
      <c r="CN23" s="1021"/>
      <c r="CO23" s="1021"/>
      <c r="CP23" s="1021"/>
      <c r="CQ23" s="1022"/>
      <c r="CR23" s="1020"/>
      <c r="CS23" s="1021"/>
      <c r="CT23" s="1021"/>
      <c r="CU23" s="1021"/>
      <c r="CV23" s="1022"/>
      <c r="CW23" s="1020"/>
      <c r="CX23" s="1021"/>
      <c r="CY23" s="1021"/>
      <c r="CZ23" s="1021"/>
      <c r="DA23" s="1022"/>
      <c r="DB23" s="1020"/>
      <c r="DC23" s="1021"/>
      <c r="DD23" s="1021"/>
      <c r="DE23" s="1021"/>
      <c r="DF23" s="1022"/>
      <c r="DG23" s="1020"/>
      <c r="DH23" s="1021"/>
      <c r="DI23" s="1021"/>
      <c r="DJ23" s="1021"/>
      <c r="DK23" s="1022"/>
      <c r="DL23" s="1020"/>
      <c r="DM23" s="1021"/>
      <c r="DN23" s="1021"/>
      <c r="DO23" s="1021"/>
      <c r="DP23" s="1022"/>
      <c r="DQ23" s="1020"/>
      <c r="DR23" s="1021"/>
      <c r="DS23" s="1021"/>
      <c r="DT23" s="1021"/>
      <c r="DU23" s="1022"/>
      <c r="DV23" s="1023"/>
      <c r="DW23" s="1024"/>
      <c r="DX23" s="1024"/>
      <c r="DY23" s="1024"/>
      <c r="DZ23" s="1025"/>
      <c r="EA23" s="207"/>
    </row>
    <row r="24" spans="1:131" s="208" customFormat="1" ht="26.25" customHeight="1" x14ac:dyDescent="0.15">
      <c r="A24" s="1094" t="s">
        <v>372</v>
      </c>
      <c r="B24" s="1094"/>
      <c r="C24" s="1094"/>
      <c r="D24" s="1094"/>
      <c r="E24" s="1094"/>
      <c r="F24" s="1094"/>
      <c r="G24" s="1094"/>
      <c r="H24" s="1094"/>
      <c r="I24" s="1094"/>
      <c r="J24" s="1094"/>
      <c r="K24" s="1094"/>
      <c r="L24" s="1094"/>
      <c r="M24" s="1094"/>
      <c r="N24" s="1094"/>
      <c r="O24" s="1094"/>
      <c r="P24" s="1094"/>
      <c r="Q24" s="1094"/>
      <c r="R24" s="1094"/>
      <c r="S24" s="1094"/>
      <c r="T24" s="1094"/>
      <c r="U24" s="1094"/>
      <c r="V24" s="1094"/>
      <c r="W24" s="1094"/>
      <c r="X24" s="1094"/>
      <c r="Y24" s="1094"/>
      <c r="Z24" s="1094"/>
      <c r="AA24" s="1094"/>
      <c r="AB24" s="1094"/>
      <c r="AC24" s="1094"/>
      <c r="AD24" s="1094"/>
      <c r="AE24" s="1094"/>
      <c r="AF24" s="1094"/>
      <c r="AG24" s="1094"/>
      <c r="AH24" s="1094"/>
      <c r="AI24" s="1094"/>
      <c r="AJ24" s="1094"/>
      <c r="AK24" s="1094"/>
      <c r="AL24" s="1094"/>
      <c r="AM24" s="1094"/>
      <c r="AN24" s="1094"/>
      <c r="AO24" s="1094"/>
      <c r="AP24" s="1094"/>
      <c r="AQ24" s="1094"/>
      <c r="AR24" s="1094"/>
      <c r="AS24" s="1094"/>
      <c r="AT24" s="1094"/>
      <c r="AU24" s="1094"/>
      <c r="AV24" s="1094"/>
      <c r="AW24" s="1094"/>
      <c r="AX24" s="1094"/>
      <c r="AY24" s="1094"/>
      <c r="AZ24" s="205"/>
      <c r="BA24" s="205"/>
      <c r="BB24" s="205"/>
      <c r="BC24" s="205"/>
      <c r="BD24" s="205"/>
      <c r="BE24" s="206"/>
      <c r="BF24" s="206"/>
      <c r="BG24" s="206"/>
      <c r="BH24" s="206"/>
      <c r="BI24" s="206"/>
      <c r="BJ24" s="206"/>
      <c r="BK24" s="206"/>
      <c r="BL24" s="206"/>
      <c r="BM24" s="206"/>
      <c r="BN24" s="206"/>
      <c r="BO24" s="206"/>
      <c r="BP24" s="206"/>
      <c r="BQ24" s="215">
        <v>18</v>
      </c>
      <c r="BR24" s="216"/>
      <c r="BS24" s="1045"/>
      <c r="BT24" s="1046"/>
      <c r="BU24" s="1046"/>
      <c r="BV24" s="1046"/>
      <c r="BW24" s="1046"/>
      <c r="BX24" s="1046"/>
      <c r="BY24" s="1046"/>
      <c r="BZ24" s="1046"/>
      <c r="CA24" s="1046"/>
      <c r="CB24" s="1046"/>
      <c r="CC24" s="1046"/>
      <c r="CD24" s="1046"/>
      <c r="CE24" s="1046"/>
      <c r="CF24" s="1046"/>
      <c r="CG24" s="1047"/>
      <c r="CH24" s="1020"/>
      <c r="CI24" s="1021"/>
      <c r="CJ24" s="1021"/>
      <c r="CK24" s="1021"/>
      <c r="CL24" s="1022"/>
      <c r="CM24" s="1020"/>
      <c r="CN24" s="1021"/>
      <c r="CO24" s="1021"/>
      <c r="CP24" s="1021"/>
      <c r="CQ24" s="1022"/>
      <c r="CR24" s="1020"/>
      <c r="CS24" s="1021"/>
      <c r="CT24" s="1021"/>
      <c r="CU24" s="1021"/>
      <c r="CV24" s="1022"/>
      <c r="CW24" s="1020"/>
      <c r="CX24" s="1021"/>
      <c r="CY24" s="1021"/>
      <c r="CZ24" s="1021"/>
      <c r="DA24" s="1022"/>
      <c r="DB24" s="1020"/>
      <c r="DC24" s="1021"/>
      <c r="DD24" s="1021"/>
      <c r="DE24" s="1021"/>
      <c r="DF24" s="1022"/>
      <c r="DG24" s="1020"/>
      <c r="DH24" s="1021"/>
      <c r="DI24" s="1021"/>
      <c r="DJ24" s="1021"/>
      <c r="DK24" s="1022"/>
      <c r="DL24" s="1020"/>
      <c r="DM24" s="1021"/>
      <c r="DN24" s="1021"/>
      <c r="DO24" s="1021"/>
      <c r="DP24" s="1022"/>
      <c r="DQ24" s="1020"/>
      <c r="DR24" s="1021"/>
      <c r="DS24" s="1021"/>
      <c r="DT24" s="1021"/>
      <c r="DU24" s="1022"/>
      <c r="DV24" s="1023"/>
      <c r="DW24" s="1024"/>
      <c r="DX24" s="1024"/>
      <c r="DY24" s="1024"/>
      <c r="DZ24" s="1025"/>
      <c r="EA24" s="207"/>
    </row>
    <row r="25" spans="1:131" s="200" customFormat="1" ht="26.25" customHeight="1" thickBot="1" x14ac:dyDescent="0.2">
      <c r="A25" s="1093" t="s">
        <v>373</v>
      </c>
      <c r="B25" s="1093"/>
      <c r="C25" s="1093"/>
      <c r="D25" s="1093"/>
      <c r="E25" s="1093"/>
      <c r="F25" s="1093"/>
      <c r="G25" s="1093"/>
      <c r="H25" s="1093"/>
      <c r="I25" s="1093"/>
      <c r="J25" s="1093"/>
      <c r="K25" s="1093"/>
      <c r="L25" s="1093"/>
      <c r="M25" s="1093"/>
      <c r="N25" s="1093"/>
      <c r="O25" s="1093"/>
      <c r="P25" s="1093"/>
      <c r="Q25" s="1093"/>
      <c r="R25" s="1093"/>
      <c r="S25" s="1093"/>
      <c r="T25" s="1093"/>
      <c r="U25" s="1093"/>
      <c r="V25" s="1093"/>
      <c r="W25" s="1093"/>
      <c r="X25" s="1093"/>
      <c r="Y25" s="1093"/>
      <c r="Z25" s="1093"/>
      <c r="AA25" s="1093"/>
      <c r="AB25" s="1093"/>
      <c r="AC25" s="1093"/>
      <c r="AD25" s="1093"/>
      <c r="AE25" s="1093"/>
      <c r="AF25" s="1093"/>
      <c r="AG25" s="1093"/>
      <c r="AH25" s="1093"/>
      <c r="AI25" s="1093"/>
      <c r="AJ25" s="1093"/>
      <c r="AK25" s="1093"/>
      <c r="AL25" s="1093"/>
      <c r="AM25" s="1093"/>
      <c r="AN25" s="1093"/>
      <c r="AO25" s="1093"/>
      <c r="AP25" s="1093"/>
      <c r="AQ25" s="1093"/>
      <c r="AR25" s="1093"/>
      <c r="AS25" s="1093"/>
      <c r="AT25" s="1093"/>
      <c r="AU25" s="1093"/>
      <c r="AV25" s="1093"/>
      <c r="AW25" s="1093"/>
      <c r="AX25" s="1093"/>
      <c r="AY25" s="1093"/>
      <c r="AZ25" s="1093"/>
      <c r="BA25" s="1093"/>
      <c r="BB25" s="1093"/>
      <c r="BC25" s="1093"/>
      <c r="BD25" s="1093"/>
      <c r="BE25" s="1093"/>
      <c r="BF25" s="1093"/>
      <c r="BG25" s="1093"/>
      <c r="BH25" s="1093"/>
      <c r="BI25" s="1093"/>
      <c r="BJ25" s="205"/>
      <c r="BK25" s="205"/>
      <c r="BL25" s="205"/>
      <c r="BM25" s="205"/>
      <c r="BN25" s="205"/>
      <c r="BO25" s="218"/>
      <c r="BP25" s="218"/>
      <c r="BQ25" s="215">
        <v>19</v>
      </c>
      <c r="BR25" s="216"/>
      <c r="BS25" s="1045"/>
      <c r="BT25" s="1046"/>
      <c r="BU25" s="1046"/>
      <c r="BV25" s="1046"/>
      <c r="BW25" s="1046"/>
      <c r="BX25" s="1046"/>
      <c r="BY25" s="1046"/>
      <c r="BZ25" s="1046"/>
      <c r="CA25" s="1046"/>
      <c r="CB25" s="1046"/>
      <c r="CC25" s="1046"/>
      <c r="CD25" s="1046"/>
      <c r="CE25" s="1046"/>
      <c r="CF25" s="1046"/>
      <c r="CG25" s="1047"/>
      <c r="CH25" s="1020"/>
      <c r="CI25" s="1021"/>
      <c r="CJ25" s="1021"/>
      <c r="CK25" s="1021"/>
      <c r="CL25" s="1022"/>
      <c r="CM25" s="1020"/>
      <c r="CN25" s="1021"/>
      <c r="CO25" s="1021"/>
      <c r="CP25" s="1021"/>
      <c r="CQ25" s="1022"/>
      <c r="CR25" s="1020"/>
      <c r="CS25" s="1021"/>
      <c r="CT25" s="1021"/>
      <c r="CU25" s="1021"/>
      <c r="CV25" s="1022"/>
      <c r="CW25" s="1020"/>
      <c r="CX25" s="1021"/>
      <c r="CY25" s="1021"/>
      <c r="CZ25" s="1021"/>
      <c r="DA25" s="1022"/>
      <c r="DB25" s="1020"/>
      <c r="DC25" s="1021"/>
      <c r="DD25" s="1021"/>
      <c r="DE25" s="1021"/>
      <c r="DF25" s="1022"/>
      <c r="DG25" s="1020"/>
      <c r="DH25" s="1021"/>
      <c r="DI25" s="1021"/>
      <c r="DJ25" s="1021"/>
      <c r="DK25" s="1022"/>
      <c r="DL25" s="1020"/>
      <c r="DM25" s="1021"/>
      <c r="DN25" s="1021"/>
      <c r="DO25" s="1021"/>
      <c r="DP25" s="1022"/>
      <c r="DQ25" s="1020"/>
      <c r="DR25" s="1021"/>
      <c r="DS25" s="1021"/>
      <c r="DT25" s="1021"/>
      <c r="DU25" s="1022"/>
      <c r="DV25" s="1023"/>
      <c r="DW25" s="1024"/>
      <c r="DX25" s="1024"/>
      <c r="DY25" s="1024"/>
      <c r="DZ25" s="1025"/>
      <c r="EA25" s="199"/>
    </row>
    <row r="26" spans="1:131" s="200" customFormat="1" ht="26.25" customHeight="1" x14ac:dyDescent="0.15">
      <c r="A26" s="1026" t="s">
        <v>348</v>
      </c>
      <c r="B26" s="1027"/>
      <c r="C26" s="1027"/>
      <c r="D26" s="1027"/>
      <c r="E26" s="1027"/>
      <c r="F26" s="1027"/>
      <c r="G26" s="1027"/>
      <c r="H26" s="1027"/>
      <c r="I26" s="1027"/>
      <c r="J26" s="1027"/>
      <c r="K26" s="1027"/>
      <c r="L26" s="1027"/>
      <c r="M26" s="1027"/>
      <c r="N26" s="1027"/>
      <c r="O26" s="1027"/>
      <c r="P26" s="1028"/>
      <c r="Q26" s="1032" t="s">
        <v>374</v>
      </c>
      <c r="R26" s="1033"/>
      <c r="S26" s="1033"/>
      <c r="T26" s="1033"/>
      <c r="U26" s="1034"/>
      <c r="V26" s="1032" t="s">
        <v>375</v>
      </c>
      <c r="W26" s="1033"/>
      <c r="X26" s="1033"/>
      <c r="Y26" s="1033"/>
      <c r="Z26" s="1034"/>
      <c r="AA26" s="1032" t="s">
        <v>376</v>
      </c>
      <c r="AB26" s="1033"/>
      <c r="AC26" s="1033"/>
      <c r="AD26" s="1033"/>
      <c r="AE26" s="1033"/>
      <c r="AF26" s="1089" t="s">
        <v>377</v>
      </c>
      <c r="AG26" s="1039"/>
      <c r="AH26" s="1039"/>
      <c r="AI26" s="1039"/>
      <c r="AJ26" s="1090"/>
      <c r="AK26" s="1033" t="s">
        <v>378</v>
      </c>
      <c r="AL26" s="1033"/>
      <c r="AM26" s="1033"/>
      <c r="AN26" s="1033"/>
      <c r="AO26" s="1034"/>
      <c r="AP26" s="1032" t="s">
        <v>379</v>
      </c>
      <c r="AQ26" s="1033"/>
      <c r="AR26" s="1033"/>
      <c r="AS26" s="1033"/>
      <c r="AT26" s="1034"/>
      <c r="AU26" s="1032" t="s">
        <v>380</v>
      </c>
      <c r="AV26" s="1033"/>
      <c r="AW26" s="1033"/>
      <c r="AX26" s="1033"/>
      <c r="AY26" s="1034"/>
      <c r="AZ26" s="1032" t="s">
        <v>381</v>
      </c>
      <c r="BA26" s="1033"/>
      <c r="BB26" s="1033"/>
      <c r="BC26" s="1033"/>
      <c r="BD26" s="1034"/>
      <c r="BE26" s="1032" t="s">
        <v>355</v>
      </c>
      <c r="BF26" s="1033"/>
      <c r="BG26" s="1033"/>
      <c r="BH26" s="1033"/>
      <c r="BI26" s="1048"/>
      <c r="BJ26" s="205"/>
      <c r="BK26" s="205"/>
      <c r="BL26" s="205"/>
      <c r="BM26" s="205"/>
      <c r="BN26" s="205"/>
      <c r="BO26" s="218"/>
      <c r="BP26" s="218"/>
      <c r="BQ26" s="215">
        <v>20</v>
      </c>
      <c r="BR26" s="216"/>
      <c r="BS26" s="1045"/>
      <c r="BT26" s="1046"/>
      <c r="BU26" s="1046"/>
      <c r="BV26" s="1046"/>
      <c r="BW26" s="1046"/>
      <c r="BX26" s="1046"/>
      <c r="BY26" s="1046"/>
      <c r="BZ26" s="1046"/>
      <c r="CA26" s="1046"/>
      <c r="CB26" s="1046"/>
      <c r="CC26" s="1046"/>
      <c r="CD26" s="1046"/>
      <c r="CE26" s="1046"/>
      <c r="CF26" s="1046"/>
      <c r="CG26" s="1047"/>
      <c r="CH26" s="1020"/>
      <c r="CI26" s="1021"/>
      <c r="CJ26" s="1021"/>
      <c r="CK26" s="1021"/>
      <c r="CL26" s="1022"/>
      <c r="CM26" s="1020"/>
      <c r="CN26" s="1021"/>
      <c r="CO26" s="1021"/>
      <c r="CP26" s="1021"/>
      <c r="CQ26" s="1022"/>
      <c r="CR26" s="1020"/>
      <c r="CS26" s="1021"/>
      <c r="CT26" s="1021"/>
      <c r="CU26" s="1021"/>
      <c r="CV26" s="1022"/>
      <c r="CW26" s="1020"/>
      <c r="CX26" s="1021"/>
      <c r="CY26" s="1021"/>
      <c r="CZ26" s="1021"/>
      <c r="DA26" s="1022"/>
      <c r="DB26" s="1020"/>
      <c r="DC26" s="1021"/>
      <c r="DD26" s="1021"/>
      <c r="DE26" s="1021"/>
      <c r="DF26" s="1022"/>
      <c r="DG26" s="1020"/>
      <c r="DH26" s="1021"/>
      <c r="DI26" s="1021"/>
      <c r="DJ26" s="1021"/>
      <c r="DK26" s="1022"/>
      <c r="DL26" s="1020"/>
      <c r="DM26" s="1021"/>
      <c r="DN26" s="1021"/>
      <c r="DO26" s="1021"/>
      <c r="DP26" s="1022"/>
      <c r="DQ26" s="1020"/>
      <c r="DR26" s="1021"/>
      <c r="DS26" s="1021"/>
      <c r="DT26" s="1021"/>
      <c r="DU26" s="1022"/>
      <c r="DV26" s="1023"/>
      <c r="DW26" s="1024"/>
      <c r="DX26" s="1024"/>
      <c r="DY26" s="1024"/>
      <c r="DZ26" s="1025"/>
      <c r="EA26" s="199"/>
    </row>
    <row r="27" spans="1:131" s="200" customFormat="1" ht="26.25" customHeight="1" thickBot="1" x14ac:dyDescent="0.2">
      <c r="A27" s="1029"/>
      <c r="B27" s="1030"/>
      <c r="C27" s="1030"/>
      <c r="D27" s="1030"/>
      <c r="E27" s="1030"/>
      <c r="F27" s="1030"/>
      <c r="G27" s="1030"/>
      <c r="H27" s="1030"/>
      <c r="I27" s="1030"/>
      <c r="J27" s="1030"/>
      <c r="K27" s="1030"/>
      <c r="L27" s="1030"/>
      <c r="M27" s="1030"/>
      <c r="N27" s="1030"/>
      <c r="O27" s="1030"/>
      <c r="P27" s="1031"/>
      <c r="Q27" s="1035"/>
      <c r="R27" s="1036"/>
      <c r="S27" s="1036"/>
      <c r="T27" s="1036"/>
      <c r="U27" s="1037"/>
      <c r="V27" s="1035"/>
      <c r="W27" s="1036"/>
      <c r="X27" s="1036"/>
      <c r="Y27" s="1036"/>
      <c r="Z27" s="1037"/>
      <c r="AA27" s="1035"/>
      <c r="AB27" s="1036"/>
      <c r="AC27" s="1036"/>
      <c r="AD27" s="1036"/>
      <c r="AE27" s="1036"/>
      <c r="AF27" s="1091"/>
      <c r="AG27" s="1042"/>
      <c r="AH27" s="1042"/>
      <c r="AI27" s="1042"/>
      <c r="AJ27" s="1092"/>
      <c r="AK27" s="1036"/>
      <c r="AL27" s="1036"/>
      <c r="AM27" s="1036"/>
      <c r="AN27" s="1036"/>
      <c r="AO27" s="1037"/>
      <c r="AP27" s="1035"/>
      <c r="AQ27" s="1036"/>
      <c r="AR27" s="1036"/>
      <c r="AS27" s="1036"/>
      <c r="AT27" s="1037"/>
      <c r="AU27" s="1035"/>
      <c r="AV27" s="1036"/>
      <c r="AW27" s="1036"/>
      <c r="AX27" s="1036"/>
      <c r="AY27" s="1037"/>
      <c r="AZ27" s="1035"/>
      <c r="BA27" s="1036"/>
      <c r="BB27" s="1036"/>
      <c r="BC27" s="1036"/>
      <c r="BD27" s="1037"/>
      <c r="BE27" s="1035"/>
      <c r="BF27" s="1036"/>
      <c r="BG27" s="1036"/>
      <c r="BH27" s="1036"/>
      <c r="BI27" s="1049"/>
      <c r="BJ27" s="205"/>
      <c r="BK27" s="205"/>
      <c r="BL27" s="205"/>
      <c r="BM27" s="205"/>
      <c r="BN27" s="205"/>
      <c r="BO27" s="218"/>
      <c r="BP27" s="218"/>
      <c r="BQ27" s="215">
        <v>21</v>
      </c>
      <c r="BR27" s="216"/>
      <c r="BS27" s="1045"/>
      <c r="BT27" s="1046"/>
      <c r="BU27" s="1046"/>
      <c r="BV27" s="1046"/>
      <c r="BW27" s="1046"/>
      <c r="BX27" s="1046"/>
      <c r="BY27" s="1046"/>
      <c r="BZ27" s="1046"/>
      <c r="CA27" s="1046"/>
      <c r="CB27" s="1046"/>
      <c r="CC27" s="1046"/>
      <c r="CD27" s="1046"/>
      <c r="CE27" s="1046"/>
      <c r="CF27" s="1046"/>
      <c r="CG27" s="1047"/>
      <c r="CH27" s="1020"/>
      <c r="CI27" s="1021"/>
      <c r="CJ27" s="1021"/>
      <c r="CK27" s="1021"/>
      <c r="CL27" s="1022"/>
      <c r="CM27" s="1020"/>
      <c r="CN27" s="1021"/>
      <c r="CO27" s="1021"/>
      <c r="CP27" s="1021"/>
      <c r="CQ27" s="1022"/>
      <c r="CR27" s="1020"/>
      <c r="CS27" s="1021"/>
      <c r="CT27" s="1021"/>
      <c r="CU27" s="1021"/>
      <c r="CV27" s="1022"/>
      <c r="CW27" s="1020"/>
      <c r="CX27" s="1021"/>
      <c r="CY27" s="1021"/>
      <c r="CZ27" s="1021"/>
      <c r="DA27" s="1022"/>
      <c r="DB27" s="1020"/>
      <c r="DC27" s="1021"/>
      <c r="DD27" s="1021"/>
      <c r="DE27" s="1021"/>
      <c r="DF27" s="1022"/>
      <c r="DG27" s="1020"/>
      <c r="DH27" s="1021"/>
      <c r="DI27" s="1021"/>
      <c r="DJ27" s="1021"/>
      <c r="DK27" s="1022"/>
      <c r="DL27" s="1020"/>
      <c r="DM27" s="1021"/>
      <c r="DN27" s="1021"/>
      <c r="DO27" s="1021"/>
      <c r="DP27" s="1022"/>
      <c r="DQ27" s="1020"/>
      <c r="DR27" s="1021"/>
      <c r="DS27" s="1021"/>
      <c r="DT27" s="1021"/>
      <c r="DU27" s="1022"/>
      <c r="DV27" s="1023"/>
      <c r="DW27" s="1024"/>
      <c r="DX27" s="1024"/>
      <c r="DY27" s="1024"/>
      <c r="DZ27" s="1025"/>
      <c r="EA27" s="199"/>
    </row>
    <row r="28" spans="1:131" s="200" customFormat="1" ht="26.25" customHeight="1" thickTop="1" x14ac:dyDescent="0.15">
      <c r="A28" s="219">
        <v>1</v>
      </c>
      <c r="B28" s="1080" t="s">
        <v>382</v>
      </c>
      <c r="C28" s="1081"/>
      <c r="D28" s="1081"/>
      <c r="E28" s="1081"/>
      <c r="F28" s="1081"/>
      <c r="G28" s="1081"/>
      <c r="H28" s="1081"/>
      <c r="I28" s="1081"/>
      <c r="J28" s="1081"/>
      <c r="K28" s="1081"/>
      <c r="L28" s="1081"/>
      <c r="M28" s="1081"/>
      <c r="N28" s="1081"/>
      <c r="O28" s="1081"/>
      <c r="P28" s="1082"/>
      <c r="Q28" s="1083">
        <v>4193</v>
      </c>
      <c r="R28" s="1084"/>
      <c r="S28" s="1084"/>
      <c r="T28" s="1084"/>
      <c r="U28" s="1084"/>
      <c r="V28" s="1084">
        <v>4193</v>
      </c>
      <c r="W28" s="1084"/>
      <c r="X28" s="1084"/>
      <c r="Y28" s="1084"/>
      <c r="Z28" s="1084"/>
      <c r="AA28" s="1084">
        <v>0</v>
      </c>
      <c r="AB28" s="1084"/>
      <c r="AC28" s="1084"/>
      <c r="AD28" s="1084"/>
      <c r="AE28" s="1085"/>
      <c r="AF28" s="1086">
        <v>0</v>
      </c>
      <c r="AG28" s="1084"/>
      <c r="AH28" s="1084"/>
      <c r="AI28" s="1084"/>
      <c r="AJ28" s="1087"/>
      <c r="AK28" s="1088">
        <v>323</v>
      </c>
      <c r="AL28" s="1077"/>
      <c r="AM28" s="1077"/>
      <c r="AN28" s="1077"/>
      <c r="AO28" s="1077"/>
      <c r="AP28" s="1077" t="s">
        <v>550</v>
      </c>
      <c r="AQ28" s="1077"/>
      <c r="AR28" s="1077"/>
      <c r="AS28" s="1077"/>
      <c r="AT28" s="1077"/>
      <c r="AU28" s="1077" t="s">
        <v>550</v>
      </c>
      <c r="AV28" s="1077"/>
      <c r="AW28" s="1077"/>
      <c r="AX28" s="1077"/>
      <c r="AY28" s="1077"/>
      <c r="AZ28" s="1077" t="s">
        <v>550</v>
      </c>
      <c r="BA28" s="1077"/>
      <c r="BB28" s="1077"/>
      <c r="BC28" s="1077"/>
      <c r="BD28" s="1077"/>
      <c r="BE28" s="1078"/>
      <c r="BF28" s="1078"/>
      <c r="BG28" s="1078"/>
      <c r="BH28" s="1078"/>
      <c r="BI28" s="1079"/>
      <c r="BJ28" s="205"/>
      <c r="BK28" s="205"/>
      <c r="BL28" s="205"/>
      <c r="BM28" s="205"/>
      <c r="BN28" s="205"/>
      <c r="BO28" s="218"/>
      <c r="BP28" s="218"/>
      <c r="BQ28" s="215">
        <v>22</v>
      </c>
      <c r="BR28" s="216"/>
      <c r="BS28" s="1045"/>
      <c r="BT28" s="1046"/>
      <c r="BU28" s="1046"/>
      <c r="BV28" s="1046"/>
      <c r="BW28" s="1046"/>
      <c r="BX28" s="1046"/>
      <c r="BY28" s="1046"/>
      <c r="BZ28" s="1046"/>
      <c r="CA28" s="1046"/>
      <c r="CB28" s="1046"/>
      <c r="CC28" s="1046"/>
      <c r="CD28" s="1046"/>
      <c r="CE28" s="1046"/>
      <c r="CF28" s="1046"/>
      <c r="CG28" s="1047"/>
      <c r="CH28" s="1020"/>
      <c r="CI28" s="1021"/>
      <c r="CJ28" s="1021"/>
      <c r="CK28" s="1021"/>
      <c r="CL28" s="1022"/>
      <c r="CM28" s="1020"/>
      <c r="CN28" s="1021"/>
      <c r="CO28" s="1021"/>
      <c r="CP28" s="1021"/>
      <c r="CQ28" s="1022"/>
      <c r="CR28" s="1020"/>
      <c r="CS28" s="1021"/>
      <c r="CT28" s="1021"/>
      <c r="CU28" s="1021"/>
      <c r="CV28" s="1022"/>
      <c r="CW28" s="1020"/>
      <c r="CX28" s="1021"/>
      <c r="CY28" s="1021"/>
      <c r="CZ28" s="1021"/>
      <c r="DA28" s="1022"/>
      <c r="DB28" s="1020"/>
      <c r="DC28" s="1021"/>
      <c r="DD28" s="1021"/>
      <c r="DE28" s="1021"/>
      <c r="DF28" s="1022"/>
      <c r="DG28" s="1020"/>
      <c r="DH28" s="1021"/>
      <c r="DI28" s="1021"/>
      <c r="DJ28" s="1021"/>
      <c r="DK28" s="1022"/>
      <c r="DL28" s="1020"/>
      <c r="DM28" s="1021"/>
      <c r="DN28" s="1021"/>
      <c r="DO28" s="1021"/>
      <c r="DP28" s="1022"/>
      <c r="DQ28" s="1020"/>
      <c r="DR28" s="1021"/>
      <c r="DS28" s="1021"/>
      <c r="DT28" s="1021"/>
      <c r="DU28" s="1022"/>
      <c r="DV28" s="1023"/>
      <c r="DW28" s="1024"/>
      <c r="DX28" s="1024"/>
      <c r="DY28" s="1024"/>
      <c r="DZ28" s="1025"/>
      <c r="EA28" s="199"/>
    </row>
    <row r="29" spans="1:131" s="200" customFormat="1" ht="26.25" customHeight="1" x14ac:dyDescent="0.15">
      <c r="A29" s="219">
        <v>2</v>
      </c>
      <c r="B29" s="1068" t="s">
        <v>383</v>
      </c>
      <c r="C29" s="1069"/>
      <c r="D29" s="1069"/>
      <c r="E29" s="1069"/>
      <c r="F29" s="1069"/>
      <c r="G29" s="1069"/>
      <c r="H29" s="1069"/>
      <c r="I29" s="1069"/>
      <c r="J29" s="1069"/>
      <c r="K29" s="1069"/>
      <c r="L29" s="1069"/>
      <c r="M29" s="1069"/>
      <c r="N29" s="1069"/>
      <c r="O29" s="1069"/>
      <c r="P29" s="1070"/>
      <c r="Q29" s="1074">
        <v>4767</v>
      </c>
      <c r="R29" s="1075"/>
      <c r="S29" s="1075"/>
      <c r="T29" s="1075"/>
      <c r="U29" s="1075"/>
      <c r="V29" s="1075">
        <v>4546</v>
      </c>
      <c r="W29" s="1075"/>
      <c r="X29" s="1075"/>
      <c r="Y29" s="1075"/>
      <c r="Z29" s="1075"/>
      <c r="AA29" s="1075">
        <v>221</v>
      </c>
      <c r="AB29" s="1075"/>
      <c r="AC29" s="1075"/>
      <c r="AD29" s="1075"/>
      <c r="AE29" s="1076"/>
      <c r="AF29" s="1050">
        <v>221</v>
      </c>
      <c r="AG29" s="1051"/>
      <c r="AH29" s="1051"/>
      <c r="AI29" s="1051"/>
      <c r="AJ29" s="1052"/>
      <c r="AK29" s="1009">
        <v>690</v>
      </c>
      <c r="AL29" s="1000"/>
      <c r="AM29" s="1000"/>
      <c r="AN29" s="1000"/>
      <c r="AO29" s="1000"/>
      <c r="AP29" s="1000" t="s">
        <v>550</v>
      </c>
      <c r="AQ29" s="1000"/>
      <c r="AR29" s="1000"/>
      <c r="AS29" s="1000"/>
      <c r="AT29" s="1000"/>
      <c r="AU29" s="1000" t="s">
        <v>550</v>
      </c>
      <c r="AV29" s="1000"/>
      <c r="AW29" s="1000"/>
      <c r="AX29" s="1000"/>
      <c r="AY29" s="1000"/>
      <c r="AZ29" s="1000" t="s">
        <v>550</v>
      </c>
      <c r="BA29" s="1000"/>
      <c r="BB29" s="1000"/>
      <c r="BC29" s="1000"/>
      <c r="BD29" s="1000"/>
      <c r="BE29" s="1063"/>
      <c r="BF29" s="1063"/>
      <c r="BG29" s="1063"/>
      <c r="BH29" s="1063"/>
      <c r="BI29" s="1064"/>
      <c r="BJ29" s="205"/>
      <c r="BK29" s="205"/>
      <c r="BL29" s="205"/>
      <c r="BM29" s="205"/>
      <c r="BN29" s="205"/>
      <c r="BO29" s="218"/>
      <c r="BP29" s="218"/>
      <c r="BQ29" s="215">
        <v>23</v>
      </c>
      <c r="BR29" s="216"/>
      <c r="BS29" s="1045"/>
      <c r="BT29" s="1046"/>
      <c r="BU29" s="1046"/>
      <c r="BV29" s="1046"/>
      <c r="BW29" s="1046"/>
      <c r="BX29" s="1046"/>
      <c r="BY29" s="1046"/>
      <c r="BZ29" s="1046"/>
      <c r="CA29" s="1046"/>
      <c r="CB29" s="1046"/>
      <c r="CC29" s="1046"/>
      <c r="CD29" s="1046"/>
      <c r="CE29" s="1046"/>
      <c r="CF29" s="1046"/>
      <c r="CG29" s="1047"/>
      <c r="CH29" s="1020"/>
      <c r="CI29" s="1021"/>
      <c r="CJ29" s="1021"/>
      <c r="CK29" s="1021"/>
      <c r="CL29" s="1022"/>
      <c r="CM29" s="1020"/>
      <c r="CN29" s="1021"/>
      <c r="CO29" s="1021"/>
      <c r="CP29" s="1021"/>
      <c r="CQ29" s="1022"/>
      <c r="CR29" s="1020"/>
      <c r="CS29" s="1021"/>
      <c r="CT29" s="1021"/>
      <c r="CU29" s="1021"/>
      <c r="CV29" s="1022"/>
      <c r="CW29" s="1020"/>
      <c r="CX29" s="1021"/>
      <c r="CY29" s="1021"/>
      <c r="CZ29" s="1021"/>
      <c r="DA29" s="1022"/>
      <c r="DB29" s="1020"/>
      <c r="DC29" s="1021"/>
      <c r="DD29" s="1021"/>
      <c r="DE29" s="1021"/>
      <c r="DF29" s="1022"/>
      <c r="DG29" s="1020"/>
      <c r="DH29" s="1021"/>
      <c r="DI29" s="1021"/>
      <c r="DJ29" s="1021"/>
      <c r="DK29" s="1022"/>
      <c r="DL29" s="1020"/>
      <c r="DM29" s="1021"/>
      <c r="DN29" s="1021"/>
      <c r="DO29" s="1021"/>
      <c r="DP29" s="1022"/>
      <c r="DQ29" s="1020"/>
      <c r="DR29" s="1021"/>
      <c r="DS29" s="1021"/>
      <c r="DT29" s="1021"/>
      <c r="DU29" s="1022"/>
      <c r="DV29" s="1023"/>
      <c r="DW29" s="1024"/>
      <c r="DX29" s="1024"/>
      <c r="DY29" s="1024"/>
      <c r="DZ29" s="1025"/>
      <c r="EA29" s="199"/>
    </row>
    <row r="30" spans="1:131" s="200" customFormat="1" ht="26.25" customHeight="1" x14ac:dyDescent="0.15">
      <c r="A30" s="219">
        <v>3</v>
      </c>
      <c r="B30" s="1068" t="s">
        <v>384</v>
      </c>
      <c r="C30" s="1069"/>
      <c r="D30" s="1069"/>
      <c r="E30" s="1069"/>
      <c r="F30" s="1069"/>
      <c r="G30" s="1069"/>
      <c r="H30" s="1069"/>
      <c r="I30" s="1069"/>
      <c r="J30" s="1069"/>
      <c r="K30" s="1069"/>
      <c r="L30" s="1069"/>
      <c r="M30" s="1069"/>
      <c r="N30" s="1069"/>
      <c r="O30" s="1069"/>
      <c r="P30" s="1070"/>
      <c r="Q30" s="1074">
        <v>532</v>
      </c>
      <c r="R30" s="1075"/>
      <c r="S30" s="1075"/>
      <c r="T30" s="1075"/>
      <c r="U30" s="1075"/>
      <c r="V30" s="1075">
        <v>521</v>
      </c>
      <c r="W30" s="1075"/>
      <c r="X30" s="1075"/>
      <c r="Y30" s="1075"/>
      <c r="Z30" s="1075"/>
      <c r="AA30" s="1075">
        <v>11</v>
      </c>
      <c r="AB30" s="1075"/>
      <c r="AC30" s="1075"/>
      <c r="AD30" s="1075"/>
      <c r="AE30" s="1076"/>
      <c r="AF30" s="1050">
        <v>11</v>
      </c>
      <c r="AG30" s="1051"/>
      <c r="AH30" s="1051"/>
      <c r="AI30" s="1051"/>
      <c r="AJ30" s="1052"/>
      <c r="AK30" s="1009">
        <v>156</v>
      </c>
      <c r="AL30" s="1000"/>
      <c r="AM30" s="1000"/>
      <c r="AN30" s="1000"/>
      <c r="AO30" s="1000"/>
      <c r="AP30" s="1000" t="s">
        <v>550</v>
      </c>
      <c r="AQ30" s="1000"/>
      <c r="AR30" s="1000"/>
      <c r="AS30" s="1000"/>
      <c r="AT30" s="1000"/>
      <c r="AU30" s="1000" t="s">
        <v>550</v>
      </c>
      <c r="AV30" s="1000"/>
      <c r="AW30" s="1000"/>
      <c r="AX30" s="1000"/>
      <c r="AY30" s="1000"/>
      <c r="AZ30" s="1000" t="s">
        <v>550</v>
      </c>
      <c r="BA30" s="1000"/>
      <c r="BB30" s="1000"/>
      <c r="BC30" s="1000"/>
      <c r="BD30" s="1000"/>
      <c r="BE30" s="1063"/>
      <c r="BF30" s="1063"/>
      <c r="BG30" s="1063"/>
      <c r="BH30" s="1063"/>
      <c r="BI30" s="1064"/>
      <c r="BJ30" s="205"/>
      <c r="BK30" s="205"/>
      <c r="BL30" s="205"/>
      <c r="BM30" s="205"/>
      <c r="BN30" s="205"/>
      <c r="BO30" s="218"/>
      <c r="BP30" s="218"/>
      <c r="BQ30" s="215">
        <v>24</v>
      </c>
      <c r="BR30" s="216"/>
      <c r="BS30" s="1045"/>
      <c r="BT30" s="1046"/>
      <c r="BU30" s="1046"/>
      <c r="BV30" s="1046"/>
      <c r="BW30" s="1046"/>
      <c r="BX30" s="1046"/>
      <c r="BY30" s="1046"/>
      <c r="BZ30" s="1046"/>
      <c r="CA30" s="1046"/>
      <c r="CB30" s="1046"/>
      <c r="CC30" s="1046"/>
      <c r="CD30" s="1046"/>
      <c r="CE30" s="1046"/>
      <c r="CF30" s="1046"/>
      <c r="CG30" s="1047"/>
      <c r="CH30" s="1020"/>
      <c r="CI30" s="1021"/>
      <c r="CJ30" s="1021"/>
      <c r="CK30" s="1021"/>
      <c r="CL30" s="1022"/>
      <c r="CM30" s="1020"/>
      <c r="CN30" s="1021"/>
      <c r="CO30" s="1021"/>
      <c r="CP30" s="1021"/>
      <c r="CQ30" s="1022"/>
      <c r="CR30" s="1020"/>
      <c r="CS30" s="1021"/>
      <c r="CT30" s="1021"/>
      <c r="CU30" s="1021"/>
      <c r="CV30" s="1022"/>
      <c r="CW30" s="1020"/>
      <c r="CX30" s="1021"/>
      <c r="CY30" s="1021"/>
      <c r="CZ30" s="1021"/>
      <c r="DA30" s="1022"/>
      <c r="DB30" s="1020"/>
      <c r="DC30" s="1021"/>
      <c r="DD30" s="1021"/>
      <c r="DE30" s="1021"/>
      <c r="DF30" s="1022"/>
      <c r="DG30" s="1020"/>
      <c r="DH30" s="1021"/>
      <c r="DI30" s="1021"/>
      <c r="DJ30" s="1021"/>
      <c r="DK30" s="1022"/>
      <c r="DL30" s="1020"/>
      <c r="DM30" s="1021"/>
      <c r="DN30" s="1021"/>
      <c r="DO30" s="1021"/>
      <c r="DP30" s="1022"/>
      <c r="DQ30" s="1020"/>
      <c r="DR30" s="1021"/>
      <c r="DS30" s="1021"/>
      <c r="DT30" s="1021"/>
      <c r="DU30" s="1022"/>
      <c r="DV30" s="1023"/>
      <c r="DW30" s="1024"/>
      <c r="DX30" s="1024"/>
      <c r="DY30" s="1024"/>
      <c r="DZ30" s="1025"/>
      <c r="EA30" s="199"/>
    </row>
    <row r="31" spans="1:131" s="200" customFormat="1" ht="26.25" customHeight="1" x14ac:dyDescent="0.15">
      <c r="A31" s="219">
        <v>4</v>
      </c>
      <c r="B31" s="1068" t="s">
        <v>385</v>
      </c>
      <c r="C31" s="1069"/>
      <c r="D31" s="1069"/>
      <c r="E31" s="1069"/>
      <c r="F31" s="1069"/>
      <c r="G31" s="1069"/>
      <c r="H31" s="1069"/>
      <c r="I31" s="1069"/>
      <c r="J31" s="1069"/>
      <c r="K31" s="1069"/>
      <c r="L31" s="1069"/>
      <c r="M31" s="1069"/>
      <c r="N31" s="1069"/>
      <c r="O31" s="1069"/>
      <c r="P31" s="1070"/>
      <c r="Q31" s="1074">
        <v>24</v>
      </c>
      <c r="R31" s="1075"/>
      <c r="S31" s="1075"/>
      <c r="T31" s="1075"/>
      <c r="U31" s="1075"/>
      <c r="V31" s="1075">
        <v>24</v>
      </c>
      <c r="W31" s="1075"/>
      <c r="X31" s="1075"/>
      <c r="Y31" s="1075"/>
      <c r="Z31" s="1075"/>
      <c r="AA31" s="1075" t="s">
        <v>549</v>
      </c>
      <c r="AB31" s="1075"/>
      <c r="AC31" s="1075"/>
      <c r="AD31" s="1075"/>
      <c r="AE31" s="1076"/>
      <c r="AF31" s="1050" t="s">
        <v>112</v>
      </c>
      <c r="AG31" s="1051"/>
      <c r="AH31" s="1051"/>
      <c r="AI31" s="1051"/>
      <c r="AJ31" s="1052"/>
      <c r="AK31" s="1009" t="s">
        <v>568</v>
      </c>
      <c r="AL31" s="1000"/>
      <c r="AM31" s="1000"/>
      <c r="AN31" s="1000"/>
      <c r="AO31" s="1000"/>
      <c r="AP31" s="1000" t="s">
        <v>550</v>
      </c>
      <c r="AQ31" s="1000"/>
      <c r="AR31" s="1000"/>
      <c r="AS31" s="1000"/>
      <c r="AT31" s="1000"/>
      <c r="AU31" s="1000" t="s">
        <v>550</v>
      </c>
      <c r="AV31" s="1000"/>
      <c r="AW31" s="1000"/>
      <c r="AX31" s="1000"/>
      <c r="AY31" s="1000"/>
      <c r="AZ31" s="1000" t="s">
        <v>550</v>
      </c>
      <c r="BA31" s="1000"/>
      <c r="BB31" s="1000"/>
      <c r="BC31" s="1000"/>
      <c r="BD31" s="1000"/>
      <c r="BE31" s="1063"/>
      <c r="BF31" s="1063"/>
      <c r="BG31" s="1063"/>
      <c r="BH31" s="1063"/>
      <c r="BI31" s="1064"/>
      <c r="BJ31" s="205"/>
      <c r="BK31" s="205"/>
      <c r="BL31" s="205"/>
      <c r="BM31" s="205"/>
      <c r="BN31" s="205"/>
      <c r="BO31" s="218"/>
      <c r="BP31" s="218"/>
      <c r="BQ31" s="215">
        <v>25</v>
      </c>
      <c r="BR31" s="216"/>
      <c r="BS31" s="1045"/>
      <c r="BT31" s="1046"/>
      <c r="BU31" s="1046"/>
      <c r="BV31" s="1046"/>
      <c r="BW31" s="1046"/>
      <c r="BX31" s="1046"/>
      <c r="BY31" s="1046"/>
      <c r="BZ31" s="1046"/>
      <c r="CA31" s="1046"/>
      <c r="CB31" s="1046"/>
      <c r="CC31" s="1046"/>
      <c r="CD31" s="1046"/>
      <c r="CE31" s="1046"/>
      <c r="CF31" s="1046"/>
      <c r="CG31" s="1047"/>
      <c r="CH31" s="1020"/>
      <c r="CI31" s="1021"/>
      <c r="CJ31" s="1021"/>
      <c r="CK31" s="1021"/>
      <c r="CL31" s="1022"/>
      <c r="CM31" s="1020"/>
      <c r="CN31" s="1021"/>
      <c r="CO31" s="1021"/>
      <c r="CP31" s="1021"/>
      <c r="CQ31" s="1022"/>
      <c r="CR31" s="1020"/>
      <c r="CS31" s="1021"/>
      <c r="CT31" s="1021"/>
      <c r="CU31" s="1021"/>
      <c r="CV31" s="1022"/>
      <c r="CW31" s="1020"/>
      <c r="CX31" s="1021"/>
      <c r="CY31" s="1021"/>
      <c r="CZ31" s="1021"/>
      <c r="DA31" s="1022"/>
      <c r="DB31" s="1020"/>
      <c r="DC31" s="1021"/>
      <c r="DD31" s="1021"/>
      <c r="DE31" s="1021"/>
      <c r="DF31" s="1022"/>
      <c r="DG31" s="1020"/>
      <c r="DH31" s="1021"/>
      <c r="DI31" s="1021"/>
      <c r="DJ31" s="1021"/>
      <c r="DK31" s="1022"/>
      <c r="DL31" s="1020"/>
      <c r="DM31" s="1021"/>
      <c r="DN31" s="1021"/>
      <c r="DO31" s="1021"/>
      <c r="DP31" s="1022"/>
      <c r="DQ31" s="1020"/>
      <c r="DR31" s="1021"/>
      <c r="DS31" s="1021"/>
      <c r="DT31" s="1021"/>
      <c r="DU31" s="1022"/>
      <c r="DV31" s="1023"/>
      <c r="DW31" s="1024"/>
      <c r="DX31" s="1024"/>
      <c r="DY31" s="1024"/>
      <c r="DZ31" s="1025"/>
      <c r="EA31" s="199"/>
    </row>
    <row r="32" spans="1:131" s="200" customFormat="1" ht="26.25" customHeight="1" x14ac:dyDescent="0.15">
      <c r="A32" s="219">
        <v>5</v>
      </c>
      <c r="B32" s="1068" t="s">
        <v>386</v>
      </c>
      <c r="C32" s="1069"/>
      <c r="D32" s="1069"/>
      <c r="E32" s="1069"/>
      <c r="F32" s="1069"/>
      <c r="G32" s="1069"/>
      <c r="H32" s="1069"/>
      <c r="I32" s="1069"/>
      <c r="J32" s="1069"/>
      <c r="K32" s="1069"/>
      <c r="L32" s="1069"/>
      <c r="M32" s="1069"/>
      <c r="N32" s="1069"/>
      <c r="O32" s="1069"/>
      <c r="P32" s="1070"/>
      <c r="Q32" s="1074">
        <v>804</v>
      </c>
      <c r="R32" s="1075"/>
      <c r="S32" s="1075"/>
      <c r="T32" s="1075"/>
      <c r="U32" s="1075"/>
      <c r="V32" s="1075">
        <v>693</v>
      </c>
      <c r="W32" s="1075"/>
      <c r="X32" s="1075"/>
      <c r="Y32" s="1075"/>
      <c r="Z32" s="1075"/>
      <c r="AA32" s="1075">
        <v>112</v>
      </c>
      <c r="AB32" s="1075"/>
      <c r="AC32" s="1075"/>
      <c r="AD32" s="1075"/>
      <c r="AE32" s="1076"/>
      <c r="AF32" s="1050">
        <v>1049</v>
      </c>
      <c r="AG32" s="1051"/>
      <c r="AH32" s="1051"/>
      <c r="AI32" s="1051"/>
      <c r="AJ32" s="1052"/>
      <c r="AK32" s="1009">
        <v>2</v>
      </c>
      <c r="AL32" s="1000"/>
      <c r="AM32" s="1000"/>
      <c r="AN32" s="1000"/>
      <c r="AO32" s="1000"/>
      <c r="AP32" s="1000">
        <v>3123</v>
      </c>
      <c r="AQ32" s="1000"/>
      <c r="AR32" s="1000"/>
      <c r="AS32" s="1000"/>
      <c r="AT32" s="1000"/>
      <c r="AU32" s="1000">
        <v>440</v>
      </c>
      <c r="AV32" s="1000"/>
      <c r="AW32" s="1000"/>
      <c r="AX32" s="1000"/>
      <c r="AY32" s="1000"/>
      <c r="AZ32" s="1000" t="s">
        <v>550</v>
      </c>
      <c r="BA32" s="1000"/>
      <c r="BB32" s="1000"/>
      <c r="BC32" s="1000"/>
      <c r="BD32" s="1000"/>
      <c r="BE32" s="1063" t="s">
        <v>387</v>
      </c>
      <c r="BF32" s="1063"/>
      <c r="BG32" s="1063"/>
      <c r="BH32" s="1063"/>
      <c r="BI32" s="1064"/>
      <c r="BJ32" s="205"/>
      <c r="BK32" s="205"/>
      <c r="BL32" s="205"/>
      <c r="BM32" s="205"/>
      <c r="BN32" s="205"/>
      <c r="BO32" s="218"/>
      <c r="BP32" s="218"/>
      <c r="BQ32" s="215">
        <v>26</v>
      </c>
      <c r="BR32" s="216"/>
      <c r="BS32" s="1045"/>
      <c r="BT32" s="1046"/>
      <c r="BU32" s="1046"/>
      <c r="BV32" s="1046"/>
      <c r="BW32" s="1046"/>
      <c r="BX32" s="1046"/>
      <c r="BY32" s="1046"/>
      <c r="BZ32" s="1046"/>
      <c r="CA32" s="1046"/>
      <c r="CB32" s="1046"/>
      <c r="CC32" s="1046"/>
      <c r="CD32" s="1046"/>
      <c r="CE32" s="1046"/>
      <c r="CF32" s="1046"/>
      <c r="CG32" s="1047"/>
      <c r="CH32" s="1020"/>
      <c r="CI32" s="1021"/>
      <c r="CJ32" s="1021"/>
      <c r="CK32" s="1021"/>
      <c r="CL32" s="1022"/>
      <c r="CM32" s="1020"/>
      <c r="CN32" s="1021"/>
      <c r="CO32" s="1021"/>
      <c r="CP32" s="1021"/>
      <c r="CQ32" s="1022"/>
      <c r="CR32" s="1020"/>
      <c r="CS32" s="1021"/>
      <c r="CT32" s="1021"/>
      <c r="CU32" s="1021"/>
      <c r="CV32" s="1022"/>
      <c r="CW32" s="1020"/>
      <c r="CX32" s="1021"/>
      <c r="CY32" s="1021"/>
      <c r="CZ32" s="1021"/>
      <c r="DA32" s="1022"/>
      <c r="DB32" s="1020"/>
      <c r="DC32" s="1021"/>
      <c r="DD32" s="1021"/>
      <c r="DE32" s="1021"/>
      <c r="DF32" s="1022"/>
      <c r="DG32" s="1020"/>
      <c r="DH32" s="1021"/>
      <c r="DI32" s="1021"/>
      <c r="DJ32" s="1021"/>
      <c r="DK32" s="1022"/>
      <c r="DL32" s="1020"/>
      <c r="DM32" s="1021"/>
      <c r="DN32" s="1021"/>
      <c r="DO32" s="1021"/>
      <c r="DP32" s="1022"/>
      <c r="DQ32" s="1020"/>
      <c r="DR32" s="1021"/>
      <c r="DS32" s="1021"/>
      <c r="DT32" s="1021"/>
      <c r="DU32" s="1022"/>
      <c r="DV32" s="1023"/>
      <c r="DW32" s="1024"/>
      <c r="DX32" s="1024"/>
      <c r="DY32" s="1024"/>
      <c r="DZ32" s="1025"/>
      <c r="EA32" s="199"/>
    </row>
    <row r="33" spans="1:131" s="200" customFormat="1" ht="26.25" customHeight="1" x14ac:dyDescent="0.15">
      <c r="A33" s="219">
        <v>6</v>
      </c>
      <c r="B33" s="1068" t="s">
        <v>388</v>
      </c>
      <c r="C33" s="1069"/>
      <c r="D33" s="1069"/>
      <c r="E33" s="1069"/>
      <c r="F33" s="1069"/>
      <c r="G33" s="1069"/>
      <c r="H33" s="1069"/>
      <c r="I33" s="1069"/>
      <c r="J33" s="1069"/>
      <c r="K33" s="1069"/>
      <c r="L33" s="1069"/>
      <c r="M33" s="1069"/>
      <c r="N33" s="1069"/>
      <c r="O33" s="1069"/>
      <c r="P33" s="1070"/>
      <c r="Q33" s="1074">
        <v>6337</v>
      </c>
      <c r="R33" s="1075"/>
      <c r="S33" s="1075"/>
      <c r="T33" s="1075"/>
      <c r="U33" s="1075"/>
      <c r="V33" s="1075">
        <v>7090</v>
      </c>
      <c r="W33" s="1075"/>
      <c r="X33" s="1075"/>
      <c r="Y33" s="1075"/>
      <c r="Z33" s="1075"/>
      <c r="AA33" s="1075" t="s">
        <v>569</v>
      </c>
      <c r="AB33" s="1075"/>
      <c r="AC33" s="1075"/>
      <c r="AD33" s="1075"/>
      <c r="AE33" s="1076"/>
      <c r="AF33" s="1050">
        <v>1571</v>
      </c>
      <c r="AG33" s="1051"/>
      <c r="AH33" s="1051"/>
      <c r="AI33" s="1051"/>
      <c r="AJ33" s="1052"/>
      <c r="AK33" s="1009">
        <v>168</v>
      </c>
      <c r="AL33" s="1000"/>
      <c r="AM33" s="1000"/>
      <c r="AN33" s="1000"/>
      <c r="AO33" s="1000"/>
      <c r="AP33" s="1000">
        <v>2008</v>
      </c>
      <c r="AQ33" s="1000"/>
      <c r="AR33" s="1000"/>
      <c r="AS33" s="1000"/>
      <c r="AT33" s="1000"/>
      <c r="AU33" s="1000">
        <v>1456</v>
      </c>
      <c r="AV33" s="1000"/>
      <c r="AW33" s="1000"/>
      <c r="AX33" s="1000"/>
      <c r="AY33" s="1000"/>
      <c r="AZ33" s="1000" t="s">
        <v>550</v>
      </c>
      <c r="BA33" s="1000"/>
      <c r="BB33" s="1000"/>
      <c r="BC33" s="1000"/>
      <c r="BD33" s="1000"/>
      <c r="BE33" s="1063" t="s">
        <v>387</v>
      </c>
      <c r="BF33" s="1063"/>
      <c r="BG33" s="1063"/>
      <c r="BH33" s="1063"/>
      <c r="BI33" s="1064"/>
      <c r="BJ33" s="205"/>
      <c r="BK33" s="205"/>
      <c r="BL33" s="205"/>
      <c r="BM33" s="205"/>
      <c r="BN33" s="205"/>
      <c r="BO33" s="218"/>
      <c r="BP33" s="218"/>
      <c r="BQ33" s="215">
        <v>27</v>
      </c>
      <c r="BR33" s="216"/>
      <c r="BS33" s="1045"/>
      <c r="BT33" s="1046"/>
      <c r="BU33" s="1046"/>
      <c r="BV33" s="1046"/>
      <c r="BW33" s="1046"/>
      <c r="BX33" s="1046"/>
      <c r="BY33" s="1046"/>
      <c r="BZ33" s="1046"/>
      <c r="CA33" s="1046"/>
      <c r="CB33" s="1046"/>
      <c r="CC33" s="1046"/>
      <c r="CD33" s="1046"/>
      <c r="CE33" s="1046"/>
      <c r="CF33" s="1046"/>
      <c r="CG33" s="1047"/>
      <c r="CH33" s="1020"/>
      <c r="CI33" s="1021"/>
      <c r="CJ33" s="1021"/>
      <c r="CK33" s="1021"/>
      <c r="CL33" s="1022"/>
      <c r="CM33" s="1020"/>
      <c r="CN33" s="1021"/>
      <c r="CO33" s="1021"/>
      <c r="CP33" s="1021"/>
      <c r="CQ33" s="1022"/>
      <c r="CR33" s="1020"/>
      <c r="CS33" s="1021"/>
      <c r="CT33" s="1021"/>
      <c r="CU33" s="1021"/>
      <c r="CV33" s="1022"/>
      <c r="CW33" s="1020"/>
      <c r="CX33" s="1021"/>
      <c r="CY33" s="1021"/>
      <c r="CZ33" s="1021"/>
      <c r="DA33" s="1022"/>
      <c r="DB33" s="1020"/>
      <c r="DC33" s="1021"/>
      <c r="DD33" s="1021"/>
      <c r="DE33" s="1021"/>
      <c r="DF33" s="1022"/>
      <c r="DG33" s="1020"/>
      <c r="DH33" s="1021"/>
      <c r="DI33" s="1021"/>
      <c r="DJ33" s="1021"/>
      <c r="DK33" s="1022"/>
      <c r="DL33" s="1020"/>
      <c r="DM33" s="1021"/>
      <c r="DN33" s="1021"/>
      <c r="DO33" s="1021"/>
      <c r="DP33" s="1022"/>
      <c r="DQ33" s="1020"/>
      <c r="DR33" s="1021"/>
      <c r="DS33" s="1021"/>
      <c r="DT33" s="1021"/>
      <c r="DU33" s="1022"/>
      <c r="DV33" s="1023"/>
      <c r="DW33" s="1024"/>
      <c r="DX33" s="1024"/>
      <c r="DY33" s="1024"/>
      <c r="DZ33" s="1025"/>
      <c r="EA33" s="199"/>
    </row>
    <row r="34" spans="1:131" s="200" customFormat="1" ht="26.25" customHeight="1" x14ac:dyDescent="0.15">
      <c r="A34" s="219">
        <v>7</v>
      </c>
      <c r="B34" s="1068" t="s">
        <v>389</v>
      </c>
      <c r="C34" s="1069"/>
      <c r="D34" s="1069"/>
      <c r="E34" s="1069"/>
      <c r="F34" s="1069"/>
      <c r="G34" s="1069"/>
      <c r="H34" s="1069"/>
      <c r="I34" s="1069"/>
      <c r="J34" s="1069"/>
      <c r="K34" s="1069"/>
      <c r="L34" s="1069"/>
      <c r="M34" s="1069"/>
      <c r="N34" s="1069"/>
      <c r="O34" s="1069"/>
      <c r="P34" s="1070"/>
      <c r="Q34" s="1074">
        <v>809</v>
      </c>
      <c r="R34" s="1075"/>
      <c r="S34" s="1075"/>
      <c r="T34" s="1075"/>
      <c r="U34" s="1075"/>
      <c r="V34" s="1075">
        <v>809</v>
      </c>
      <c r="W34" s="1075"/>
      <c r="X34" s="1075"/>
      <c r="Y34" s="1075"/>
      <c r="Z34" s="1075"/>
      <c r="AA34" s="1075" t="s">
        <v>568</v>
      </c>
      <c r="AB34" s="1075"/>
      <c r="AC34" s="1075"/>
      <c r="AD34" s="1075"/>
      <c r="AE34" s="1076"/>
      <c r="AF34" s="1050" t="s">
        <v>112</v>
      </c>
      <c r="AG34" s="1051"/>
      <c r="AH34" s="1051"/>
      <c r="AI34" s="1051"/>
      <c r="AJ34" s="1052"/>
      <c r="AK34" s="1009">
        <v>189</v>
      </c>
      <c r="AL34" s="1000"/>
      <c r="AM34" s="1000"/>
      <c r="AN34" s="1000"/>
      <c r="AO34" s="1000"/>
      <c r="AP34" s="1000">
        <v>2779</v>
      </c>
      <c r="AQ34" s="1000"/>
      <c r="AR34" s="1000"/>
      <c r="AS34" s="1000"/>
      <c r="AT34" s="1000"/>
      <c r="AU34" s="1000">
        <v>1895</v>
      </c>
      <c r="AV34" s="1000"/>
      <c r="AW34" s="1000"/>
      <c r="AX34" s="1000"/>
      <c r="AY34" s="1000"/>
      <c r="AZ34" s="1000" t="s">
        <v>550</v>
      </c>
      <c r="BA34" s="1000"/>
      <c r="BB34" s="1000"/>
      <c r="BC34" s="1000"/>
      <c r="BD34" s="1000"/>
      <c r="BE34" s="1063" t="s">
        <v>390</v>
      </c>
      <c r="BF34" s="1063"/>
      <c r="BG34" s="1063"/>
      <c r="BH34" s="1063"/>
      <c r="BI34" s="1064"/>
      <c r="BJ34" s="205"/>
      <c r="BK34" s="205"/>
      <c r="BL34" s="205"/>
      <c r="BM34" s="205"/>
      <c r="BN34" s="205"/>
      <c r="BO34" s="218"/>
      <c r="BP34" s="218"/>
      <c r="BQ34" s="215">
        <v>28</v>
      </c>
      <c r="BR34" s="216"/>
      <c r="BS34" s="1045"/>
      <c r="BT34" s="1046"/>
      <c r="BU34" s="1046"/>
      <c r="BV34" s="1046"/>
      <c r="BW34" s="1046"/>
      <c r="BX34" s="1046"/>
      <c r="BY34" s="1046"/>
      <c r="BZ34" s="1046"/>
      <c r="CA34" s="1046"/>
      <c r="CB34" s="1046"/>
      <c r="CC34" s="1046"/>
      <c r="CD34" s="1046"/>
      <c r="CE34" s="1046"/>
      <c r="CF34" s="1046"/>
      <c r="CG34" s="1047"/>
      <c r="CH34" s="1020"/>
      <c r="CI34" s="1021"/>
      <c r="CJ34" s="1021"/>
      <c r="CK34" s="1021"/>
      <c r="CL34" s="1022"/>
      <c r="CM34" s="1020"/>
      <c r="CN34" s="1021"/>
      <c r="CO34" s="1021"/>
      <c r="CP34" s="1021"/>
      <c r="CQ34" s="1022"/>
      <c r="CR34" s="1020"/>
      <c r="CS34" s="1021"/>
      <c r="CT34" s="1021"/>
      <c r="CU34" s="1021"/>
      <c r="CV34" s="1022"/>
      <c r="CW34" s="1020"/>
      <c r="CX34" s="1021"/>
      <c r="CY34" s="1021"/>
      <c r="CZ34" s="1021"/>
      <c r="DA34" s="1022"/>
      <c r="DB34" s="1020"/>
      <c r="DC34" s="1021"/>
      <c r="DD34" s="1021"/>
      <c r="DE34" s="1021"/>
      <c r="DF34" s="1022"/>
      <c r="DG34" s="1020"/>
      <c r="DH34" s="1021"/>
      <c r="DI34" s="1021"/>
      <c r="DJ34" s="1021"/>
      <c r="DK34" s="1022"/>
      <c r="DL34" s="1020"/>
      <c r="DM34" s="1021"/>
      <c r="DN34" s="1021"/>
      <c r="DO34" s="1021"/>
      <c r="DP34" s="1022"/>
      <c r="DQ34" s="1020"/>
      <c r="DR34" s="1021"/>
      <c r="DS34" s="1021"/>
      <c r="DT34" s="1021"/>
      <c r="DU34" s="1022"/>
      <c r="DV34" s="1023"/>
      <c r="DW34" s="1024"/>
      <c r="DX34" s="1024"/>
      <c r="DY34" s="1024"/>
      <c r="DZ34" s="1025"/>
      <c r="EA34" s="199"/>
    </row>
    <row r="35" spans="1:131" s="200" customFormat="1" ht="26.25" customHeight="1" x14ac:dyDescent="0.15">
      <c r="A35" s="219">
        <v>8</v>
      </c>
      <c r="B35" s="1068" t="s">
        <v>391</v>
      </c>
      <c r="C35" s="1069"/>
      <c r="D35" s="1069"/>
      <c r="E35" s="1069"/>
      <c r="F35" s="1069"/>
      <c r="G35" s="1069"/>
      <c r="H35" s="1069"/>
      <c r="I35" s="1069"/>
      <c r="J35" s="1069"/>
      <c r="K35" s="1069"/>
      <c r="L35" s="1069"/>
      <c r="M35" s="1069"/>
      <c r="N35" s="1069"/>
      <c r="O35" s="1069"/>
      <c r="P35" s="1070"/>
      <c r="Q35" s="1074">
        <v>1971</v>
      </c>
      <c r="R35" s="1075"/>
      <c r="S35" s="1075"/>
      <c r="T35" s="1075"/>
      <c r="U35" s="1075"/>
      <c r="V35" s="1075">
        <v>1936</v>
      </c>
      <c r="W35" s="1075"/>
      <c r="X35" s="1075"/>
      <c r="Y35" s="1075"/>
      <c r="Z35" s="1075"/>
      <c r="AA35" s="1075">
        <v>35</v>
      </c>
      <c r="AB35" s="1075"/>
      <c r="AC35" s="1075"/>
      <c r="AD35" s="1075"/>
      <c r="AE35" s="1076"/>
      <c r="AF35" s="1050" t="s">
        <v>112</v>
      </c>
      <c r="AG35" s="1051"/>
      <c r="AH35" s="1051"/>
      <c r="AI35" s="1051"/>
      <c r="AJ35" s="1052"/>
      <c r="AK35" s="1009">
        <v>594</v>
      </c>
      <c r="AL35" s="1000"/>
      <c r="AM35" s="1000"/>
      <c r="AN35" s="1000"/>
      <c r="AO35" s="1000"/>
      <c r="AP35" s="1000">
        <v>10045</v>
      </c>
      <c r="AQ35" s="1000"/>
      <c r="AR35" s="1000"/>
      <c r="AS35" s="1000"/>
      <c r="AT35" s="1000"/>
      <c r="AU35" s="1000">
        <v>6559</v>
      </c>
      <c r="AV35" s="1000"/>
      <c r="AW35" s="1000"/>
      <c r="AX35" s="1000"/>
      <c r="AY35" s="1000"/>
      <c r="AZ35" s="1000" t="s">
        <v>550</v>
      </c>
      <c r="BA35" s="1000"/>
      <c r="BB35" s="1000"/>
      <c r="BC35" s="1000"/>
      <c r="BD35" s="1000"/>
      <c r="BE35" s="1063" t="s">
        <v>390</v>
      </c>
      <c r="BF35" s="1063"/>
      <c r="BG35" s="1063"/>
      <c r="BH35" s="1063"/>
      <c r="BI35" s="1064"/>
      <c r="BJ35" s="205"/>
      <c r="BK35" s="205"/>
      <c r="BL35" s="205"/>
      <c r="BM35" s="205"/>
      <c r="BN35" s="205"/>
      <c r="BO35" s="218"/>
      <c r="BP35" s="218"/>
      <c r="BQ35" s="215">
        <v>29</v>
      </c>
      <c r="BR35" s="216"/>
      <c r="BS35" s="1045"/>
      <c r="BT35" s="1046"/>
      <c r="BU35" s="1046"/>
      <c r="BV35" s="1046"/>
      <c r="BW35" s="1046"/>
      <c r="BX35" s="1046"/>
      <c r="BY35" s="1046"/>
      <c r="BZ35" s="1046"/>
      <c r="CA35" s="1046"/>
      <c r="CB35" s="1046"/>
      <c r="CC35" s="1046"/>
      <c r="CD35" s="1046"/>
      <c r="CE35" s="1046"/>
      <c r="CF35" s="1046"/>
      <c r="CG35" s="1047"/>
      <c r="CH35" s="1020"/>
      <c r="CI35" s="1021"/>
      <c r="CJ35" s="1021"/>
      <c r="CK35" s="1021"/>
      <c r="CL35" s="1022"/>
      <c r="CM35" s="1020"/>
      <c r="CN35" s="1021"/>
      <c r="CO35" s="1021"/>
      <c r="CP35" s="1021"/>
      <c r="CQ35" s="1022"/>
      <c r="CR35" s="1020"/>
      <c r="CS35" s="1021"/>
      <c r="CT35" s="1021"/>
      <c r="CU35" s="1021"/>
      <c r="CV35" s="1022"/>
      <c r="CW35" s="1020"/>
      <c r="CX35" s="1021"/>
      <c r="CY35" s="1021"/>
      <c r="CZ35" s="1021"/>
      <c r="DA35" s="1022"/>
      <c r="DB35" s="1020"/>
      <c r="DC35" s="1021"/>
      <c r="DD35" s="1021"/>
      <c r="DE35" s="1021"/>
      <c r="DF35" s="1022"/>
      <c r="DG35" s="1020"/>
      <c r="DH35" s="1021"/>
      <c r="DI35" s="1021"/>
      <c r="DJ35" s="1021"/>
      <c r="DK35" s="1022"/>
      <c r="DL35" s="1020"/>
      <c r="DM35" s="1021"/>
      <c r="DN35" s="1021"/>
      <c r="DO35" s="1021"/>
      <c r="DP35" s="1022"/>
      <c r="DQ35" s="1020"/>
      <c r="DR35" s="1021"/>
      <c r="DS35" s="1021"/>
      <c r="DT35" s="1021"/>
      <c r="DU35" s="1022"/>
      <c r="DV35" s="1023"/>
      <c r="DW35" s="1024"/>
      <c r="DX35" s="1024"/>
      <c r="DY35" s="1024"/>
      <c r="DZ35" s="1025"/>
      <c r="EA35" s="199"/>
    </row>
    <row r="36" spans="1:131" s="200" customFormat="1" ht="26.25" customHeight="1" x14ac:dyDescent="0.15">
      <c r="A36" s="219">
        <v>9</v>
      </c>
      <c r="B36" s="1068" t="s">
        <v>392</v>
      </c>
      <c r="C36" s="1069"/>
      <c r="D36" s="1069"/>
      <c r="E36" s="1069"/>
      <c r="F36" s="1069"/>
      <c r="G36" s="1069"/>
      <c r="H36" s="1069"/>
      <c r="I36" s="1069"/>
      <c r="J36" s="1069"/>
      <c r="K36" s="1069"/>
      <c r="L36" s="1069"/>
      <c r="M36" s="1069"/>
      <c r="N36" s="1069"/>
      <c r="O36" s="1069"/>
      <c r="P36" s="1070"/>
      <c r="Q36" s="1074">
        <v>704</v>
      </c>
      <c r="R36" s="1075"/>
      <c r="S36" s="1075"/>
      <c r="T36" s="1075"/>
      <c r="U36" s="1075"/>
      <c r="V36" s="1075">
        <v>704</v>
      </c>
      <c r="W36" s="1075"/>
      <c r="X36" s="1075"/>
      <c r="Y36" s="1075"/>
      <c r="Z36" s="1075"/>
      <c r="AA36" s="1075" t="s">
        <v>568</v>
      </c>
      <c r="AB36" s="1075"/>
      <c r="AC36" s="1075"/>
      <c r="AD36" s="1075"/>
      <c r="AE36" s="1076"/>
      <c r="AF36" s="1050" t="s">
        <v>112</v>
      </c>
      <c r="AG36" s="1051"/>
      <c r="AH36" s="1051"/>
      <c r="AI36" s="1051"/>
      <c r="AJ36" s="1052"/>
      <c r="AK36" s="1009">
        <v>426</v>
      </c>
      <c r="AL36" s="1000"/>
      <c r="AM36" s="1000"/>
      <c r="AN36" s="1000"/>
      <c r="AO36" s="1000"/>
      <c r="AP36" s="1000">
        <v>3916</v>
      </c>
      <c r="AQ36" s="1000"/>
      <c r="AR36" s="1000"/>
      <c r="AS36" s="1000"/>
      <c r="AT36" s="1000"/>
      <c r="AU36" s="1000">
        <v>2992</v>
      </c>
      <c r="AV36" s="1000"/>
      <c r="AW36" s="1000"/>
      <c r="AX36" s="1000"/>
      <c r="AY36" s="1000"/>
      <c r="AZ36" s="1000" t="s">
        <v>550</v>
      </c>
      <c r="BA36" s="1000"/>
      <c r="BB36" s="1000"/>
      <c r="BC36" s="1000"/>
      <c r="BD36" s="1000"/>
      <c r="BE36" s="1063" t="s">
        <v>390</v>
      </c>
      <c r="BF36" s="1063"/>
      <c r="BG36" s="1063"/>
      <c r="BH36" s="1063"/>
      <c r="BI36" s="1064"/>
      <c r="BJ36" s="205"/>
      <c r="BK36" s="205"/>
      <c r="BL36" s="205"/>
      <c r="BM36" s="205"/>
      <c r="BN36" s="205"/>
      <c r="BO36" s="218"/>
      <c r="BP36" s="218"/>
      <c r="BQ36" s="215">
        <v>30</v>
      </c>
      <c r="BR36" s="216"/>
      <c r="BS36" s="1045"/>
      <c r="BT36" s="1046"/>
      <c r="BU36" s="1046"/>
      <c r="BV36" s="1046"/>
      <c r="BW36" s="1046"/>
      <c r="BX36" s="1046"/>
      <c r="BY36" s="1046"/>
      <c r="BZ36" s="1046"/>
      <c r="CA36" s="1046"/>
      <c r="CB36" s="1046"/>
      <c r="CC36" s="1046"/>
      <c r="CD36" s="1046"/>
      <c r="CE36" s="1046"/>
      <c r="CF36" s="1046"/>
      <c r="CG36" s="1047"/>
      <c r="CH36" s="1020"/>
      <c r="CI36" s="1021"/>
      <c r="CJ36" s="1021"/>
      <c r="CK36" s="1021"/>
      <c r="CL36" s="1022"/>
      <c r="CM36" s="1020"/>
      <c r="CN36" s="1021"/>
      <c r="CO36" s="1021"/>
      <c r="CP36" s="1021"/>
      <c r="CQ36" s="1022"/>
      <c r="CR36" s="1020"/>
      <c r="CS36" s="1021"/>
      <c r="CT36" s="1021"/>
      <c r="CU36" s="1021"/>
      <c r="CV36" s="1022"/>
      <c r="CW36" s="1020"/>
      <c r="CX36" s="1021"/>
      <c r="CY36" s="1021"/>
      <c r="CZ36" s="1021"/>
      <c r="DA36" s="1022"/>
      <c r="DB36" s="1020"/>
      <c r="DC36" s="1021"/>
      <c r="DD36" s="1021"/>
      <c r="DE36" s="1021"/>
      <c r="DF36" s="1022"/>
      <c r="DG36" s="1020"/>
      <c r="DH36" s="1021"/>
      <c r="DI36" s="1021"/>
      <c r="DJ36" s="1021"/>
      <c r="DK36" s="1022"/>
      <c r="DL36" s="1020"/>
      <c r="DM36" s="1021"/>
      <c r="DN36" s="1021"/>
      <c r="DO36" s="1021"/>
      <c r="DP36" s="1022"/>
      <c r="DQ36" s="1020"/>
      <c r="DR36" s="1021"/>
      <c r="DS36" s="1021"/>
      <c r="DT36" s="1021"/>
      <c r="DU36" s="1022"/>
      <c r="DV36" s="1023"/>
      <c r="DW36" s="1024"/>
      <c r="DX36" s="1024"/>
      <c r="DY36" s="1024"/>
      <c r="DZ36" s="1025"/>
      <c r="EA36" s="199"/>
    </row>
    <row r="37" spans="1:131" s="200" customFormat="1" ht="26.25" customHeight="1" x14ac:dyDescent="0.15">
      <c r="A37" s="219">
        <v>10</v>
      </c>
      <c r="B37" s="1068" t="s">
        <v>393</v>
      </c>
      <c r="C37" s="1069"/>
      <c r="D37" s="1069"/>
      <c r="E37" s="1069"/>
      <c r="F37" s="1069"/>
      <c r="G37" s="1069"/>
      <c r="H37" s="1069"/>
      <c r="I37" s="1069"/>
      <c r="J37" s="1069"/>
      <c r="K37" s="1069"/>
      <c r="L37" s="1069"/>
      <c r="M37" s="1069"/>
      <c r="N37" s="1069"/>
      <c r="O37" s="1069"/>
      <c r="P37" s="1070"/>
      <c r="Q37" s="1074">
        <v>66</v>
      </c>
      <c r="R37" s="1075"/>
      <c r="S37" s="1075"/>
      <c r="T37" s="1075"/>
      <c r="U37" s="1075"/>
      <c r="V37" s="1075">
        <v>66</v>
      </c>
      <c r="W37" s="1075"/>
      <c r="X37" s="1075"/>
      <c r="Y37" s="1075"/>
      <c r="Z37" s="1075"/>
      <c r="AA37" s="1075" t="s">
        <v>569</v>
      </c>
      <c r="AB37" s="1075"/>
      <c r="AC37" s="1075"/>
      <c r="AD37" s="1075"/>
      <c r="AE37" s="1076"/>
      <c r="AF37" s="1050">
        <v>675</v>
      </c>
      <c r="AG37" s="1051"/>
      <c r="AH37" s="1051"/>
      <c r="AI37" s="1051"/>
      <c r="AJ37" s="1052"/>
      <c r="AK37" s="1009">
        <v>25</v>
      </c>
      <c r="AL37" s="1000"/>
      <c r="AM37" s="1000"/>
      <c r="AN37" s="1000"/>
      <c r="AO37" s="1000"/>
      <c r="AP37" s="1000" t="s">
        <v>550</v>
      </c>
      <c r="AQ37" s="1000"/>
      <c r="AR37" s="1000"/>
      <c r="AS37" s="1000"/>
      <c r="AT37" s="1000"/>
      <c r="AU37" s="1000" t="s">
        <v>550</v>
      </c>
      <c r="AV37" s="1000"/>
      <c r="AW37" s="1000"/>
      <c r="AX37" s="1000"/>
      <c r="AY37" s="1000"/>
      <c r="AZ37" s="1000" t="s">
        <v>550</v>
      </c>
      <c r="BA37" s="1000"/>
      <c r="BB37" s="1000"/>
      <c r="BC37" s="1000"/>
      <c r="BD37" s="1000"/>
      <c r="BE37" s="1063" t="s">
        <v>390</v>
      </c>
      <c r="BF37" s="1063"/>
      <c r="BG37" s="1063"/>
      <c r="BH37" s="1063"/>
      <c r="BI37" s="1064"/>
      <c r="BJ37" s="205"/>
      <c r="BK37" s="205"/>
      <c r="BL37" s="205"/>
      <c r="BM37" s="205"/>
      <c r="BN37" s="205"/>
      <c r="BO37" s="218"/>
      <c r="BP37" s="218"/>
      <c r="BQ37" s="215">
        <v>31</v>
      </c>
      <c r="BR37" s="216"/>
      <c r="BS37" s="1045"/>
      <c r="BT37" s="1046"/>
      <c r="BU37" s="1046"/>
      <c r="BV37" s="1046"/>
      <c r="BW37" s="1046"/>
      <c r="BX37" s="1046"/>
      <c r="BY37" s="1046"/>
      <c r="BZ37" s="1046"/>
      <c r="CA37" s="1046"/>
      <c r="CB37" s="1046"/>
      <c r="CC37" s="1046"/>
      <c r="CD37" s="1046"/>
      <c r="CE37" s="1046"/>
      <c r="CF37" s="1046"/>
      <c r="CG37" s="1047"/>
      <c r="CH37" s="1020"/>
      <c r="CI37" s="1021"/>
      <c r="CJ37" s="1021"/>
      <c r="CK37" s="1021"/>
      <c r="CL37" s="1022"/>
      <c r="CM37" s="1020"/>
      <c r="CN37" s="1021"/>
      <c r="CO37" s="1021"/>
      <c r="CP37" s="1021"/>
      <c r="CQ37" s="1022"/>
      <c r="CR37" s="1020"/>
      <c r="CS37" s="1021"/>
      <c r="CT37" s="1021"/>
      <c r="CU37" s="1021"/>
      <c r="CV37" s="1022"/>
      <c r="CW37" s="1020"/>
      <c r="CX37" s="1021"/>
      <c r="CY37" s="1021"/>
      <c r="CZ37" s="1021"/>
      <c r="DA37" s="1022"/>
      <c r="DB37" s="1020"/>
      <c r="DC37" s="1021"/>
      <c r="DD37" s="1021"/>
      <c r="DE37" s="1021"/>
      <c r="DF37" s="1022"/>
      <c r="DG37" s="1020"/>
      <c r="DH37" s="1021"/>
      <c r="DI37" s="1021"/>
      <c r="DJ37" s="1021"/>
      <c r="DK37" s="1022"/>
      <c r="DL37" s="1020"/>
      <c r="DM37" s="1021"/>
      <c r="DN37" s="1021"/>
      <c r="DO37" s="1021"/>
      <c r="DP37" s="1022"/>
      <c r="DQ37" s="1020"/>
      <c r="DR37" s="1021"/>
      <c r="DS37" s="1021"/>
      <c r="DT37" s="1021"/>
      <c r="DU37" s="1022"/>
      <c r="DV37" s="1023"/>
      <c r="DW37" s="1024"/>
      <c r="DX37" s="1024"/>
      <c r="DY37" s="1024"/>
      <c r="DZ37" s="1025"/>
      <c r="EA37" s="199"/>
    </row>
    <row r="38" spans="1:131" s="200" customFormat="1" ht="26.25" customHeight="1" x14ac:dyDescent="0.15">
      <c r="A38" s="219">
        <v>11</v>
      </c>
      <c r="B38" s="1068"/>
      <c r="C38" s="1069"/>
      <c r="D38" s="1069"/>
      <c r="E38" s="1069"/>
      <c r="F38" s="1069"/>
      <c r="G38" s="1069"/>
      <c r="H38" s="1069"/>
      <c r="I38" s="1069"/>
      <c r="J38" s="1069"/>
      <c r="K38" s="1069"/>
      <c r="L38" s="1069"/>
      <c r="M38" s="1069"/>
      <c r="N38" s="1069"/>
      <c r="O38" s="1069"/>
      <c r="P38" s="1070"/>
      <c r="Q38" s="1074"/>
      <c r="R38" s="1075"/>
      <c r="S38" s="1075"/>
      <c r="T38" s="1075"/>
      <c r="U38" s="1075"/>
      <c r="V38" s="1075"/>
      <c r="W38" s="1075"/>
      <c r="X38" s="1075"/>
      <c r="Y38" s="1075"/>
      <c r="Z38" s="1075"/>
      <c r="AA38" s="1075"/>
      <c r="AB38" s="1075"/>
      <c r="AC38" s="1075"/>
      <c r="AD38" s="1075"/>
      <c r="AE38" s="1076"/>
      <c r="AF38" s="1050"/>
      <c r="AG38" s="1051"/>
      <c r="AH38" s="1051"/>
      <c r="AI38" s="1051"/>
      <c r="AJ38" s="1052"/>
      <c r="AK38" s="1009"/>
      <c r="AL38" s="1000"/>
      <c r="AM38" s="1000"/>
      <c r="AN38" s="1000"/>
      <c r="AO38" s="1000"/>
      <c r="AP38" s="1000"/>
      <c r="AQ38" s="1000"/>
      <c r="AR38" s="1000"/>
      <c r="AS38" s="1000"/>
      <c r="AT38" s="1000"/>
      <c r="AU38" s="1000"/>
      <c r="AV38" s="1000"/>
      <c r="AW38" s="1000"/>
      <c r="AX38" s="1000"/>
      <c r="AY38" s="1000"/>
      <c r="AZ38" s="1073"/>
      <c r="BA38" s="1073"/>
      <c r="BB38" s="1073"/>
      <c r="BC38" s="1073"/>
      <c r="BD38" s="1073"/>
      <c r="BE38" s="1063"/>
      <c r="BF38" s="1063"/>
      <c r="BG38" s="1063"/>
      <c r="BH38" s="1063"/>
      <c r="BI38" s="1064"/>
      <c r="BJ38" s="205"/>
      <c r="BK38" s="205"/>
      <c r="BL38" s="205"/>
      <c r="BM38" s="205"/>
      <c r="BN38" s="205"/>
      <c r="BO38" s="218"/>
      <c r="BP38" s="218"/>
      <c r="BQ38" s="215">
        <v>32</v>
      </c>
      <c r="BR38" s="216"/>
      <c r="BS38" s="1045"/>
      <c r="BT38" s="1046"/>
      <c r="BU38" s="1046"/>
      <c r="BV38" s="1046"/>
      <c r="BW38" s="1046"/>
      <c r="BX38" s="1046"/>
      <c r="BY38" s="1046"/>
      <c r="BZ38" s="1046"/>
      <c r="CA38" s="1046"/>
      <c r="CB38" s="1046"/>
      <c r="CC38" s="1046"/>
      <c r="CD38" s="1046"/>
      <c r="CE38" s="1046"/>
      <c r="CF38" s="1046"/>
      <c r="CG38" s="1047"/>
      <c r="CH38" s="1020"/>
      <c r="CI38" s="1021"/>
      <c r="CJ38" s="1021"/>
      <c r="CK38" s="1021"/>
      <c r="CL38" s="1022"/>
      <c r="CM38" s="1020"/>
      <c r="CN38" s="1021"/>
      <c r="CO38" s="1021"/>
      <c r="CP38" s="1021"/>
      <c r="CQ38" s="1022"/>
      <c r="CR38" s="1020"/>
      <c r="CS38" s="1021"/>
      <c r="CT38" s="1021"/>
      <c r="CU38" s="1021"/>
      <c r="CV38" s="1022"/>
      <c r="CW38" s="1020"/>
      <c r="CX38" s="1021"/>
      <c r="CY38" s="1021"/>
      <c r="CZ38" s="1021"/>
      <c r="DA38" s="1022"/>
      <c r="DB38" s="1020"/>
      <c r="DC38" s="1021"/>
      <c r="DD38" s="1021"/>
      <c r="DE38" s="1021"/>
      <c r="DF38" s="1022"/>
      <c r="DG38" s="1020"/>
      <c r="DH38" s="1021"/>
      <c r="DI38" s="1021"/>
      <c r="DJ38" s="1021"/>
      <c r="DK38" s="1022"/>
      <c r="DL38" s="1020"/>
      <c r="DM38" s="1021"/>
      <c r="DN38" s="1021"/>
      <c r="DO38" s="1021"/>
      <c r="DP38" s="1022"/>
      <c r="DQ38" s="1020"/>
      <c r="DR38" s="1021"/>
      <c r="DS38" s="1021"/>
      <c r="DT38" s="1021"/>
      <c r="DU38" s="1022"/>
      <c r="DV38" s="1023"/>
      <c r="DW38" s="1024"/>
      <c r="DX38" s="1024"/>
      <c r="DY38" s="1024"/>
      <c r="DZ38" s="1025"/>
      <c r="EA38" s="199"/>
    </row>
    <row r="39" spans="1:131" s="200" customFormat="1" ht="26.25" customHeight="1" x14ac:dyDescent="0.15">
      <c r="A39" s="219">
        <v>12</v>
      </c>
      <c r="B39" s="1068"/>
      <c r="C39" s="1069"/>
      <c r="D39" s="1069"/>
      <c r="E39" s="1069"/>
      <c r="F39" s="1069"/>
      <c r="G39" s="1069"/>
      <c r="H39" s="1069"/>
      <c r="I39" s="1069"/>
      <c r="J39" s="1069"/>
      <c r="K39" s="1069"/>
      <c r="L39" s="1069"/>
      <c r="M39" s="1069"/>
      <c r="N39" s="1069"/>
      <c r="O39" s="1069"/>
      <c r="P39" s="1070"/>
      <c r="Q39" s="1074"/>
      <c r="R39" s="1075"/>
      <c r="S39" s="1075"/>
      <c r="T39" s="1075"/>
      <c r="U39" s="1075"/>
      <c r="V39" s="1075"/>
      <c r="W39" s="1075"/>
      <c r="X39" s="1075"/>
      <c r="Y39" s="1075"/>
      <c r="Z39" s="1075"/>
      <c r="AA39" s="1075"/>
      <c r="AB39" s="1075"/>
      <c r="AC39" s="1075"/>
      <c r="AD39" s="1075"/>
      <c r="AE39" s="1076"/>
      <c r="AF39" s="1050"/>
      <c r="AG39" s="1051"/>
      <c r="AH39" s="1051"/>
      <c r="AI39" s="1051"/>
      <c r="AJ39" s="1052"/>
      <c r="AK39" s="1009"/>
      <c r="AL39" s="1000"/>
      <c r="AM39" s="1000"/>
      <c r="AN39" s="1000"/>
      <c r="AO39" s="1000"/>
      <c r="AP39" s="1000"/>
      <c r="AQ39" s="1000"/>
      <c r="AR39" s="1000"/>
      <c r="AS39" s="1000"/>
      <c r="AT39" s="1000"/>
      <c r="AU39" s="1000"/>
      <c r="AV39" s="1000"/>
      <c r="AW39" s="1000"/>
      <c r="AX39" s="1000"/>
      <c r="AY39" s="1000"/>
      <c r="AZ39" s="1073"/>
      <c r="BA39" s="1073"/>
      <c r="BB39" s="1073"/>
      <c r="BC39" s="1073"/>
      <c r="BD39" s="1073"/>
      <c r="BE39" s="1063"/>
      <c r="BF39" s="1063"/>
      <c r="BG39" s="1063"/>
      <c r="BH39" s="1063"/>
      <c r="BI39" s="1064"/>
      <c r="BJ39" s="205"/>
      <c r="BK39" s="205"/>
      <c r="BL39" s="205"/>
      <c r="BM39" s="205"/>
      <c r="BN39" s="205"/>
      <c r="BO39" s="218"/>
      <c r="BP39" s="218"/>
      <c r="BQ39" s="215">
        <v>33</v>
      </c>
      <c r="BR39" s="216"/>
      <c r="BS39" s="1045"/>
      <c r="BT39" s="1046"/>
      <c r="BU39" s="1046"/>
      <c r="BV39" s="1046"/>
      <c r="BW39" s="1046"/>
      <c r="BX39" s="1046"/>
      <c r="BY39" s="1046"/>
      <c r="BZ39" s="1046"/>
      <c r="CA39" s="1046"/>
      <c r="CB39" s="1046"/>
      <c r="CC39" s="1046"/>
      <c r="CD39" s="1046"/>
      <c r="CE39" s="1046"/>
      <c r="CF39" s="1046"/>
      <c r="CG39" s="1047"/>
      <c r="CH39" s="1020"/>
      <c r="CI39" s="1021"/>
      <c r="CJ39" s="1021"/>
      <c r="CK39" s="1021"/>
      <c r="CL39" s="1022"/>
      <c r="CM39" s="1020"/>
      <c r="CN39" s="1021"/>
      <c r="CO39" s="1021"/>
      <c r="CP39" s="1021"/>
      <c r="CQ39" s="1022"/>
      <c r="CR39" s="1020"/>
      <c r="CS39" s="1021"/>
      <c r="CT39" s="1021"/>
      <c r="CU39" s="1021"/>
      <c r="CV39" s="1022"/>
      <c r="CW39" s="1020"/>
      <c r="CX39" s="1021"/>
      <c r="CY39" s="1021"/>
      <c r="CZ39" s="1021"/>
      <c r="DA39" s="1022"/>
      <c r="DB39" s="1020"/>
      <c r="DC39" s="1021"/>
      <c r="DD39" s="1021"/>
      <c r="DE39" s="1021"/>
      <c r="DF39" s="1022"/>
      <c r="DG39" s="1020"/>
      <c r="DH39" s="1021"/>
      <c r="DI39" s="1021"/>
      <c r="DJ39" s="1021"/>
      <c r="DK39" s="1022"/>
      <c r="DL39" s="1020"/>
      <c r="DM39" s="1021"/>
      <c r="DN39" s="1021"/>
      <c r="DO39" s="1021"/>
      <c r="DP39" s="1022"/>
      <c r="DQ39" s="1020"/>
      <c r="DR39" s="1021"/>
      <c r="DS39" s="1021"/>
      <c r="DT39" s="1021"/>
      <c r="DU39" s="1022"/>
      <c r="DV39" s="1023"/>
      <c r="DW39" s="1024"/>
      <c r="DX39" s="1024"/>
      <c r="DY39" s="1024"/>
      <c r="DZ39" s="1025"/>
      <c r="EA39" s="199"/>
    </row>
    <row r="40" spans="1:131" s="200" customFormat="1" ht="26.25" customHeight="1" x14ac:dyDescent="0.15">
      <c r="A40" s="214">
        <v>13</v>
      </c>
      <c r="B40" s="1068"/>
      <c r="C40" s="1069"/>
      <c r="D40" s="1069"/>
      <c r="E40" s="1069"/>
      <c r="F40" s="1069"/>
      <c r="G40" s="1069"/>
      <c r="H40" s="1069"/>
      <c r="I40" s="1069"/>
      <c r="J40" s="1069"/>
      <c r="K40" s="1069"/>
      <c r="L40" s="1069"/>
      <c r="M40" s="1069"/>
      <c r="N40" s="1069"/>
      <c r="O40" s="1069"/>
      <c r="P40" s="1070"/>
      <c r="Q40" s="1074"/>
      <c r="R40" s="1075"/>
      <c r="S40" s="1075"/>
      <c r="T40" s="1075"/>
      <c r="U40" s="1075"/>
      <c r="V40" s="1075"/>
      <c r="W40" s="1075"/>
      <c r="X40" s="1075"/>
      <c r="Y40" s="1075"/>
      <c r="Z40" s="1075"/>
      <c r="AA40" s="1075"/>
      <c r="AB40" s="1075"/>
      <c r="AC40" s="1075"/>
      <c r="AD40" s="1075"/>
      <c r="AE40" s="1076"/>
      <c r="AF40" s="1050"/>
      <c r="AG40" s="1051"/>
      <c r="AH40" s="1051"/>
      <c r="AI40" s="1051"/>
      <c r="AJ40" s="1052"/>
      <c r="AK40" s="1009"/>
      <c r="AL40" s="1000"/>
      <c r="AM40" s="1000"/>
      <c r="AN40" s="1000"/>
      <c r="AO40" s="1000"/>
      <c r="AP40" s="1000"/>
      <c r="AQ40" s="1000"/>
      <c r="AR40" s="1000"/>
      <c r="AS40" s="1000"/>
      <c r="AT40" s="1000"/>
      <c r="AU40" s="1000"/>
      <c r="AV40" s="1000"/>
      <c r="AW40" s="1000"/>
      <c r="AX40" s="1000"/>
      <c r="AY40" s="1000"/>
      <c r="AZ40" s="1073"/>
      <c r="BA40" s="1073"/>
      <c r="BB40" s="1073"/>
      <c r="BC40" s="1073"/>
      <c r="BD40" s="1073"/>
      <c r="BE40" s="1063"/>
      <c r="BF40" s="1063"/>
      <c r="BG40" s="1063"/>
      <c r="BH40" s="1063"/>
      <c r="BI40" s="1064"/>
      <c r="BJ40" s="205"/>
      <c r="BK40" s="205"/>
      <c r="BL40" s="205"/>
      <c r="BM40" s="205"/>
      <c r="BN40" s="205"/>
      <c r="BO40" s="218"/>
      <c r="BP40" s="218"/>
      <c r="BQ40" s="215">
        <v>34</v>
      </c>
      <c r="BR40" s="216"/>
      <c r="BS40" s="1045"/>
      <c r="BT40" s="1046"/>
      <c r="BU40" s="1046"/>
      <c r="BV40" s="1046"/>
      <c r="BW40" s="1046"/>
      <c r="BX40" s="1046"/>
      <c r="BY40" s="1046"/>
      <c r="BZ40" s="1046"/>
      <c r="CA40" s="1046"/>
      <c r="CB40" s="1046"/>
      <c r="CC40" s="1046"/>
      <c r="CD40" s="1046"/>
      <c r="CE40" s="1046"/>
      <c r="CF40" s="1046"/>
      <c r="CG40" s="1047"/>
      <c r="CH40" s="1020"/>
      <c r="CI40" s="1021"/>
      <c r="CJ40" s="1021"/>
      <c r="CK40" s="1021"/>
      <c r="CL40" s="1022"/>
      <c r="CM40" s="1020"/>
      <c r="CN40" s="1021"/>
      <c r="CO40" s="1021"/>
      <c r="CP40" s="1021"/>
      <c r="CQ40" s="1022"/>
      <c r="CR40" s="1020"/>
      <c r="CS40" s="1021"/>
      <c r="CT40" s="1021"/>
      <c r="CU40" s="1021"/>
      <c r="CV40" s="1022"/>
      <c r="CW40" s="1020"/>
      <c r="CX40" s="1021"/>
      <c r="CY40" s="1021"/>
      <c r="CZ40" s="1021"/>
      <c r="DA40" s="1022"/>
      <c r="DB40" s="1020"/>
      <c r="DC40" s="1021"/>
      <c r="DD40" s="1021"/>
      <c r="DE40" s="1021"/>
      <c r="DF40" s="1022"/>
      <c r="DG40" s="1020"/>
      <c r="DH40" s="1021"/>
      <c r="DI40" s="1021"/>
      <c r="DJ40" s="1021"/>
      <c r="DK40" s="1022"/>
      <c r="DL40" s="1020"/>
      <c r="DM40" s="1021"/>
      <c r="DN40" s="1021"/>
      <c r="DO40" s="1021"/>
      <c r="DP40" s="1022"/>
      <c r="DQ40" s="1020"/>
      <c r="DR40" s="1021"/>
      <c r="DS40" s="1021"/>
      <c r="DT40" s="1021"/>
      <c r="DU40" s="1022"/>
      <c r="DV40" s="1023"/>
      <c r="DW40" s="1024"/>
      <c r="DX40" s="1024"/>
      <c r="DY40" s="1024"/>
      <c r="DZ40" s="1025"/>
      <c r="EA40" s="199"/>
    </row>
    <row r="41" spans="1:131" s="200" customFormat="1" ht="26.25" customHeight="1" x14ac:dyDescent="0.15">
      <c r="A41" s="214">
        <v>14</v>
      </c>
      <c r="B41" s="1068"/>
      <c r="C41" s="1069"/>
      <c r="D41" s="1069"/>
      <c r="E41" s="1069"/>
      <c r="F41" s="1069"/>
      <c r="G41" s="1069"/>
      <c r="H41" s="1069"/>
      <c r="I41" s="1069"/>
      <c r="J41" s="1069"/>
      <c r="K41" s="1069"/>
      <c r="L41" s="1069"/>
      <c r="M41" s="1069"/>
      <c r="N41" s="1069"/>
      <c r="O41" s="1069"/>
      <c r="P41" s="1070"/>
      <c r="Q41" s="1074"/>
      <c r="R41" s="1075"/>
      <c r="S41" s="1075"/>
      <c r="T41" s="1075"/>
      <c r="U41" s="1075"/>
      <c r="V41" s="1075"/>
      <c r="W41" s="1075"/>
      <c r="X41" s="1075"/>
      <c r="Y41" s="1075"/>
      <c r="Z41" s="1075"/>
      <c r="AA41" s="1075"/>
      <c r="AB41" s="1075"/>
      <c r="AC41" s="1075"/>
      <c r="AD41" s="1075"/>
      <c r="AE41" s="1076"/>
      <c r="AF41" s="1050"/>
      <c r="AG41" s="1051"/>
      <c r="AH41" s="1051"/>
      <c r="AI41" s="1051"/>
      <c r="AJ41" s="1052"/>
      <c r="AK41" s="1009"/>
      <c r="AL41" s="1000"/>
      <c r="AM41" s="1000"/>
      <c r="AN41" s="1000"/>
      <c r="AO41" s="1000"/>
      <c r="AP41" s="1000"/>
      <c r="AQ41" s="1000"/>
      <c r="AR41" s="1000"/>
      <c r="AS41" s="1000"/>
      <c r="AT41" s="1000"/>
      <c r="AU41" s="1000"/>
      <c r="AV41" s="1000"/>
      <c r="AW41" s="1000"/>
      <c r="AX41" s="1000"/>
      <c r="AY41" s="1000"/>
      <c r="AZ41" s="1073"/>
      <c r="BA41" s="1073"/>
      <c r="BB41" s="1073"/>
      <c r="BC41" s="1073"/>
      <c r="BD41" s="1073"/>
      <c r="BE41" s="1063"/>
      <c r="BF41" s="1063"/>
      <c r="BG41" s="1063"/>
      <c r="BH41" s="1063"/>
      <c r="BI41" s="1064"/>
      <c r="BJ41" s="205"/>
      <c r="BK41" s="205"/>
      <c r="BL41" s="205"/>
      <c r="BM41" s="205"/>
      <c r="BN41" s="205"/>
      <c r="BO41" s="218"/>
      <c r="BP41" s="218"/>
      <c r="BQ41" s="215">
        <v>35</v>
      </c>
      <c r="BR41" s="216"/>
      <c r="BS41" s="1045"/>
      <c r="BT41" s="1046"/>
      <c r="BU41" s="1046"/>
      <c r="BV41" s="1046"/>
      <c r="BW41" s="1046"/>
      <c r="BX41" s="1046"/>
      <c r="BY41" s="1046"/>
      <c r="BZ41" s="1046"/>
      <c r="CA41" s="1046"/>
      <c r="CB41" s="1046"/>
      <c r="CC41" s="1046"/>
      <c r="CD41" s="1046"/>
      <c r="CE41" s="1046"/>
      <c r="CF41" s="1046"/>
      <c r="CG41" s="1047"/>
      <c r="CH41" s="1020"/>
      <c r="CI41" s="1021"/>
      <c r="CJ41" s="1021"/>
      <c r="CK41" s="1021"/>
      <c r="CL41" s="1022"/>
      <c r="CM41" s="1020"/>
      <c r="CN41" s="1021"/>
      <c r="CO41" s="1021"/>
      <c r="CP41" s="1021"/>
      <c r="CQ41" s="1022"/>
      <c r="CR41" s="1020"/>
      <c r="CS41" s="1021"/>
      <c r="CT41" s="1021"/>
      <c r="CU41" s="1021"/>
      <c r="CV41" s="1022"/>
      <c r="CW41" s="1020"/>
      <c r="CX41" s="1021"/>
      <c r="CY41" s="1021"/>
      <c r="CZ41" s="1021"/>
      <c r="DA41" s="1022"/>
      <c r="DB41" s="1020"/>
      <c r="DC41" s="1021"/>
      <c r="DD41" s="1021"/>
      <c r="DE41" s="1021"/>
      <c r="DF41" s="1022"/>
      <c r="DG41" s="1020"/>
      <c r="DH41" s="1021"/>
      <c r="DI41" s="1021"/>
      <c r="DJ41" s="1021"/>
      <c r="DK41" s="1022"/>
      <c r="DL41" s="1020"/>
      <c r="DM41" s="1021"/>
      <c r="DN41" s="1021"/>
      <c r="DO41" s="1021"/>
      <c r="DP41" s="1022"/>
      <c r="DQ41" s="1020"/>
      <c r="DR41" s="1021"/>
      <c r="DS41" s="1021"/>
      <c r="DT41" s="1021"/>
      <c r="DU41" s="1022"/>
      <c r="DV41" s="1023"/>
      <c r="DW41" s="1024"/>
      <c r="DX41" s="1024"/>
      <c r="DY41" s="1024"/>
      <c r="DZ41" s="1025"/>
      <c r="EA41" s="199"/>
    </row>
    <row r="42" spans="1:131" s="200" customFormat="1" ht="26.25" customHeight="1" x14ac:dyDescent="0.15">
      <c r="A42" s="214">
        <v>15</v>
      </c>
      <c r="B42" s="1068"/>
      <c r="C42" s="1069"/>
      <c r="D42" s="1069"/>
      <c r="E42" s="1069"/>
      <c r="F42" s="1069"/>
      <c r="G42" s="1069"/>
      <c r="H42" s="1069"/>
      <c r="I42" s="1069"/>
      <c r="J42" s="1069"/>
      <c r="K42" s="1069"/>
      <c r="L42" s="1069"/>
      <c r="M42" s="1069"/>
      <c r="N42" s="1069"/>
      <c r="O42" s="1069"/>
      <c r="P42" s="1070"/>
      <c r="Q42" s="1074"/>
      <c r="R42" s="1075"/>
      <c r="S42" s="1075"/>
      <c r="T42" s="1075"/>
      <c r="U42" s="1075"/>
      <c r="V42" s="1075"/>
      <c r="W42" s="1075"/>
      <c r="X42" s="1075"/>
      <c r="Y42" s="1075"/>
      <c r="Z42" s="1075"/>
      <c r="AA42" s="1075"/>
      <c r="AB42" s="1075"/>
      <c r="AC42" s="1075"/>
      <c r="AD42" s="1075"/>
      <c r="AE42" s="1076"/>
      <c r="AF42" s="1050"/>
      <c r="AG42" s="1051"/>
      <c r="AH42" s="1051"/>
      <c r="AI42" s="1051"/>
      <c r="AJ42" s="1052"/>
      <c r="AK42" s="1009"/>
      <c r="AL42" s="1000"/>
      <c r="AM42" s="1000"/>
      <c r="AN42" s="1000"/>
      <c r="AO42" s="1000"/>
      <c r="AP42" s="1000"/>
      <c r="AQ42" s="1000"/>
      <c r="AR42" s="1000"/>
      <c r="AS42" s="1000"/>
      <c r="AT42" s="1000"/>
      <c r="AU42" s="1000"/>
      <c r="AV42" s="1000"/>
      <c r="AW42" s="1000"/>
      <c r="AX42" s="1000"/>
      <c r="AY42" s="1000"/>
      <c r="AZ42" s="1073"/>
      <c r="BA42" s="1073"/>
      <c r="BB42" s="1073"/>
      <c r="BC42" s="1073"/>
      <c r="BD42" s="1073"/>
      <c r="BE42" s="1063"/>
      <c r="BF42" s="1063"/>
      <c r="BG42" s="1063"/>
      <c r="BH42" s="1063"/>
      <c r="BI42" s="1064"/>
      <c r="BJ42" s="205"/>
      <c r="BK42" s="205"/>
      <c r="BL42" s="205"/>
      <c r="BM42" s="205"/>
      <c r="BN42" s="205"/>
      <c r="BO42" s="218"/>
      <c r="BP42" s="218"/>
      <c r="BQ42" s="215">
        <v>36</v>
      </c>
      <c r="BR42" s="216"/>
      <c r="BS42" s="1045"/>
      <c r="BT42" s="1046"/>
      <c r="BU42" s="1046"/>
      <c r="BV42" s="1046"/>
      <c r="BW42" s="1046"/>
      <c r="BX42" s="1046"/>
      <c r="BY42" s="1046"/>
      <c r="BZ42" s="1046"/>
      <c r="CA42" s="1046"/>
      <c r="CB42" s="1046"/>
      <c r="CC42" s="1046"/>
      <c r="CD42" s="1046"/>
      <c r="CE42" s="1046"/>
      <c r="CF42" s="1046"/>
      <c r="CG42" s="1047"/>
      <c r="CH42" s="1020"/>
      <c r="CI42" s="1021"/>
      <c r="CJ42" s="1021"/>
      <c r="CK42" s="1021"/>
      <c r="CL42" s="1022"/>
      <c r="CM42" s="1020"/>
      <c r="CN42" s="1021"/>
      <c r="CO42" s="1021"/>
      <c r="CP42" s="1021"/>
      <c r="CQ42" s="1022"/>
      <c r="CR42" s="1020"/>
      <c r="CS42" s="1021"/>
      <c r="CT42" s="1021"/>
      <c r="CU42" s="1021"/>
      <c r="CV42" s="1022"/>
      <c r="CW42" s="1020"/>
      <c r="CX42" s="1021"/>
      <c r="CY42" s="1021"/>
      <c r="CZ42" s="1021"/>
      <c r="DA42" s="1022"/>
      <c r="DB42" s="1020"/>
      <c r="DC42" s="1021"/>
      <c r="DD42" s="1021"/>
      <c r="DE42" s="1021"/>
      <c r="DF42" s="1022"/>
      <c r="DG42" s="1020"/>
      <c r="DH42" s="1021"/>
      <c r="DI42" s="1021"/>
      <c r="DJ42" s="1021"/>
      <c r="DK42" s="1022"/>
      <c r="DL42" s="1020"/>
      <c r="DM42" s="1021"/>
      <c r="DN42" s="1021"/>
      <c r="DO42" s="1021"/>
      <c r="DP42" s="1022"/>
      <c r="DQ42" s="1020"/>
      <c r="DR42" s="1021"/>
      <c r="DS42" s="1021"/>
      <c r="DT42" s="1021"/>
      <c r="DU42" s="1022"/>
      <c r="DV42" s="1023"/>
      <c r="DW42" s="1024"/>
      <c r="DX42" s="1024"/>
      <c r="DY42" s="1024"/>
      <c r="DZ42" s="1025"/>
      <c r="EA42" s="199"/>
    </row>
    <row r="43" spans="1:131" s="200" customFormat="1" ht="26.25" customHeight="1" x14ac:dyDescent="0.15">
      <c r="A43" s="214">
        <v>16</v>
      </c>
      <c r="B43" s="1068"/>
      <c r="C43" s="1069"/>
      <c r="D43" s="1069"/>
      <c r="E43" s="1069"/>
      <c r="F43" s="1069"/>
      <c r="G43" s="1069"/>
      <c r="H43" s="1069"/>
      <c r="I43" s="1069"/>
      <c r="J43" s="1069"/>
      <c r="K43" s="1069"/>
      <c r="L43" s="1069"/>
      <c r="M43" s="1069"/>
      <c r="N43" s="1069"/>
      <c r="O43" s="1069"/>
      <c r="P43" s="1070"/>
      <c r="Q43" s="1074"/>
      <c r="R43" s="1075"/>
      <c r="S43" s="1075"/>
      <c r="T43" s="1075"/>
      <c r="U43" s="1075"/>
      <c r="V43" s="1075"/>
      <c r="W43" s="1075"/>
      <c r="X43" s="1075"/>
      <c r="Y43" s="1075"/>
      <c r="Z43" s="1075"/>
      <c r="AA43" s="1075"/>
      <c r="AB43" s="1075"/>
      <c r="AC43" s="1075"/>
      <c r="AD43" s="1075"/>
      <c r="AE43" s="1076"/>
      <c r="AF43" s="1050"/>
      <c r="AG43" s="1051"/>
      <c r="AH43" s="1051"/>
      <c r="AI43" s="1051"/>
      <c r="AJ43" s="1052"/>
      <c r="AK43" s="1009"/>
      <c r="AL43" s="1000"/>
      <c r="AM43" s="1000"/>
      <c r="AN43" s="1000"/>
      <c r="AO43" s="1000"/>
      <c r="AP43" s="1000"/>
      <c r="AQ43" s="1000"/>
      <c r="AR43" s="1000"/>
      <c r="AS43" s="1000"/>
      <c r="AT43" s="1000"/>
      <c r="AU43" s="1000"/>
      <c r="AV43" s="1000"/>
      <c r="AW43" s="1000"/>
      <c r="AX43" s="1000"/>
      <c r="AY43" s="1000"/>
      <c r="AZ43" s="1073"/>
      <c r="BA43" s="1073"/>
      <c r="BB43" s="1073"/>
      <c r="BC43" s="1073"/>
      <c r="BD43" s="1073"/>
      <c r="BE43" s="1063"/>
      <c r="BF43" s="1063"/>
      <c r="BG43" s="1063"/>
      <c r="BH43" s="1063"/>
      <c r="BI43" s="1064"/>
      <c r="BJ43" s="205"/>
      <c r="BK43" s="205"/>
      <c r="BL43" s="205"/>
      <c r="BM43" s="205"/>
      <c r="BN43" s="205"/>
      <c r="BO43" s="218"/>
      <c r="BP43" s="218"/>
      <c r="BQ43" s="215">
        <v>37</v>
      </c>
      <c r="BR43" s="216"/>
      <c r="BS43" s="1045"/>
      <c r="BT43" s="1046"/>
      <c r="BU43" s="1046"/>
      <c r="BV43" s="1046"/>
      <c r="BW43" s="1046"/>
      <c r="BX43" s="1046"/>
      <c r="BY43" s="1046"/>
      <c r="BZ43" s="1046"/>
      <c r="CA43" s="1046"/>
      <c r="CB43" s="1046"/>
      <c r="CC43" s="1046"/>
      <c r="CD43" s="1046"/>
      <c r="CE43" s="1046"/>
      <c r="CF43" s="1046"/>
      <c r="CG43" s="1047"/>
      <c r="CH43" s="1020"/>
      <c r="CI43" s="1021"/>
      <c r="CJ43" s="1021"/>
      <c r="CK43" s="1021"/>
      <c r="CL43" s="1022"/>
      <c r="CM43" s="1020"/>
      <c r="CN43" s="1021"/>
      <c r="CO43" s="1021"/>
      <c r="CP43" s="1021"/>
      <c r="CQ43" s="1022"/>
      <c r="CR43" s="1020"/>
      <c r="CS43" s="1021"/>
      <c r="CT43" s="1021"/>
      <c r="CU43" s="1021"/>
      <c r="CV43" s="1022"/>
      <c r="CW43" s="1020"/>
      <c r="CX43" s="1021"/>
      <c r="CY43" s="1021"/>
      <c r="CZ43" s="1021"/>
      <c r="DA43" s="1022"/>
      <c r="DB43" s="1020"/>
      <c r="DC43" s="1021"/>
      <c r="DD43" s="1021"/>
      <c r="DE43" s="1021"/>
      <c r="DF43" s="1022"/>
      <c r="DG43" s="1020"/>
      <c r="DH43" s="1021"/>
      <c r="DI43" s="1021"/>
      <c r="DJ43" s="1021"/>
      <c r="DK43" s="1022"/>
      <c r="DL43" s="1020"/>
      <c r="DM43" s="1021"/>
      <c r="DN43" s="1021"/>
      <c r="DO43" s="1021"/>
      <c r="DP43" s="1022"/>
      <c r="DQ43" s="1020"/>
      <c r="DR43" s="1021"/>
      <c r="DS43" s="1021"/>
      <c r="DT43" s="1021"/>
      <c r="DU43" s="1022"/>
      <c r="DV43" s="1023"/>
      <c r="DW43" s="1024"/>
      <c r="DX43" s="1024"/>
      <c r="DY43" s="1024"/>
      <c r="DZ43" s="1025"/>
      <c r="EA43" s="199"/>
    </row>
    <row r="44" spans="1:131" s="200" customFormat="1" ht="26.25" customHeight="1" x14ac:dyDescent="0.15">
      <c r="A44" s="214">
        <v>17</v>
      </c>
      <c r="B44" s="1068"/>
      <c r="C44" s="1069"/>
      <c r="D44" s="1069"/>
      <c r="E44" s="1069"/>
      <c r="F44" s="1069"/>
      <c r="G44" s="1069"/>
      <c r="H44" s="1069"/>
      <c r="I44" s="1069"/>
      <c r="J44" s="1069"/>
      <c r="K44" s="1069"/>
      <c r="L44" s="1069"/>
      <c r="M44" s="1069"/>
      <c r="N44" s="1069"/>
      <c r="O44" s="1069"/>
      <c r="P44" s="1070"/>
      <c r="Q44" s="1074"/>
      <c r="R44" s="1075"/>
      <c r="S44" s="1075"/>
      <c r="T44" s="1075"/>
      <c r="U44" s="1075"/>
      <c r="V44" s="1075"/>
      <c r="W44" s="1075"/>
      <c r="X44" s="1075"/>
      <c r="Y44" s="1075"/>
      <c r="Z44" s="1075"/>
      <c r="AA44" s="1075"/>
      <c r="AB44" s="1075"/>
      <c r="AC44" s="1075"/>
      <c r="AD44" s="1075"/>
      <c r="AE44" s="1076"/>
      <c r="AF44" s="1050"/>
      <c r="AG44" s="1051"/>
      <c r="AH44" s="1051"/>
      <c r="AI44" s="1051"/>
      <c r="AJ44" s="1052"/>
      <c r="AK44" s="1009"/>
      <c r="AL44" s="1000"/>
      <c r="AM44" s="1000"/>
      <c r="AN44" s="1000"/>
      <c r="AO44" s="1000"/>
      <c r="AP44" s="1000"/>
      <c r="AQ44" s="1000"/>
      <c r="AR44" s="1000"/>
      <c r="AS44" s="1000"/>
      <c r="AT44" s="1000"/>
      <c r="AU44" s="1000"/>
      <c r="AV44" s="1000"/>
      <c r="AW44" s="1000"/>
      <c r="AX44" s="1000"/>
      <c r="AY44" s="1000"/>
      <c r="AZ44" s="1073"/>
      <c r="BA44" s="1073"/>
      <c r="BB44" s="1073"/>
      <c r="BC44" s="1073"/>
      <c r="BD44" s="1073"/>
      <c r="BE44" s="1063"/>
      <c r="BF44" s="1063"/>
      <c r="BG44" s="1063"/>
      <c r="BH44" s="1063"/>
      <c r="BI44" s="1064"/>
      <c r="BJ44" s="205"/>
      <c r="BK44" s="205"/>
      <c r="BL44" s="205"/>
      <c r="BM44" s="205"/>
      <c r="BN44" s="205"/>
      <c r="BO44" s="218"/>
      <c r="BP44" s="218"/>
      <c r="BQ44" s="215">
        <v>38</v>
      </c>
      <c r="BR44" s="216"/>
      <c r="BS44" s="1045"/>
      <c r="BT44" s="1046"/>
      <c r="BU44" s="1046"/>
      <c r="BV44" s="1046"/>
      <c r="BW44" s="1046"/>
      <c r="BX44" s="1046"/>
      <c r="BY44" s="1046"/>
      <c r="BZ44" s="1046"/>
      <c r="CA44" s="1046"/>
      <c r="CB44" s="1046"/>
      <c r="CC44" s="1046"/>
      <c r="CD44" s="1046"/>
      <c r="CE44" s="1046"/>
      <c r="CF44" s="1046"/>
      <c r="CG44" s="1047"/>
      <c r="CH44" s="1020"/>
      <c r="CI44" s="1021"/>
      <c r="CJ44" s="1021"/>
      <c r="CK44" s="1021"/>
      <c r="CL44" s="1022"/>
      <c r="CM44" s="1020"/>
      <c r="CN44" s="1021"/>
      <c r="CO44" s="1021"/>
      <c r="CP44" s="1021"/>
      <c r="CQ44" s="1022"/>
      <c r="CR44" s="1020"/>
      <c r="CS44" s="1021"/>
      <c r="CT44" s="1021"/>
      <c r="CU44" s="1021"/>
      <c r="CV44" s="1022"/>
      <c r="CW44" s="1020"/>
      <c r="CX44" s="1021"/>
      <c r="CY44" s="1021"/>
      <c r="CZ44" s="1021"/>
      <c r="DA44" s="1022"/>
      <c r="DB44" s="1020"/>
      <c r="DC44" s="1021"/>
      <c r="DD44" s="1021"/>
      <c r="DE44" s="1021"/>
      <c r="DF44" s="1022"/>
      <c r="DG44" s="1020"/>
      <c r="DH44" s="1021"/>
      <c r="DI44" s="1021"/>
      <c r="DJ44" s="1021"/>
      <c r="DK44" s="1022"/>
      <c r="DL44" s="1020"/>
      <c r="DM44" s="1021"/>
      <c r="DN44" s="1021"/>
      <c r="DO44" s="1021"/>
      <c r="DP44" s="1022"/>
      <c r="DQ44" s="1020"/>
      <c r="DR44" s="1021"/>
      <c r="DS44" s="1021"/>
      <c r="DT44" s="1021"/>
      <c r="DU44" s="1022"/>
      <c r="DV44" s="1023"/>
      <c r="DW44" s="1024"/>
      <c r="DX44" s="1024"/>
      <c r="DY44" s="1024"/>
      <c r="DZ44" s="1025"/>
      <c r="EA44" s="199"/>
    </row>
    <row r="45" spans="1:131" s="200" customFormat="1" ht="26.25" customHeight="1" x14ac:dyDescent="0.15">
      <c r="A45" s="214">
        <v>18</v>
      </c>
      <c r="B45" s="1068"/>
      <c r="C45" s="1069"/>
      <c r="D45" s="1069"/>
      <c r="E45" s="1069"/>
      <c r="F45" s="1069"/>
      <c r="G45" s="1069"/>
      <c r="H45" s="1069"/>
      <c r="I45" s="1069"/>
      <c r="J45" s="1069"/>
      <c r="K45" s="1069"/>
      <c r="L45" s="1069"/>
      <c r="M45" s="1069"/>
      <c r="N45" s="1069"/>
      <c r="O45" s="1069"/>
      <c r="P45" s="1070"/>
      <c r="Q45" s="1074"/>
      <c r="R45" s="1075"/>
      <c r="S45" s="1075"/>
      <c r="T45" s="1075"/>
      <c r="U45" s="1075"/>
      <c r="V45" s="1075"/>
      <c r="W45" s="1075"/>
      <c r="X45" s="1075"/>
      <c r="Y45" s="1075"/>
      <c r="Z45" s="1075"/>
      <c r="AA45" s="1075"/>
      <c r="AB45" s="1075"/>
      <c r="AC45" s="1075"/>
      <c r="AD45" s="1075"/>
      <c r="AE45" s="1076"/>
      <c r="AF45" s="1050"/>
      <c r="AG45" s="1051"/>
      <c r="AH45" s="1051"/>
      <c r="AI45" s="1051"/>
      <c r="AJ45" s="1052"/>
      <c r="AK45" s="1009"/>
      <c r="AL45" s="1000"/>
      <c r="AM45" s="1000"/>
      <c r="AN45" s="1000"/>
      <c r="AO45" s="1000"/>
      <c r="AP45" s="1000"/>
      <c r="AQ45" s="1000"/>
      <c r="AR45" s="1000"/>
      <c r="AS45" s="1000"/>
      <c r="AT45" s="1000"/>
      <c r="AU45" s="1000"/>
      <c r="AV45" s="1000"/>
      <c r="AW45" s="1000"/>
      <c r="AX45" s="1000"/>
      <c r="AY45" s="1000"/>
      <c r="AZ45" s="1073"/>
      <c r="BA45" s="1073"/>
      <c r="BB45" s="1073"/>
      <c r="BC45" s="1073"/>
      <c r="BD45" s="1073"/>
      <c r="BE45" s="1063"/>
      <c r="BF45" s="1063"/>
      <c r="BG45" s="1063"/>
      <c r="BH45" s="1063"/>
      <c r="BI45" s="1064"/>
      <c r="BJ45" s="205"/>
      <c r="BK45" s="205"/>
      <c r="BL45" s="205"/>
      <c r="BM45" s="205"/>
      <c r="BN45" s="205"/>
      <c r="BO45" s="218"/>
      <c r="BP45" s="218"/>
      <c r="BQ45" s="215">
        <v>39</v>
      </c>
      <c r="BR45" s="216"/>
      <c r="BS45" s="1045"/>
      <c r="BT45" s="1046"/>
      <c r="BU45" s="1046"/>
      <c r="BV45" s="1046"/>
      <c r="BW45" s="1046"/>
      <c r="BX45" s="1046"/>
      <c r="BY45" s="1046"/>
      <c r="BZ45" s="1046"/>
      <c r="CA45" s="1046"/>
      <c r="CB45" s="1046"/>
      <c r="CC45" s="1046"/>
      <c r="CD45" s="1046"/>
      <c r="CE45" s="1046"/>
      <c r="CF45" s="1046"/>
      <c r="CG45" s="1047"/>
      <c r="CH45" s="1020"/>
      <c r="CI45" s="1021"/>
      <c r="CJ45" s="1021"/>
      <c r="CK45" s="1021"/>
      <c r="CL45" s="1022"/>
      <c r="CM45" s="1020"/>
      <c r="CN45" s="1021"/>
      <c r="CO45" s="1021"/>
      <c r="CP45" s="1021"/>
      <c r="CQ45" s="1022"/>
      <c r="CR45" s="1020"/>
      <c r="CS45" s="1021"/>
      <c r="CT45" s="1021"/>
      <c r="CU45" s="1021"/>
      <c r="CV45" s="1022"/>
      <c r="CW45" s="1020"/>
      <c r="CX45" s="1021"/>
      <c r="CY45" s="1021"/>
      <c r="CZ45" s="1021"/>
      <c r="DA45" s="1022"/>
      <c r="DB45" s="1020"/>
      <c r="DC45" s="1021"/>
      <c r="DD45" s="1021"/>
      <c r="DE45" s="1021"/>
      <c r="DF45" s="1022"/>
      <c r="DG45" s="1020"/>
      <c r="DH45" s="1021"/>
      <c r="DI45" s="1021"/>
      <c r="DJ45" s="1021"/>
      <c r="DK45" s="1022"/>
      <c r="DL45" s="1020"/>
      <c r="DM45" s="1021"/>
      <c r="DN45" s="1021"/>
      <c r="DO45" s="1021"/>
      <c r="DP45" s="1022"/>
      <c r="DQ45" s="1020"/>
      <c r="DR45" s="1021"/>
      <c r="DS45" s="1021"/>
      <c r="DT45" s="1021"/>
      <c r="DU45" s="1022"/>
      <c r="DV45" s="1023"/>
      <c r="DW45" s="1024"/>
      <c r="DX45" s="1024"/>
      <c r="DY45" s="1024"/>
      <c r="DZ45" s="1025"/>
      <c r="EA45" s="199"/>
    </row>
    <row r="46" spans="1:131" s="200" customFormat="1" ht="26.25" customHeight="1" x14ac:dyDescent="0.15">
      <c r="A46" s="214">
        <v>19</v>
      </c>
      <c r="B46" s="1068"/>
      <c r="C46" s="1069"/>
      <c r="D46" s="1069"/>
      <c r="E46" s="1069"/>
      <c r="F46" s="1069"/>
      <c r="G46" s="1069"/>
      <c r="H46" s="1069"/>
      <c r="I46" s="1069"/>
      <c r="J46" s="1069"/>
      <c r="K46" s="1069"/>
      <c r="L46" s="1069"/>
      <c r="M46" s="1069"/>
      <c r="N46" s="1069"/>
      <c r="O46" s="1069"/>
      <c r="P46" s="1070"/>
      <c r="Q46" s="1074"/>
      <c r="R46" s="1075"/>
      <c r="S46" s="1075"/>
      <c r="T46" s="1075"/>
      <c r="U46" s="1075"/>
      <c r="V46" s="1075"/>
      <c r="W46" s="1075"/>
      <c r="X46" s="1075"/>
      <c r="Y46" s="1075"/>
      <c r="Z46" s="1075"/>
      <c r="AA46" s="1075"/>
      <c r="AB46" s="1075"/>
      <c r="AC46" s="1075"/>
      <c r="AD46" s="1075"/>
      <c r="AE46" s="1076"/>
      <c r="AF46" s="1050"/>
      <c r="AG46" s="1051"/>
      <c r="AH46" s="1051"/>
      <c r="AI46" s="1051"/>
      <c r="AJ46" s="1052"/>
      <c r="AK46" s="1009"/>
      <c r="AL46" s="1000"/>
      <c r="AM46" s="1000"/>
      <c r="AN46" s="1000"/>
      <c r="AO46" s="1000"/>
      <c r="AP46" s="1000"/>
      <c r="AQ46" s="1000"/>
      <c r="AR46" s="1000"/>
      <c r="AS46" s="1000"/>
      <c r="AT46" s="1000"/>
      <c r="AU46" s="1000"/>
      <c r="AV46" s="1000"/>
      <c r="AW46" s="1000"/>
      <c r="AX46" s="1000"/>
      <c r="AY46" s="1000"/>
      <c r="AZ46" s="1073"/>
      <c r="BA46" s="1073"/>
      <c r="BB46" s="1073"/>
      <c r="BC46" s="1073"/>
      <c r="BD46" s="1073"/>
      <c r="BE46" s="1063"/>
      <c r="BF46" s="1063"/>
      <c r="BG46" s="1063"/>
      <c r="BH46" s="1063"/>
      <c r="BI46" s="1064"/>
      <c r="BJ46" s="205"/>
      <c r="BK46" s="205"/>
      <c r="BL46" s="205"/>
      <c r="BM46" s="205"/>
      <c r="BN46" s="205"/>
      <c r="BO46" s="218"/>
      <c r="BP46" s="218"/>
      <c r="BQ46" s="215">
        <v>40</v>
      </c>
      <c r="BR46" s="216"/>
      <c r="BS46" s="1045"/>
      <c r="BT46" s="1046"/>
      <c r="BU46" s="1046"/>
      <c r="BV46" s="1046"/>
      <c r="BW46" s="1046"/>
      <c r="BX46" s="1046"/>
      <c r="BY46" s="1046"/>
      <c r="BZ46" s="1046"/>
      <c r="CA46" s="1046"/>
      <c r="CB46" s="1046"/>
      <c r="CC46" s="1046"/>
      <c r="CD46" s="1046"/>
      <c r="CE46" s="1046"/>
      <c r="CF46" s="1046"/>
      <c r="CG46" s="1047"/>
      <c r="CH46" s="1020"/>
      <c r="CI46" s="1021"/>
      <c r="CJ46" s="1021"/>
      <c r="CK46" s="1021"/>
      <c r="CL46" s="1022"/>
      <c r="CM46" s="1020"/>
      <c r="CN46" s="1021"/>
      <c r="CO46" s="1021"/>
      <c r="CP46" s="1021"/>
      <c r="CQ46" s="1022"/>
      <c r="CR46" s="1020"/>
      <c r="CS46" s="1021"/>
      <c r="CT46" s="1021"/>
      <c r="CU46" s="1021"/>
      <c r="CV46" s="1022"/>
      <c r="CW46" s="1020"/>
      <c r="CX46" s="1021"/>
      <c r="CY46" s="1021"/>
      <c r="CZ46" s="1021"/>
      <c r="DA46" s="1022"/>
      <c r="DB46" s="1020"/>
      <c r="DC46" s="1021"/>
      <c r="DD46" s="1021"/>
      <c r="DE46" s="1021"/>
      <c r="DF46" s="1022"/>
      <c r="DG46" s="1020"/>
      <c r="DH46" s="1021"/>
      <c r="DI46" s="1021"/>
      <c r="DJ46" s="1021"/>
      <c r="DK46" s="1022"/>
      <c r="DL46" s="1020"/>
      <c r="DM46" s="1021"/>
      <c r="DN46" s="1021"/>
      <c r="DO46" s="1021"/>
      <c r="DP46" s="1022"/>
      <c r="DQ46" s="1020"/>
      <c r="DR46" s="1021"/>
      <c r="DS46" s="1021"/>
      <c r="DT46" s="1021"/>
      <c r="DU46" s="1022"/>
      <c r="DV46" s="1023"/>
      <c r="DW46" s="1024"/>
      <c r="DX46" s="1024"/>
      <c r="DY46" s="1024"/>
      <c r="DZ46" s="1025"/>
      <c r="EA46" s="199"/>
    </row>
    <row r="47" spans="1:131" s="200" customFormat="1" ht="26.25" customHeight="1" x14ac:dyDescent="0.15">
      <c r="A47" s="214">
        <v>20</v>
      </c>
      <c r="B47" s="1068"/>
      <c r="C47" s="1069"/>
      <c r="D47" s="1069"/>
      <c r="E47" s="1069"/>
      <c r="F47" s="1069"/>
      <c r="G47" s="1069"/>
      <c r="H47" s="1069"/>
      <c r="I47" s="1069"/>
      <c r="J47" s="1069"/>
      <c r="K47" s="1069"/>
      <c r="L47" s="1069"/>
      <c r="M47" s="1069"/>
      <c r="N47" s="1069"/>
      <c r="O47" s="1069"/>
      <c r="P47" s="1070"/>
      <c r="Q47" s="1074"/>
      <c r="R47" s="1075"/>
      <c r="S47" s="1075"/>
      <c r="T47" s="1075"/>
      <c r="U47" s="1075"/>
      <c r="V47" s="1075"/>
      <c r="W47" s="1075"/>
      <c r="X47" s="1075"/>
      <c r="Y47" s="1075"/>
      <c r="Z47" s="1075"/>
      <c r="AA47" s="1075"/>
      <c r="AB47" s="1075"/>
      <c r="AC47" s="1075"/>
      <c r="AD47" s="1075"/>
      <c r="AE47" s="1076"/>
      <c r="AF47" s="1050"/>
      <c r="AG47" s="1051"/>
      <c r="AH47" s="1051"/>
      <c r="AI47" s="1051"/>
      <c r="AJ47" s="1052"/>
      <c r="AK47" s="1009"/>
      <c r="AL47" s="1000"/>
      <c r="AM47" s="1000"/>
      <c r="AN47" s="1000"/>
      <c r="AO47" s="1000"/>
      <c r="AP47" s="1000"/>
      <c r="AQ47" s="1000"/>
      <c r="AR47" s="1000"/>
      <c r="AS47" s="1000"/>
      <c r="AT47" s="1000"/>
      <c r="AU47" s="1000"/>
      <c r="AV47" s="1000"/>
      <c r="AW47" s="1000"/>
      <c r="AX47" s="1000"/>
      <c r="AY47" s="1000"/>
      <c r="AZ47" s="1073"/>
      <c r="BA47" s="1073"/>
      <c r="BB47" s="1073"/>
      <c r="BC47" s="1073"/>
      <c r="BD47" s="1073"/>
      <c r="BE47" s="1063"/>
      <c r="BF47" s="1063"/>
      <c r="BG47" s="1063"/>
      <c r="BH47" s="1063"/>
      <c r="BI47" s="1064"/>
      <c r="BJ47" s="205"/>
      <c r="BK47" s="205"/>
      <c r="BL47" s="205"/>
      <c r="BM47" s="205"/>
      <c r="BN47" s="205"/>
      <c r="BO47" s="218"/>
      <c r="BP47" s="218"/>
      <c r="BQ47" s="215">
        <v>41</v>
      </c>
      <c r="BR47" s="216"/>
      <c r="BS47" s="1045"/>
      <c r="BT47" s="1046"/>
      <c r="BU47" s="1046"/>
      <c r="BV47" s="1046"/>
      <c r="BW47" s="1046"/>
      <c r="BX47" s="1046"/>
      <c r="BY47" s="1046"/>
      <c r="BZ47" s="1046"/>
      <c r="CA47" s="1046"/>
      <c r="CB47" s="1046"/>
      <c r="CC47" s="1046"/>
      <c r="CD47" s="1046"/>
      <c r="CE47" s="1046"/>
      <c r="CF47" s="1046"/>
      <c r="CG47" s="1047"/>
      <c r="CH47" s="1020"/>
      <c r="CI47" s="1021"/>
      <c r="CJ47" s="1021"/>
      <c r="CK47" s="1021"/>
      <c r="CL47" s="1022"/>
      <c r="CM47" s="1020"/>
      <c r="CN47" s="1021"/>
      <c r="CO47" s="1021"/>
      <c r="CP47" s="1021"/>
      <c r="CQ47" s="1022"/>
      <c r="CR47" s="1020"/>
      <c r="CS47" s="1021"/>
      <c r="CT47" s="1021"/>
      <c r="CU47" s="1021"/>
      <c r="CV47" s="1022"/>
      <c r="CW47" s="1020"/>
      <c r="CX47" s="1021"/>
      <c r="CY47" s="1021"/>
      <c r="CZ47" s="1021"/>
      <c r="DA47" s="1022"/>
      <c r="DB47" s="1020"/>
      <c r="DC47" s="1021"/>
      <c r="DD47" s="1021"/>
      <c r="DE47" s="1021"/>
      <c r="DF47" s="1022"/>
      <c r="DG47" s="1020"/>
      <c r="DH47" s="1021"/>
      <c r="DI47" s="1021"/>
      <c r="DJ47" s="1021"/>
      <c r="DK47" s="1022"/>
      <c r="DL47" s="1020"/>
      <c r="DM47" s="1021"/>
      <c r="DN47" s="1021"/>
      <c r="DO47" s="1021"/>
      <c r="DP47" s="1022"/>
      <c r="DQ47" s="1020"/>
      <c r="DR47" s="1021"/>
      <c r="DS47" s="1021"/>
      <c r="DT47" s="1021"/>
      <c r="DU47" s="1022"/>
      <c r="DV47" s="1023"/>
      <c r="DW47" s="1024"/>
      <c r="DX47" s="1024"/>
      <c r="DY47" s="1024"/>
      <c r="DZ47" s="1025"/>
      <c r="EA47" s="199"/>
    </row>
    <row r="48" spans="1:131" s="200" customFormat="1" ht="26.25" customHeight="1" x14ac:dyDescent="0.15">
      <c r="A48" s="214">
        <v>21</v>
      </c>
      <c r="B48" s="1068"/>
      <c r="C48" s="1069"/>
      <c r="D48" s="1069"/>
      <c r="E48" s="1069"/>
      <c r="F48" s="1069"/>
      <c r="G48" s="1069"/>
      <c r="H48" s="1069"/>
      <c r="I48" s="1069"/>
      <c r="J48" s="1069"/>
      <c r="K48" s="1069"/>
      <c r="L48" s="1069"/>
      <c r="M48" s="1069"/>
      <c r="N48" s="1069"/>
      <c r="O48" s="1069"/>
      <c r="P48" s="1070"/>
      <c r="Q48" s="1074"/>
      <c r="R48" s="1075"/>
      <c r="S48" s="1075"/>
      <c r="T48" s="1075"/>
      <c r="U48" s="1075"/>
      <c r="V48" s="1075"/>
      <c r="W48" s="1075"/>
      <c r="X48" s="1075"/>
      <c r="Y48" s="1075"/>
      <c r="Z48" s="1075"/>
      <c r="AA48" s="1075"/>
      <c r="AB48" s="1075"/>
      <c r="AC48" s="1075"/>
      <c r="AD48" s="1075"/>
      <c r="AE48" s="1076"/>
      <c r="AF48" s="1050"/>
      <c r="AG48" s="1051"/>
      <c r="AH48" s="1051"/>
      <c r="AI48" s="1051"/>
      <c r="AJ48" s="1052"/>
      <c r="AK48" s="1009"/>
      <c r="AL48" s="1000"/>
      <c r="AM48" s="1000"/>
      <c r="AN48" s="1000"/>
      <c r="AO48" s="1000"/>
      <c r="AP48" s="1000"/>
      <c r="AQ48" s="1000"/>
      <c r="AR48" s="1000"/>
      <c r="AS48" s="1000"/>
      <c r="AT48" s="1000"/>
      <c r="AU48" s="1000"/>
      <c r="AV48" s="1000"/>
      <c r="AW48" s="1000"/>
      <c r="AX48" s="1000"/>
      <c r="AY48" s="1000"/>
      <c r="AZ48" s="1073"/>
      <c r="BA48" s="1073"/>
      <c r="BB48" s="1073"/>
      <c r="BC48" s="1073"/>
      <c r="BD48" s="1073"/>
      <c r="BE48" s="1063"/>
      <c r="BF48" s="1063"/>
      <c r="BG48" s="1063"/>
      <c r="BH48" s="1063"/>
      <c r="BI48" s="1064"/>
      <c r="BJ48" s="205"/>
      <c r="BK48" s="205"/>
      <c r="BL48" s="205"/>
      <c r="BM48" s="205"/>
      <c r="BN48" s="205"/>
      <c r="BO48" s="218"/>
      <c r="BP48" s="218"/>
      <c r="BQ48" s="215">
        <v>42</v>
      </c>
      <c r="BR48" s="216"/>
      <c r="BS48" s="1045"/>
      <c r="BT48" s="1046"/>
      <c r="BU48" s="1046"/>
      <c r="BV48" s="1046"/>
      <c r="BW48" s="1046"/>
      <c r="BX48" s="1046"/>
      <c r="BY48" s="1046"/>
      <c r="BZ48" s="1046"/>
      <c r="CA48" s="1046"/>
      <c r="CB48" s="1046"/>
      <c r="CC48" s="1046"/>
      <c r="CD48" s="1046"/>
      <c r="CE48" s="1046"/>
      <c r="CF48" s="1046"/>
      <c r="CG48" s="1047"/>
      <c r="CH48" s="1020"/>
      <c r="CI48" s="1021"/>
      <c r="CJ48" s="1021"/>
      <c r="CK48" s="1021"/>
      <c r="CL48" s="1022"/>
      <c r="CM48" s="1020"/>
      <c r="CN48" s="1021"/>
      <c r="CO48" s="1021"/>
      <c r="CP48" s="1021"/>
      <c r="CQ48" s="1022"/>
      <c r="CR48" s="1020"/>
      <c r="CS48" s="1021"/>
      <c r="CT48" s="1021"/>
      <c r="CU48" s="1021"/>
      <c r="CV48" s="1022"/>
      <c r="CW48" s="1020"/>
      <c r="CX48" s="1021"/>
      <c r="CY48" s="1021"/>
      <c r="CZ48" s="1021"/>
      <c r="DA48" s="1022"/>
      <c r="DB48" s="1020"/>
      <c r="DC48" s="1021"/>
      <c r="DD48" s="1021"/>
      <c r="DE48" s="1021"/>
      <c r="DF48" s="1022"/>
      <c r="DG48" s="1020"/>
      <c r="DH48" s="1021"/>
      <c r="DI48" s="1021"/>
      <c r="DJ48" s="1021"/>
      <c r="DK48" s="1022"/>
      <c r="DL48" s="1020"/>
      <c r="DM48" s="1021"/>
      <c r="DN48" s="1021"/>
      <c r="DO48" s="1021"/>
      <c r="DP48" s="1022"/>
      <c r="DQ48" s="1020"/>
      <c r="DR48" s="1021"/>
      <c r="DS48" s="1021"/>
      <c r="DT48" s="1021"/>
      <c r="DU48" s="1022"/>
      <c r="DV48" s="1023"/>
      <c r="DW48" s="1024"/>
      <c r="DX48" s="1024"/>
      <c r="DY48" s="1024"/>
      <c r="DZ48" s="1025"/>
      <c r="EA48" s="199"/>
    </row>
    <row r="49" spans="1:131" s="200" customFormat="1" ht="26.25" customHeight="1" x14ac:dyDescent="0.15">
      <c r="A49" s="214">
        <v>22</v>
      </c>
      <c r="B49" s="1068"/>
      <c r="C49" s="1069"/>
      <c r="D49" s="1069"/>
      <c r="E49" s="1069"/>
      <c r="F49" s="1069"/>
      <c r="G49" s="1069"/>
      <c r="H49" s="1069"/>
      <c r="I49" s="1069"/>
      <c r="J49" s="1069"/>
      <c r="K49" s="1069"/>
      <c r="L49" s="1069"/>
      <c r="M49" s="1069"/>
      <c r="N49" s="1069"/>
      <c r="O49" s="1069"/>
      <c r="P49" s="1070"/>
      <c r="Q49" s="1074"/>
      <c r="R49" s="1075"/>
      <c r="S49" s="1075"/>
      <c r="T49" s="1075"/>
      <c r="U49" s="1075"/>
      <c r="V49" s="1075"/>
      <c r="W49" s="1075"/>
      <c r="X49" s="1075"/>
      <c r="Y49" s="1075"/>
      <c r="Z49" s="1075"/>
      <c r="AA49" s="1075"/>
      <c r="AB49" s="1075"/>
      <c r="AC49" s="1075"/>
      <c r="AD49" s="1075"/>
      <c r="AE49" s="1076"/>
      <c r="AF49" s="1050"/>
      <c r="AG49" s="1051"/>
      <c r="AH49" s="1051"/>
      <c r="AI49" s="1051"/>
      <c r="AJ49" s="1052"/>
      <c r="AK49" s="1009"/>
      <c r="AL49" s="1000"/>
      <c r="AM49" s="1000"/>
      <c r="AN49" s="1000"/>
      <c r="AO49" s="1000"/>
      <c r="AP49" s="1000"/>
      <c r="AQ49" s="1000"/>
      <c r="AR49" s="1000"/>
      <c r="AS49" s="1000"/>
      <c r="AT49" s="1000"/>
      <c r="AU49" s="1000"/>
      <c r="AV49" s="1000"/>
      <c r="AW49" s="1000"/>
      <c r="AX49" s="1000"/>
      <c r="AY49" s="1000"/>
      <c r="AZ49" s="1073"/>
      <c r="BA49" s="1073"/>
      <c r="BB49" s="1073"/>
      <c r="BC49" s="1073"/>
      <c r="BD49" s="1073"/>
      <c r="BE49" s="1063"/>
      <c r="BF49" s="1063"/>
      <c r="BG49" s="1063"/>
      <c r="BH49" s="1063"/>
      <c r="BI49" s="1064"/>
      <c r="BJ49" s="205"/>
      <c r="BK49" s="205"/>
      <c r="BL49" s="205"/>
      <c r="BM49" s="205"/>
      <c r="BN49" s="205"/>
      <c r="BO49" s="218"/>
      <c r="BP49" s="218"/>
      <c r="BQ49" s="215">
        <v>43</v>
      </c>
      <c r="BR49" s="216"/>
      <c r="BS49" s="1045"/>
      <c r="BT49" s="1046"/>
      <c r="BU49" s="1046"/>
      <c r="BV49" s="1046"/>
      <c r="BW49" s="1046"/>
      <c r="BX49" s="1046"/>
      <c r="BY49" s="1046"/>
      <c r="BZ49" s="1046"/>
      <c r="CA49" s="1046"/>
      <c r="CB49" s="1046"/>
      <c r="CC49" s="1046"/>
      <c r="CD49" s="1046"/>
      <c r="CE49" s="1046"/>
      <c r="CF49" s="1046"/>
      <c r="CG49" s="1047"/>
      <c r="CH49" s="1020"/>
      <c r="CI49" s="1021"/>
      <c r="CJ49" s="1021"/>
      <c r="CK49" s="1021"/>
      <c r="CL49" s="1022"/>
      <c r="CM49" s="1020"/>
      <c r="CN49" s="1021"/>
      <c r="CO49" s="1021"/>
      <c r="CP49" s="1021"/>
      <c r="CQ49" s="1022"/>
      <c r="CR49" s="1020"/>
      <c r="CS49" s="1021"/>
      <c r="CT49" s="1021"/>
      <c r="CU49" s="1021"/>
      <c r="CV49" s="1022"/>
      <c r="CW49" s="1020"/>
      <c r="CX49" s="1021"/>
      <c r="CY49" s="1021"/>
      <c r="CZ49" s="1021"/>
      <c r="DA49" s="1022"/>
      <c r="DB49" s="1020"/>
      <c r="DC49" s="1021"/>
      <c r="DD49" s="1021"/>
      <c r="DE49" s="1021"/>
      <c r="DF49" s="1022"/>
      <c r="DG49" s="1020"/>
      <c r="DH49" s="1021"/>
      <c r="DI49" s="1021"/>
      <c r="DJ49" s="1021"/>
      <c r="DK49" s="1022"/>
      <c r="DL49" s="1020"/>
      <c r="DM49" s="1021"/>
      <c r="DN49" s="1021"/>
      <c r="DO49" s="1021"/>
      <c r="DP49" s="1022"/>
      <c r="DQ49" s="1020"/>
      <c r="DR49" s="1021"/>
      <c r="DS49" s="1021"/>
      <c r="DT49" s="1021"/>
      <c r="DU49" s="1022"/>
      <c r="DV49" s="1023"/>
      <c r="DW49" s="1024"/>
      <c r="DX49" s="1024"/>
      <c r="DY49" s="1024"/>
      <c r="DZ49" s="1025"/>
      <c r="EA49" s="199"/>
    </row>
    <row r="50" spans="1:131" s="200" customFormat="1" ht="26.25" customHeight="1" x14ac:dyDescent="0.15">
      <c r="A50" s="214">
        <v>23</v>
      </c>
      <c r="B50" s="1068"/>
      <c r="C50" s="1069"/>
      <c r="D50" s="1069"/>
      <c r="E50" s="1069"/>
      <c r="F50" s="1069"/>
      <c r="G50" s="1069"/>
      <c r="H50" s="1069"/>
      <c r="I50" s="1069"/>
      <c r="J50" s="1069"/>
      <c r="K50" s="1069"/>
      <c r="L50" s="1069"/>
      <c r="M50" s="1069"/>
      <c r="N50" s="1069"/>
      <c r="O50" s="1069"/>
      <c r="P50" s="1070"/>
      <c r="Q50" s="1071"/>
      <c r="R50" s="1054"/>
      <c r="S50" s="1054"/>
      <c r="T50" s="1054"/>
      <c r="U50" s="1054"/>
      <c r="V50" s="1054"/>
      <c r="W50" s="1054"/>
      <c r="X50" s="1054"/>
      <c r="Y50" s="1054"/>
      <c r="Z50" s="1054"/>
      <c r="AA50" s="1054"/>
      <c r="AB50" s="1054"/>
      <c r="AC50" s="1054"/>
      <c r="AD50" s="1054"/>
      <c r="AE50" s="1072"/>
      <c r="AF50" s="1050"/>
      <c r="AG50" s="1051"/>
      <c r="AH50" s="1051"/>
      <c r="AI50" s="1051"/>
      <c r="AJ50" s="1052"/>
      <c r="AK50" s="1053"/>
      <c r="AL50" s="1054"/>
      <c r="AM50" s="1054"/>
      <c r="AN50" s="1054"/>
      <c r="AO50" s="1054"/>
      <c r="AP50" s="1054"/>
      <c r="AQ50" s="1054"/>
      <c r="AR50" s="1054"/>
      <c r="AS50" s="1054"/>
      <c r="AT50" s="1054"/>
      <c r="AU50" s="1054"/>
      <c r="AV50" s="1054"/>
      <c r="AW50" s="1054"/>
      <c r="AX50" s="1054"/>
      <c r="AY50" s="1054"/>
      <c r="AZ50" s="1055"/>
      <c r="BA50" s="1055"/>
      <c r="BB50" s="1055"/>
      <c r="BC50" s="1055"/>
      <c r="BD50" s="1055"/>
      <c r="BE50" s="1063"/>
      <c r="BF50" s="1063"/>
      <c r="BG50" s="1063"/>
      <c r="BH50" s="1063"/>
      <c r="BI50" s="1064"/>
      <c r="BJ50" s="205"/>
      <c r="BK50" s="205"/>
      <c r="BL50" s="205"/>
      <c r="BM50" s="205"/>
      <c r="BN50" s="205"/>
      <c r="BO50" s="218"/>
      <c r="BP50" s="218"/>
      <c r="BQ50" s="215">
        <v>44</v>
      </c>
      <c r="BR50" s="216"/>
      <c r="BS50" s="1045"/>
      <c r="BT50" s="1046"/>
      <c r="BU50" s="1046"/>
      <c r="BV50" s="1046"/>
      <c r="BW50" s="1046"/>
      <c r="BX50" s="1046"/>
      <c r="BY50" s="1046"/>
      <c r="BZ50" s="1046"/>
      <c r="CA50" s="1046"/>
      <c r="CB50" s="1046"/>
      <c r="CC50" s="1046"/>
      <c r="CD50" s="1046"/>
      <c r="CE50" s="1046"/>
      <c r="CF50" s="1046"/>
      <c r="CG50" s="1047"/>
      <c r="CH50" s="1020"/>
      <c r="CI50" s="1021"/>
      <c r="CJ50" s="1021"/>
      <c r="CK50" s="1021"/>
      <c r="CL50" s="1022"/>
      <c r="CM50" s="1020"/>
      <c r="CN50" s="1021"/>
      <c r="CO50" s="1021"/>
      <c r="CP50" s="1021"/>
      <c r="CQ50" s="1022"/>
      <c r="CR50" s="1020"/>
      <c r="CS50" s="1021"/>
      <c r="CT50" s="1021"/>
      <c r="CU50" s="1021"/>
      <c r="CV50" s="1022"/>
      <c r="CW50" s="1020"/>
      <c r="CX50" s="1021"/>
      <c r="CY50" s="1021"/>
      <c r="CZ50" s="1021"/>
      <c r="DA50" s="1022"/>
      <c r="DB50" s="1020"/>
      <c r="DC50" s="1021"/>
      <c r="DD50" s="1021"/>
      <c r="DE50" s="1021"/>
      <c r="DF50" s="1022"/>
      <c r="DG50" s="1020"/>
      <c r="DH50" s="1021"/>
      <c r="DI50" s="1021"/>
      <c r="DJ50" s="1021"/>
      <c r="DK50" s="1022"/>
      <c r="DL50" s="1020"/>
      <c r="DM50" s="1021"/>
      <c r="DN50" s="1021"/>
      <c r="DO50" s="1021"/>
      <c r="DP50" s="1022"/>
      <c r="DQ50" s="1020"/>
      <c r="DR50" s="1021"/>
      <c r="DS50" s="1021"/>
      <c r="DT50" s="1021"/>
      <c r="DU50" s="1022"/>
      <c r="DV50" s="1023"/>
      <c r="DW50" s="1024"/>
      <c r="DX50" s="1024"/>
      <c r="DY50" s="1024"/>
      <c r="DZ50" s="1025"/>
      <c r="EA50" s="199"/>
    </row>
    <row r="51" spans="1:131" s="200" customFormat="1" ht="26.25" customHeight="1" x14ac:dyDescent="0.15">
      <c r="A51" s="214">
        <v>24</v>
      </c>
      <c r="B51" s="1068"/>
      <c r="C51" s="1069"/>
      <c r="D51" s="1069"/>
      <c r="E51" s="1069"/>
      <c r="F51" s="1069"/>
      <c r="G51" s="1069"/>
      <c r="H51" s="1069"/>
      <c r="I51" s="1069"/>
      <c r="J51" s="1069"/>
      <c r="K51" s="1069"/>
      <c r="L51" s="1069"/>
      <c r="M51" s="1069"/>
      <c r="N51" s="1069"/>
      <c r="O51" s="1069"/>
      <c r="P51" s="1070"/>
      <c r="Q51" s="1071"/>
      <c r="R51" s="1054"/>
      <c r="S51" s="1054"/>
      <c r="T51" s="1054"/>
      <c r="U51" s="1054"/>
      <c r="V51" s="1054"/>
      <c r="W51" s="1054"/>
      <c r="X51" s="1054"/>
      <c r="Y51" s="1054"/>
      <c r="Z51" s="1054"/>
      <c r="AA51" s="1054"/>
      <c r="AB51" s="1054"/>
      <c r="AC51" s="1054"/>
      <c r="AD51" s="1054"/>
      <c r="AE51" s="1072"/>
      <c r="AF51" s="1050"/>
      <c r="AG51" s="1051"/>
      <c r="AH51" s="1051"/>
      <c r="AI51" s="1051"/>
      <c r="AJ51" s="1052"/>
      <c r="AK51" s="1053"/>
      <c r="AL51" s="1054"/>
      <c r="AM51" s="1054"/>
      <c r="AN51" s="1054"/>
      <c r="AO51" s="1054"/>
      <c r="AP51" s="1054"/>
      <c r="AQ51" s="1054"/>
      <c r="AR51" s="1054"/>
      <c r="AS51" s="1054"/>
      <c r="AT51" s="1054"/>
      <c r="AU51" s="1054"/>
      <c r="AV51" s="1054"/>
      <c r="AW51" s="1054"/>
      <c r="AX51" s="1054"/>
      <c r="AY51" s="1054"/>
      <c r="AZ51" s="1055"/>
      <c r="BA51" s="1055"/>
      <c r="BB51" s="1055"/>
      <c r="BC51" s="1055"/>
      <c r="BD51" s="1055"/>
      <c r="BE51" s="1063"/>
      <c r="BF51" s="1063"/>
      <c r="BG51" s="1063"/>
      <c r="BH51" s="1063"/>
      <c r="BI51" s="1064"/>
      <c r="BJ51" s="205"/>
      <c r="BK51" s="205"/>
      <c r="BL51" s="205"/>
      <c r="BM51" s="205"/>
      <c r="BN51" s="205"/>
      <c r="BO51" s="218"/>
      <c r="BP51" s="218"/>
      <c r="BQ51" s="215">
        <v>45</v>
      </c>
      <c r="BR51" s="216"/>
      <c r="BS51" s="1045"/>
      <c r="BT51" s="1046"/>
      <c r="BU51" s="1046"/>
      <c r="BV51" s="1046"/>
      <c r="BW51" s="1046"/>
      <c r="BX51" s="1046"/>
      <c r="BY51" s="1046"/>
      <c r="BZ51" s="1046"/>
      <c r="CA51" s="1046"/>
      <c r="CB51" s="1046"/>
      <c r="CC51" s="1046"/>
      <c r="CD51" s="1046"/>
      <c r="CE51" s="1046"/>
      <c r="CF51" s="1046"/>
      <c r="CG51" s="1047"/>
      <c r="CH51" s="1020"/>
      <c r="CI51" s="1021"/>
      <c r="CJ51" s="1021"/>
      <c r="CK51" s="1021"/>
      <c r="CL51" s="1022"/>
      <c r="CM51" s="1020"/>
      <c r="CN51" s="1021"/>
      <c r="CO51" s="1021"/>
      <c r="CP51" s="1021"/>
      <c r="CQ51" s="1022"/>
      <c r="CR51" s="1020"/>
      <c r="CS51" s="1021"/>
      <c r="CT51" s="1021"/>
      <c r="CU51" s="1021"/>
      <c r="CV51" s="1022"/>
      <c r="CW51" s="1020"/>
      <c r="CX51" s="1021"/>
      <c r="CY51" s="1021"/>
      <c r="CZ51" s="1021"/>
      <c r="DA51" s="1022"/>
      <c r="DB51" s="1020"/>
      <c r="DC51" s="1021"/>
      <c r="DD51" s="1021"/>
      <c r="DE51" s="1021"/>
      <c r="DF51" s="1022"/>
      <c r="DG51" s="1020"/>
      <c r="DH51" s="1021"/>
      <c r="DI51" s="1021"/>
      <c r="DJ51" s="1021"/>
      <c r="DK51" s="1022"/>
      <c r="DL51" s="1020"/>
      <c r="DM51" s="1021"/>
      <c r="DN51" s="1021"/>
      <c r="DO51" s="1021"/>
      <c r="DP51" s="1022"/>
      <c r="DQ51" s="1020"/>
      <c r="DR51" s="1021"/>
      <c r="DS51" s="1021"/>
      <c r="DT51" s="1021"/>
      <c r="DU51" s="1022"/>
      <c r="DV51" s="1023"/>
      <c r="DW51" s="1024"/>
      <c r="DX51" s="1024"/>
      <c r="DY51" s="1024"/>
      <c r="DZ51" s="1025"/>
      <c r="EA51" s="199"/>
    </row>
    <row r="52" spans="1:131" s="200" customFormat="1" ht="26.25" customHeight="1" x14ac:dyDescent="0.15">
      <c r="A52" s="214">
        <v>25</v>
      </c>
      <c r="B52" s="1068"/>
      <c r="C52" s="1069"/>
      <c r="D52" s="1069"/>
      <c r="E52" s="1069"/>
      <c r="F52" s="1069"/>
      <c r="G52" s="1069"/>
      <c r="H52" s="1069"/>
      <c r="I52" s="1069"/>
      <c r="J52" s="1069"/>
      <c r="K52" s="1069"/>
      <c r="L52" s="1069"/>
      <c r="M52" s="1069"/>
      <c r="N52" s="1069"/>
      <c r="O52" s="1069"/>
      <c r="P52" s="1070"/>
      <c r="Q52" s="1071"/>
      <c r="R52" s="1054"/>
      <c r="S52" s="1054"/>
      <c r="T52" s="1054"/>
      <c r="U52" s="1054"/>
      <c r="V52" s="1054"/>
      <c r="W52" s="1054"/>
      <c r="X52" s="1054"/>
      <c r="Y52" s="1054"/>
      <c r="Z52" s="1054"/>
      <c r="AA52" s="1054"/>
      <c r="AB52" s="1054"/>
      <c r="AC52" s="1054"/>
      <c r="AD52" s="1054"/>
      <c r="AE52" s="1072"/>
      <c r="AF52" s="1050"/>
      <c r="AG52" s="1051"/>
      <c r="AH52" s="1051"/>
      <c r="AI52" s="1051"/>
      <c r="AJ52" s="1052"/>
      <c r="AK52" s="1053"/>
      <c r="AL52" s="1054"/>
      <c r="AM52" s="1054"/>
      <c r="AN52" s="1054"/>
      <c r="AO52" s="1054"/>
      <c r="AP52" s="1054"/>
      <c r="AQ52" s="1054"/>
      <c r="AR52" s="1054"/>
      <c r="AS52" s="1054"/>
      <c r="AT52" s="1054"/>
      <c r="AU52" s="1054"/>
      <c r="AV52" s="1054"/>
      <c r="AW52" s="1054"/>
      <c r="AX52" s="1054"/>
      <c r="AY52" s="1054"/>
      <c r="AZ52" s="1055"/>
      <c r="BA52" s="1055"/>
      <c r="BB52" s="1055"/>
      <c r="BC52" s="1055"/>
      <c r="BD52" s="1055"/>
      <c r="BE52" s="1063"/>
      <c r="BF52" s="1063"/>
      <c r="BG52" s="1063"/>
      <c r="BH52" s="1063"/>
      <c r="BI52" s="1064"/>
      <c r="BJ52" s="205"/>
      <c r="BK52" s="205"/>
      <c r="BL52" s="205"/>
      <c r="BM52" s="205"/>
      <c r="BN52" s="205"/>
      <c r="BO52" s="218"/>
      <c r="BP52" s="218"/>
      <c r="BQ52" s="215">
        <v>46</v>
      </c>
      <c r="BR52" s="216"/>
      <c r="BS52" s="1045"/>
      <c r="BT52" s="1046"/>
      <c r="BU52" s="1046"/>
      <c r="BV52" s="1046"/>
      <c r="BW52" s="1046"/>
      <c r="BX52" s="1046"/>
      <c r="BY52" s="1046"/>
      <c r="BZ52" s="1046"/>
      <c r="CA52" s="1046"/>
      <c r="CB52" s="1046"/>
      <c r="CC52" s="1046"/>
      <c r="CD52" s="1046"/>
      <c r="CE52" s="1046"/>
      <c r="CF52" s="1046"/>
      <c r="CG52" s="1047"/>
      <c r="CH52" s="1020"/>
      <c r="CI52" s="1021"/>
      <c r="CJ52" s="1021"/>
      <c r="CK52" s="1021"/>
      <c r="CL52" s="1022"/>
      <c r="CM52" s="1020"/>
      <c r="CN52" s="1021"/>
      <c r="CO52" s="1021"/>
      <c r="CP52" s="1021"/>
      <c r="CQ52" s="1022"/>
      <c r="CR52" s="1020"/>
      <c r="CS52" s="1021"/>
      <c r="CT52" s="1021"/>
      <c r="CU52" s="1021"/>
      <c r="CV52" s="1022"/>
      <c r="CW52" s="1020"/>
      <c r="CX52" s="1021"/>
      <c r="CY52" s="1021"/>
      <c r="CZ52" s="1021"/>
      <c r="DA52" s="1022"/>
      <c r="DB52" s="1020"/>
      <c r="DC52" s="1021"/>
      <c r="DD52" s="1021"/>
      <c r="DE52" s="1021"/>
      <c r="DF52" s="1022"/>
      <c r="DG52" s="1020"/>
      <c r="DH52" s="1021"/>
      <c r="DI52" s="1021"/>
      <c r="DJ52" s="1021"/>
      <c r="DK52" s="1022"/>
      <c r="DL52" s="1020"/>
      <c r="DM52" s="1021"/>
      <c r="DN52" s="1021"/>
      <c r="DO52" s="1021"/>
      <c r="DP52" s="1022"/>
      <c r="DQ52" s="1020"/>
      <c r="DR52" s="1021"/>
      <c r="DS52" s="1021"/>
      <c r="DT52" s="1021"/>
      <c r="DU52" s="1022"/>
      <c r="DV52" s="1023"/>
      <c r="DW52" s="1024"/>
      <c r="DX52" s="1024"/>
      <c r="DY52" s="1024"/>
      <c r="DZ52" s="1025"/>
      <c r="EA52" s="199"/>
    </row>
    <row r="53" spans="1:131" s="200" customFormat="1" ht="26.25" customHeight="1" x14ac:dyDescent="0.15">
      <c r="A53" s="214">
        <v>26</v>
      </c>
      <c r="B53" s="1068"/>
      <c r="C53" s="1069"/>
      <c r="D53" s="1069"/>
      <c r="E53" s="1069"/>
      <c r="F53" s="1069"/>
      <c r="G53" s="1069"/>
      <c r="H53" s="1069"/>
      <c r="I53" s="1069"/>
      <c r="J53" s="1069"/>
      <c r="K53" s="1069"/>
      <c r="L53" s="1069"/>
      <c r="M53" s="1069"/>
      <c r="N53" s="1069"/>
      <c r="O53" s="1069"/>
      <c r="P53" s="1070"/>
      <c r="Q53" s="1071"/>
      <c r="R53" s="1054"/>
      <c r="S53" s="1054"/>
      <c r="T53" s="1054"/>
      <c r="U53" s="1054"/>
      <c r="V53" s="1054"/>
      <c r="W53" s="1054"/>
      <c r="X53" s="1054"/>
      <c r="Y53" s="1054"/>
      <c r="Z53" s="1054"/>
      <c r="AA53" s="1054"/>
      <c r="AB53" s="1054"/>
      <c r="AC53" s="1054"/>
      <c r="AD53" s="1054"/>
      <c r="AE53" s="1072"/>
      <c r="AF53" s="1050"/>
      <c r="AG53" s="1051"/>
      <c r="AH53" s="1051"/>
      <c r="AI53" s="1051"/>
      <c r="AJ53" s="1052"/>
      <c r="AK53" s="1053"/>
      <c r="AL53" s="1054"/>
      <c r="AM53" s="1054"/>
      <c r="AN53" s="1054"/>
      <c r="AO53" s="1054"/>
      <c r="AP53" s="1054"/>
      <c r="AQ53" s="1054"/>
      <c r="AR53" s="1054"/>
      <c r="AS53" s="1054"/>
      <c r="AT53" s="1054"/>
      <c r="AU53" s="1054"/>
      <c r="AV53" s="1054"/>
      <c r="AW53" s="1054"/>
      <c r="AX53" s="1054"/>
      <c r="AY53" s="1054"/>
      <c r="AZ53" s="1055"/>
      <c r="BA53" s="1055"/>
      <c r="BB53" s="1055"/>
      <c r="BC53" s="1055"/>
      <c r="BD53" s="1055"/>
      <c r="BE53" s="1063"/>
      <c r="BF53" s="1063"/>
      <c r="BG53" s="1063"/>
      <c r="BH53" s="1063"/>
      <c r="BI53" s="1064"/>
      <c r="BJ53" s="205"/>
      <c r="BK53" s="205"/>
      <c r="BL53" s="205"/>
      <c r="BM53" s="205"/>
      <c r="BN53" s="205"/>
      <c r="BO53" s="218"/>
      <c r="BP53" s="218"/>
      <c r="BQ53" s="215">
        <v>47</v>
      </c>
      <c r="BR53" s="216"/>
      <c r="BS53" s="1045"/>
      <c r="BT53" s="1046"/>
      <c r="BU53" s="1046"/>
      <c r="BV53" s="1046"/>
      <c r="BW53" s="1046"/>
      <c r="BX53" s="1046"/>
      <c r="BY53" s="1046"/>
      <c r="BZ53" s="1046"/>
      <c r="CA53" s="1046"/>
      <c r="CB53" s="1046"/>
      <c r="CC53" s="1046"/>
      <c r="CD53" s="1046"/>
      <c r="CE53" s="1046"/>
      <c r="CF53" s="1046"/>
      <c r="CG53" s="1047"/>
      <c r="CH53" s="1020"/>
      <c r="CI53" s="1021"/>
      <c r="CJ53" s="1021"/>
      <c r="CK53" s="1021"/>
      <c r="CL53" s="1022"/>
      <c r="CM53" s="1020"/>
      <c r="CN53" s="1021"/>
      <c r="CO53" s="1021"/>
      <c r="CP53" s="1021"/>
      <c r="CQ53" s="1022"/>
      <c r="CR53" s="1020"/>
      <c r="CS53" s="1021"/>
      <c r="CT53" s="1021"/>
      <c r="CU53" s="1021"/>
      <c r="CV53" s="1022"/>
      <c r="CW53" s="1020"/>
      <c r="CX53" s="1021"/>
      <c r="CY53" s="1021"/>
      <c r="CZ53" s="1021"/>
      <c r="DA53" s="1022"/>
      <c r="DB53" s="1020"/>
      <c r="DC53" s="1021"/>
      <c r="DD53" s="1021"/>
      <c r="DE53" s="1021"/>
      <c r="DF53" s="1022"/>
      <c r="DG53" s="1020"/>
      <c r="DH53" s="1021"/>
      <c r="DI53" s="1021"/>
      <c r="DJ53" s="1021"/>
      <c r="DK53" s="1022"/>
      <c r="DL53" s="1020"/>
      <c r="DM53" s="1021"/>
      <c r="DN53" s="1021"/>
      <c r="DO53" s="1021"/>
      <c r="DP53" s="1022"/>
      <c r="DQ53" s="1020"/>
      <c r="DR53" s="1021"/>
      <c r="DS53" s="1021"/>
      <c r="DT53" s="1021"/>
      <c r="DU53" s="1022"/>
      <c r="DV53" s="1023"/>
      <c r="DW53" s="1024"/>
      <c r="DX53" s="1024"/>
      <c r="DY53" s="1024"/>
      <c r="DZ53" s="1025"/>
      <c r="EA53" s="199"/>
    </row>
    <row r="54" spans="1:131" s="200" customFormat="1" ht="26.25" customHeight="1" x14ac:dyDescent="0.15">
      <c r="A54" s="214">
        <v>27</v>
      </c>
      <c r="B54" s="1068"/>
      <c r="C54" s="1069"/>
      <c r="D54" s="1069"/>
      <c r="E54" s="1069"/>
      <c r="F54" s="1069"/>
      <c r="G54" s="1069"/>
      <c r="H54" s="1069"/>
      <c r="I54" s="1069"/>
      <c r="J54" s="1069"/>
      <c r="K54" s="1069"/>
      <c r="L54" s="1069"/>
      <c r="M54" s="1069"/>
      <c r="N54" s="1069"/>
      <c r="O54" s="1069"/>
      <c r="P54" s="1070"/>
      <c r="Q54" s="1071"/>
      <c r="R54" s="1054"/>
      <c r="S54" s="1054"/>
      <c r="T54" s="1054"/>
      <c r="U54" s="1054"/>
      <c r="V54" s="1054"/>
      <c r="W54" s="1054"/>
      <c r="X54" s="1054"/>
      <c r="Y54" s="1054"/>
      <c r="Z54" s="1054"/>
      <c r="AA54" s="1054"/>
      <c r="AB54" s="1054"/>
      <c r="AC54" s="1054"/>
      <c r="AD54" s="1054"/>
      <c r="AE54" s="1072"/>
      <c r="AF54" s="1050"/>
      <c r="AG54" s="1051"/>
      <c r="AH54" s="1051"/>
      <c r="AI54" s="1051"/>
      <c r="AJ54" s="1052"/>
      <c r="AK54" s="1053"/>
      <c r="AL54" s="1054"/>
      <c r="AM54" s="1054"/>
      <c r="AN54" s="1054"/>
      <c r="AO54" s="1054"/>
      <c r="AP54" s="1054"/>
      <c r="AQ54" s="1054"/>
      <c r="AR54" s="1054"/>
      <c r="AS54" s="1054"/>
      <c r="AT54" s="1054"/>
      <c r="AU54" s="1054"/>
      <c r="AV54" s="1054"/>
      <c r="AW54" s="1054"/>
      <c r="AX54" s="1054"/>
      <c r="AY54" s="1054"/>
      <c r="AZ54" s="1055"/>
      <c r="BA54" s="1055"/>
      <c r="BB54" s="1055"/>
      <c r="BC54" s="1055"/>
      <c r="BD54" s="1055"/>
      <c r="BE54" s="1063"/>
      <c r="BF54" s="1063"/>
      <c r="BG54" s="1063"/>
      <c r="BH54" s="1063"/>
      <c r="BI54" s="1064"/>
      <c r="BJ54" s="205"/>
      <c r="BK54" s="205"/>
      <c r="BL54" s="205"/>
      <c r="BM54" s="205"/>
      <c r="BN54" s="205"/>
      <c r="BO54" s="218"/>
      <c r="BP54" s="218"/>
      <c r="BQ54" s="215">
        <v>48</v>
      </c>
      <c r="BR54" s="216"/>
      <c r="BS54" s="1045"/>
      <c r="BT54" s="1046"/>
      <c r="BU54" s="1046"/>
      <c r="BV54" s="1046"/>
      <c r="BW54" s="1046"/>
      <c r="BX54" s="1046"/>
      <c r="BY54" s="1046"/>
      <c r="BZ54" s="1046"/>
      <c r="CA54" s="1046"/>
      <c r="CB54" s="1046"/>
      <c r="CC54" s="1046"/>
      <c r="CD54" s="1046"/>
      <c r="CE54" s="1046"/>
      <c r="CF54" s="1046"/>
      <c r="CG54" s="1047"/>
      <c r="CH54" s="1020"/>
      <c r="CI54" s="1021"/>
      <c r="CJ54" s="1021"/>
      <c r="CK54" s="1021"/>
      <c r="CL54" s="1022"/>
      <c r="CM54" s="1020"/>
      <c r="CN54" s="1021"/>
      <c r="CO54" s="1021"/>
      <c r="CP54" s="1021"/>
      <c r="CQ54" s="1022"/>
      <c r="CR54" s="1020"/>
      <c r="CS54" s="1021"/>
      <c r="CT54" s="1021"/>
      <c r="CU54" s="1021"/>
      <c r="CV54" s="1022"/>
      <c r="CW54" s="1020"/>
      <c r="CX54" s="1021"/>
      <c r="CY54" s="1021"/>
      <c r="CZ54" s="1021"/>
      <c r="DA54" s="1022"/>
      <c r="DB54" s="1020"/>
      <c r="DC54" s="1021"/>
      <c r="DD54" s="1021"/>
      <c r="DE54" s="1021"/>
      <c r="DF54" s="1022"/>
      <c r="DG54" s="1020"/>
      <c r="DH54" s="1021"/>
      <c r="DI54" s="1021"/>
      <c r="DJ54" s="1021"/>
      <c r="DK54" s="1022"/>
      <c r="DL54" s="1020"/>
      <c r="DM54" s="1021"/>
      <c r="DN54" s="1021"/>
      <c r="DO54" s="1021"/>
      <c r="DP54" s="1022"/>
      <c r="DQ54" s="1020"/>
      <c r="DR54" s="1021"/>
      <c r="DS54" s="1021"/>
      <c r="DT54" s="1021"/>
      <c r="DU54" s="1022"/>
      <c r="DV54" s="1023"/>
      <c r="DW54" s="1024"/>
      <c r="DX54" s="1024"/>
      <c r="DY54" s="1024"/>
      <c r="DZ54" s="1025"/>
      <c r="EA54" s="199"/>
    </row>
    <row r="55" spans="1:131" s="200" customFormat="1" ht="26.25" customHeight="1" x14ac:dyDescent="0.15">
      <c r="A55" s="214">
        <v>28</v>
      </c>
      <c r="B55" s="1068"/>
      <c r="C55" s="1069"/>
      <c r="D55" s="1069"/>
      <c r="E55" s="1069"/>
      <c r="F55" s="1069"/>
      <c r="G55" s="1069"/>
      <c r="H55" s="1069"/>
      <c r="I55" s="1069"/>
      <c r="J55" s="1069"/>
      <c r="K55" s="1069"/>
      <c r="L55" s="1069"/>
      <c r="M55" s="1069"/>
      <c r="N55" s="1069"/>
      <c r="O55" s="1069"/>
      <c r="P55" s="1070"/>
      <c r="Q55" s="1071"/>
      <c r="R55" s="1054"/>
      <c r="S55" s="1054"/>
      <c r="T55" s="1054"/>
      <c r="U55" s="1054"/>
      <c r="V55" s="1054"/>
      <c r="W55" s="1054"/>
      <c r="X55" s="1054"/>
      <c r="Y55" s="1054"/>
      <c r="Z55" s="1054"/>
      <c r="AA55" s="1054"/>
      <c r="AB55" s="1054"/>
      <c r="AC55" s="1054"/>
      <c r="AD55" s="1054"/>
      <c r="AE55" s="1072"/>
      <c r="AF55" s="1050"/>
      <c r="AG55" s="1051"/>
      <c r="AH55" s="1051"/>
      <c r="AI55" s="1051"/>
      <c r="AJ55" s="1052"/>
      <c r="AK55" s="1053"/>
      <c r="AL55" s="1054"/>
      <c r="AM55" s="1054"/>
      <c r="AN55" s="1054"/>
      <c r="AO55" s="1054"/>
      <c r="AP55" s="1054"/>
      <c r="AQ55" s="1054"/>
      <c r="AR55" s="1054"/>
      <c r="AS55" s="1054"/>
      <c r="AT55" s="1054"/>
      <c r="AU55" s="1054"/>
      <c r="AV55" s="1054"/>
      <c r="AW55" s="1054"/>
      <c r="AX55" s="1054"/>
      <c r="AY55" s="1054"/>
      <c r="AZ55" s="1055"/>
      <c r="BA55" s="1055"/>
      <c r="BB55" s="1055"/>
      <c r="BC55" s="1055"/>
      <c r="BD55" s="1055"/>
      <c r="BE55" s="1063"/>
      <c r="BF55" s="1063"/>
      <c r="BG55" s="1063"/>
      <c r="BH55" s="1063"/>
      <c r="BI55" s="1064"/>
      <c r="BJ55" s="205"/>
      <c r="BK55" s="205"/>
      <c r="BL55" s="205"/>
      <c r="BM55" s="205"/>
      <c r="BN55" s="205"/>
      <c r="BO55" s="218"/>
      <c r="BP55" s="218"/>
      <c r="BQ55" s="215">
        <v>49</v>
      </c>
      <c r="BR55" s="216"/>
      <c r="BS55" s="1045"/>
      <c r="BT55" s="1046"/>
      <c r="BU55" s="1046"/>
      <c r="BV55" s="1046"/>
      <c r="BW55" s="1046"/>
      <c r="BX55" s="1046"/>
      <c r="BY55" s="1046"/>
      <c r="BZ55" s="1046"/>
      <c r="CA55" s="1046"/>
      <c r="CB55" s="1046"/>
      <c r="CC55" s="1046"/>
      <c r="CD55" s="1046"/>
      <c r="CE55" s="1046"/>
      <c r="CF55" s="1046"/>
      <c r="CG55" s="1047"/>
      <c r="CH55" s="1020"/>
      <c r="CI55" s="1021"/>
      <c r="CJ55" s="1021"/>
      <c r="CK55" s="1021"/>
      <c r="CL55" s="1022"/>
      <c r="CM55" s="1020"/>
      <c r="CN55" s="1021"/>
      <c r="CO55" s="1021"/>
      <c r="CP55" s="1021"/>
      <c r="CQ55" s="1022"/>
      <c r="CR55" s="1020"/>
      <c r="CS55" s="1021"/>
      <c r="CT55" s="1021"/>
      <c r="CU55" s="1021"/>
      <c r="CV55" s="1022"/>
      <c r="CW55" s="1020"/>
      <c r="CX55" s="1021"/>
      <c r="CY55" s="1021"/>
      <c r="CZ55" s="1021"/>
      <c r="DA55" s="1022"/>
      <c r="DB55" s="1020"/>
      <c r="DC55" s="1021"/>
      <c r="DD55" s="1021"/>
      <c r="DE55" s="1021"/>
      <c r="DF55" s="1022"/>
      <c r="DG55" s="1020"/>
      <c r="DH55" s="1021"/>
      <c r="DI55" s="1021"/>
      <c r="DJ55" s="1021"/>
      <c r="DK55" s="1022"/>
      <c r="DL55" s="1020"/>
      <c r="DM55" s="1021"/>
      <c r="DN55" s="1021"/>
      <c r="DO55" s="1021"/>
      <c r="DP55" s="1022"/>
      <c r="DQ55" s="1020"/>
      <c r="DR55" s="1021"/>
      <c r="DS55" s="1021"/>
      <c r="DT55" s="1021"/>
      <c r="DU55" s="1022"/>
      <c r="DV55" s="1023"/>
      <c r="DW55" s="1024"/>
      <c r="DX55" s="1024"/>
      <c r="DY55" s="1024"/>
      <c r="DZ55" s="1025"/>
      <c r="EA55" s="199"/>
    </row>
    <row r="56" spans="1:131" s="200" customFormat="1" ht="26.25" customHeight="1" x14ac:dyDescent="0.15">
      <c r="A56" s="214">
        <v>29</v>
      </c>
      <c r="B56" s="1068"/>
      <c r="C56" s="1069"/>
      <c r="D56" s="1069"/>
      <c r="E56" s="1069"/>
      <c r="F56" s="1069"/>
      <c r="G56" s="1069"/>
      <c r="H56" s="1069"/>
      <c r="I56" s="1069"/>
      <c r="J56" s="1069"/>
      <c r="K56" s="1069"/>
      <c r="L56" s="1069"/>
      <c r="M56" s="1069"/>
      <c r="N56" s="1069"/>
      <c r="O56" s="1069"/>
      <c r="P56" s="1070"/>
      <c r="Q56" s="1071"/>
      <c r="R56" s="1054"/>
      <c r="S56" s="1054"/>
      <c r="T56" s="1054"/>
      <c r="U56" s="1054"/>
      <c r="V56" s="1054"/>
      <c r="W56" s="1054"/>
      <c r="X56" s="1054"/>
      <c r="Y56" s="1054"/>
      <c r="Z56" s="1054"/>
      <c r="AA56" s="1054"/>
      <c r="AB56" s="1054"/>
      <c r="AC56" s="1054"/>
      <c r="AD56" s="1054"/>
      <c r="AE56" s="1072"/>
      <c r="AF56" s="1050"/>
      <c r="AG56" s="1051"/>
      <c r="AH56" s="1051"/>
      <c r="AI56" s="1051"/>
      <c r="AJ56" s="1052"/>
      <c r="AK56" s="1053"/>
      <c r="AL56" s="1054"/>
      <c r="AM56" s="1054"/>
      <c r="AN56" s="1054"/>
      <c r="AO56" s="1054"/>
      <c r="AP56" s="1054"/>
      <c r="AQ56" s="1054"/>
      <c r="AR56" s="1054"/>
      <c r="AS56" s="1054"/>
      <c r="AT56" s="1054"/>
      <c r="AU56" s="1054"/>
      <c r="AV56" s="1054"/>
      <c r="AW56" s="1054"/>
      <c r="AX56" s="1054"/>
      <c r="AY56" s="1054"/>
      <c r="AZ56" s="1055"/>
      <c r="BA56" s="1055"/>
      <c r="BB56" s="1055"/>
      <c r="BC56" s="1055"/>
      <c r="BD56" s="1055"/>
      <c r="BE56" s="1063"/>
      <c r="BF56" s="1063"/>
      <c r="BG56" s="1063"/>
      <c r="BH56" s="1063"/>
      <c r="BI56" s="1064"/>
      <c r="BJ56" s="205"/>
      <c r="BK56" s="205"/>
      <c r="BL56" s="205"/>
      <c r="BM56" s="205"/>
      <c r="BN56" s="205"/>
      <c r="BO56" s="218"/>
      <c r="BP56" s="218"/>
      <c r="BQ56" s="215">
        <v>50</v>
      </c>
      <c r="BR56" s="216"/>
      <c r="BS56" s="1045"/>
      <c r="BT56" s="1046"/>
      <c r="BU56" s="1046"/>
      <c r="BV56" s="1046"/>
      <c r="BW56" s="1046"/>
      <c r="BX56" s="1046"/>
      <c r="BY56" s="1046"/>
      <c r="BZ56" s="1046"/>
      <c r="CA56" s="1046"/>
      <c r="CB56" s="1046"/>
      <c r="CC56" s="1046"/>
      <c r="CD56" s="1046"/>
      <c r="CE56" s="1046"/>
      <c r="CF56" s="1046"/>
      <c r="CG56" s="1047"/>
      <c r="CH56" s="1020"/>
      <c r="CI56" s="1021"/>
      <c r="CJ56" s="1021"/>
      <c r="CK56" s="1021"/>
      <c r="CL56" s="1022"/>
      <c r="CM56" s="1020"/>
      <c r="CN56" s="1021"/>
      <c r="CO56" s="1021"/>
      <c r="CP56" s="1021"/>
      <c r="CQ56" s="1022"/>
      <c r="CR56" s="1020"/>
      <c r="CS56" s="1021"/>
      <c r="CT56" s="1021"/>
      <c r="CU56" s="1021"/>
      <c r="CV56" s="1022"/>
      <c r="CW56" s="1020"/>
      <c r="CX56" s="1021"/>
      <c r="CY56" s="1021"/>
      <c r="CZ56" s="1021"/>
      <c r="DA56" s="1022"/>
      <c r="DB56" s="1020"/>
      <c r="DC56" s="1021"/>
      <c r="DD56" s="1021"/>
      <c r="DE56" s="1021"/>
      <c r="DF56" s="1022"/>
      <c r="DG56" s="1020"/>
      <c r="DH56" s="1021"/>
      <c r="DI56" s="1021"/>
      <c r="DJ56" s="1021"/>
      <c r="DK56" s="1022"/>
      <c r="DL56" s="1020"/>
      <c r="DM56" s="1021"/>
      <c r="DN56" s="1021"/>
      <c r="DO56" s="1021"/>
      <c r="DP56" s="1022"/>
      <c r="DQ56" s="1020"/>
      <c r="DR56" s="1021"/>
      <c r="DS56" s="1021"/>
      <c r="DT56" s="1021"/>
      <c r="DU56" s="1022"/>
      <c r="DV56" s="1023"/>
      <c r="DW56" s="1024"/>
      <c r="DX56" s="1024"/>
      <c r="DY56" s="1024"/>
      <c r="DZ56" s="1025"/>
      <c r="EA56" s="199"/>
    </row>
    <row r="57" spans="1:131" s="200" customFormat="1" ht="26.25" customHeight="1" x14ac:dyDescent="0.15">
      <c r="A57" s="214">
        <v>30</v>
      </c>
      <c r="B57" s="1068"/>
      <c r="C57" s="1069"/>
      <c r="D57" s="1069"/>
      <c r="E57" s="1069"/>
      <c r="F57" s="1069"/>
      <c r="G57" s="1069"/>
      <c r="H57" s="1069"/>
      <c r="I57" s="1069"/>
      <c r="J57" s="1069"/>
      <c r="K57" s="1069"/>
      <c r="L57" s="1069"/>
      <c r="M57" s="1069"/>
      <c r="N57" s="1069"/>
      <c r="O57" s="1069"/>
      <c r="P57" s="1070"/>
      <c r="Q57" s="1071"/>
      <c r="R57" s="1054"/>
      <c r="S57" s="1054"/>
      <c r="T57" s="1054"/>
      <c r="U57" s="1054"/>
      <c r="V57" s="1054"/>
      <c r="W57" s="1054"/>
      <c r="X57" s="1054"/>
      <c r="Y57" s="1054"/>
      <c r="Z57" s="1054"/>
      <c r="AA57" s="1054"/>
      <c r="AB57" s="1054"/>
      <c r="AC57" s="1054"/>
      <c r="AD57" s="1054"/>
      <c r="AE57" s="1072"/>
      <c r="AF57" s="1050"/>
      <c r="AG57" s="1051"/>
      <c r="AH57" s="1051"/>
      <c r="AI57" s="1051"/>
      <c r="AJ57" s="1052"/>
      <c r="AK57" s="1053"/>
      <c r="AL57" s="1054"/>
      <c r="AM57" s="1054"/>
      <c r="AN57" s="1054"/>
      <c r="AO57" s="1054"/>
      <c r="AP57" s="1054"/>
      <c r="AQ57" s="1054"/>
      <c r="AR57" s="1054"/>
      <c r="AS57" s="1054"/>
      <c r="AT57" s="1054"/>
      <c r="AU57" s="1054"/>
      <c r="AV57" s="1054"/>
      <c r="AW57" s="1054"/>
      <c r="AX57" s="1054"/>
      <c r="AY57" s="1054"/>
      <c r="AZ57" s="1055"/>
      <c r="BA57" s="1055"/>
      <c r="BB57" s="1055"/>
      <c r="BC57" s="1055"/>
      <c r="BD57" s="1055"/>
      <c r="BE57" s="1063"/>
      <c r="BF57" s="1063"/>
      <c r="BG57" s="1063"/>
      <c r="BH57" s="1063"/>
      <c r="BI57" s="1064"/>
      <c r="BJ57" s="205"/>
      <c r="BK57" s="205"/>
      <c r="BL57" s="205"/>
      <c r="BM57" s="205"/>
      <c r="BN57" s="205"/>
      <c r="BO57" s="218"/>
      <c r="BP57" s="218"/>
      <c r="BQ57" s="215">
        <v>51</v>
      </c>
      <c r="BR57" s="216"/>
      <c r="BS57" s="1045"/>
      <c r="BT57" s="1046"/>
      <c r="BU57" s="1046"/>
      <c r="BV57" s="1046"/>
      <c r="BW57" s="1046"/>
      <c r="BX57" s="1046"/>
      <c r="BY57" s="1046"/>
      <c r="BZ57" s="1046"/>
      <c r="CA57" s="1046"/>
      <c r="CB57" s="1046"/>
      <c r="CC57" s="1046"/>
      <c r="CD57" s="1046"/>
      <c r="CE57" s="1046"/>
      <c r="CF57" s="1046"/>
      <c r="CG57" s="1047"/>
      <c r="CH57" s="1020"/>
      <c r="CI57" s="1021"/>
      <c r="CJ57" s="1021"/>
      <c r="CK57" s="1021"/>
      <c r="CL57" s="1022"/>
      <c r="CM57" s="1020"/>
      <c r="CN57" s="1021"/>
      <c r="CO57" s="1021"/>
      <c r="CP57" s="1021"/>
      <c r="CQ57" s="1022"/>
      <c r="CR57" s="1020"/>
      <c r="CS57" s="1021"/>
      <c r="CT57" s="1021"/>
      <c r="CU57" s="1021"/>
      <c r="CV57" s="1022"/>
      <c r="CW57" s="1020"/>
      <c r="CX57" s="1021"/>
      <c r="CY57" s="1021"/>
      <c r="CZ57" s="1021"/>
      <c r="DA57" s="1022"/>
      <c r="DB57" s="1020"/>
      <c r="DC57" s="1021"/>
      <c r="DD57" s="1021"/>
      <c r="DE57" s="1021"/>
      <c r="DF57" s="1022"/>
      <c r="DG57" s="1020"/>
      <c r="DH57" s="1021"/>
      <c r="DI57" s="1021"/>
      <c r="DJ57" s="1021"/>
      <c r="DK57" s="1022"/>
      <c r="DL57" s="1020"/>
      <c r="DM57" s="1021"/>
      <c r="DN57" s="1021"/>
      <c r="DO57" s="1021"/>
      <c r="DP57" s="1022"/>
      <c r="DQ57" s="1020"/>
      <c r="DR57" s="1021"/>
      <c r="DS57" s="1021"/>
      <c r="DT57" s="1021"/>
      <c r="DU57" s="1022"/>
      <c r="DV57" s="1023"/>
      <c r="DW57" s="1024"/>
      <c r="DX57" s="1024"/>
      <c r="DY57" s="1024"/>
      <c r="DZ57" s="1025"/>
      <c r="EA57" s="199"/>
    </row>
    <row r="58" spans="1:131" s="200" customFormat="1" ht="26.25" customHeight="1" x14ac:dyDescent="0.15">
      <c r="A58" s="214">
        <v>31</v>
      </c>
      <c r="B58" s="1068"/>
      <c r="C58" s="1069"/>
      <c r="D58" s="1069"/>
      <c r="E58" s="1069"/>
      <c r="F58" s="1069"/>
      <c r="G58" s="1069"/>
      <c r="H58" s="1069"/>
      <c r="I58" s="1069"/>
      <c r="J58" s="1069"/>
      <c r="K58" s="1069"/>
      <c r="L58" s="1069"/>
      <c r="M58" s="1069"/>
      <c r="N58" s="1069"/>
      <c r="O58" s="1069"/>
      <c r="P58" s="1070"/>
      <c r="Q58" s="1071"/>
      <c r="R58" s="1054"/>
      <c r="S58" s="1054"/>
      <c r="T58" s="1054"/>
      <c r="U58" s="1054"/>
      <c r="V58" s="1054"/>
      <c r="W58" s="1054"/>
      <c r="X58" s="1054"/>
      <c r="Y58" s="1054"/>
      <c r="Z58" s="1054"/>
      <c r="AA58" s="1054"/>
      <c r="AB58" s="1054"/>
      <c r="AC58" s="1054"/>
      <c r="AD58" s="1054"/>
      <c r="AE58" s="1072"/>
      <c r="AF58" s="1050"/>
      <c r="AG58" s="1051"/>
      <c r="AH58" s="1051"/>
      <c r="AI58" s="1051"/>
      <c r="AJ58" s="1052"/>
      <c r="AK58" s="1053"/>
      <c r="AL58" s="1054"/>
      <c r="AM58" s="1054"/>
      <c r="AN58" s="1054"/>
      <c r="AO58" s="1054"/>
      <c r="AP58" s="1054"/>
      <c r="AQ58" s="1054"/>
      <c r="AR58" s="1054"/>
      <c r="AS58" s="1054"/>
      <c r="AT58" s="1054"/>
      <c r="AU58" s="1054"/>
      <c r="AV58" s="1054"/>
      <c r="AW58" s="1054"/>
      <c r="AX58" s="1054"/>
      <c r="AY58" s="1054"/>
      <c r="AZ58" s="1055"/>
      <c r="BA58" s="1055"/>
      <c r="BB58" s="1055"/>
      <c r="BC58" s="1055"/>
      <c r="BD58" s="1055"/>
      <c r="BE58" s="1063"/>
      <c r="BF58" s="1063"/>
      <c r="BG58" s="1063"/>
      <c r="BH58" s="1063"/>
      <c r="BI58" s="1064"/>
      <c r="BJ58" s="205"/>
      <c r="BK58" s="205"/>
      <c r="BL58" s="205"/>
      <c r="BM58" s="205"/>
      <c r="BN58" s="205"/>
      <c r="BO58" s="218"/>
      <c r="BP58" s="218"/>
      <c r="BQ58" s="215">
        <v>52</v>
      </c>
      <c r="BR58" s="216"/>
      <c r="BS58" s="1045"/>
      <c r="BT58" s="1046"/>
      <c r="BU58" s="1046"/>
      <c r="BV58" s="1046"/>
      <c r="BW58" s="1046"/>
      <c r="BX58" s="1046"/>
      <c r="BY58" s="1046"/>
      <c r="BZ58" s="1046"/>
      <c r="CA58" s="1046"/>
      <c r="CB58" s="1046"/>
      <c r="CC58" s="1046"/>
      <c r="CD58" s="1046"/>
      <c r="CE58" s="1046"/>
      <c r="CF58" s="1046"/>
      <c r="CG58" s="1047"/>
      <c r="CH58" s="1020"/>
      <c r="CI58" s="1021"/>
      <c r="CJ58" s="1021"/>
      <c r="CK58" s="1021"/>
      <c r="CL58" s="1022"/>
      <c r="CM58" s="1020"/>
      <c r="CN58" s="1021"/>
      <c r="CO58" s="1021"/>
      <c r="CP58" s="1021"/>
      <c r="CQ58" s="1022"/>
      <c r="CR58" s="1020"/>
      <c r="CS58" s="1021"/>
      <c r="CT58" s="1021"/>
      <c r="CU58" s="1021"/>
      <c r="CV58" s="1022"/>
      <c r="CW58" s="1020"/>
      <c r="CX58" s="1021"/>
      <c r="CY58" s="1021"/>
      <c r="CZ58" s="1021"/>
      <c r="DA58" s="1022"/>
      <c r="DB58" s="1020"/>
      <c r="DC58" s="1021"/>
      <c r="DD58" s="1021"/>
      <c r="DE58" s="1021"/>
      <c r="DF58" s="1022"/>
      <c r="DG58" s="1020"/>
      <c r="DH58" s="1021"/>
      <c r="DI58" s="1021"/>
      <c r="DJ58" s="1021"/>
      <c r="DK58" s="1022"/>
      <c r="DL58" s="1020"/>
      <c r="DM58" s="1021"/>
      <c r="DN58" s="1021"/>
      <c r="DO58" s="1021"/>
      <c r="DP58" s="1022"/>
      <c r="DQ58" s="1020"/>
      <c r="DR58" s="1021"/>
      <c r="DS58" s="1021"/>
      <c r="DT58" s="1021"/>
      <c r="DU58" s="1022"/>
      <c r="DV58" s="1023"/>
      <c r="DW58" s="1024"/>
      <c r="DX58" s="1024"/>
      <c r="DY58" s="1024"/>
      <c r="DZ58" s="1025"/>
      <c r="EA58" s="199"/>
    </row>
    <row r="59" spans="1:131" s="200" customFormat="1" ht="26.25" customHeight="1" x14ac:dyDescent="0.15">
      <c r="A59" s="214">
        <v>32</v>
      </c>
      <c r="B59" s="1068"/>
      <c r="C59" s="1069"/>
      <c r="D59" s="1069"/>
      <c r="E59" s="1069"/>
      <c r="F59" s="1069"/>
      <c r="G59" s="1069"/>
      <c r="H59" s="1069"/>
      <c r="I59" s="1069"/>
      <c r="J59" s="1069"/>
      <c r="K59" s="1069"/>
      <c r="L59" s="1069"/>
      <c r="M59" s="1069"/>
      <c r="N59" s="1069"/>
      <c r="O59" s="1069"/>
      <c r="P59" s="1070"/>
      <c r="Q59" s="1071"/>
      <c r="R59" s="1054"/>
      <c r="S59" s="1054"/>
      <c r="T59" s="1054"/>
      <c r="U59" s="1054"/>
      <c r="V59" s="1054"/>
      <c r="W59" s="1054"/>
      <c r="X59" s="1054"/>
      <c r="Y59" s="1054"/>
      <c r="Z59" s="1054"/>
      <c r="AA59" s="1054"/>
      <c r="AB59" s="1054"/>
      <c r="AC59" s="1054"/>
      <c r="AD59" s="1054"/>
      <c r="AE59" s="1072"/>
      <c r="AF59" s="1050"/>
      <c r="AG59" s="1051"/>
      <c r="AH59" s="1051"/>
      <c r="AI59" s="1051"/>
      <c r="AJ59" s="1052"/>
      <c r="AK59" s="1053"/>
      <c r="AL59" s="1054"/>
      <c r="AM59" s="1054"/>
      <c r="AN59" s="1054"/>
      <c r="AO59" s="1054"/>
      <c r="AP59" s="1054"/>
      <c r="AQ59" s="1054"/>
      <c r="AR59" s="1054"/>
      <c r="AS59" s="1054"/>
      <c r="AT59" s="1054"/>
      <c r="AU59" s="1054"/>
      <c r="AV59" s="1054"/>
      <c r="AW59" s="1054"/>
      <c r="AX59" s="1054"/>
      <c r="AY59" s="1054"/>
      <c r="AZ59" s="1055"/>
      <c r="BA59" s="1055"/>
      <c r="BB59" s="1055"/>
      <c r="BC59" s="1055"/>
      <c r="BD59" s="1055"/>
      <c r="BE59" s="1063"/>
      <c r="BF59" s="1063"/>
      <c r="BG59" s="1063"/>
      <c r="BH59" s="1063"/>
      <c r="BI59" s="1064"/>
      <c r="BJ59" s="205"/>
      <c r="BK59" s="205"/>
      <c r="BL59" s="205"/>
      <c r="BM59" s="205"/>
      <c r="BN59" s="205"/>
      <c r="BO59" s="218"/>
      <c r="BP59" s="218"/>
      <c r="BQ59" s="215">
        <v>53</v>
      </c>
      <c r="BR59" s="216"/>
      <c r="BS59" s="1045"/>
      <c r="BT59" s="1046"/>
      <c r="BU59" s="1046"/>
      <c r="BV59" s="1046"/>
      <c r="BW59" s="1046"/>
      <c r="BX59" s="1046"/>
      <c r="BY59" s="1046"/>
      <c r="BZ59" s="1046"/>
      <c r="CA59" s="1046"/>
      <c r="CB59" s="1046"/>
      <c r="CC59" s="1046"/>
      <c r="CD59" s="1046"/>
      <c r="CE59" s="1046"/>
      <c r="CF59" s="1046"/>
      <c r="CG59" s="1047"/>
      <c r="CH59" s="1020"/>
      <c r="CI59" s="1021"/>
      <c r="CJ59" s="1021"/>
      <c r="CK59" s="1021"/>
      <c r="CL59" s="1022"/>
      <c r="CM59" s="1020"/>
      <c r="CN59" s="1021"/>
      <c r="CO59" s="1021"/>
      <c r="CP59" s="1021"/>
      <c r="CQ59" s="1022"/>
      <c r="CR59" s="1020"/>
      <c r="CS59" s="1021"/>
      <c r="CT59" s="1021"/>
      <c r="CU59" s="1021"/>
      <c r="CV59" s="1022"/>
      <c r="CW59" s="1020"/>
      <c r="CX59" s="1021"/>
      <c r="CY59" s="1021"/>
      <c r="CZ59" s="1021"/>
      <c r="DA59" s="1022"/>
      <c r="DB59" s="1020"/>
      <c r="DC59" s="1021"/>
      <c r="DD59" s="1021"/>
      <c r="DE59" s="1021"/>
      <c r="DF59" s="1022"/>
      <c r="DG59" s="1020"/>
      <c r="DH59" s="1021"/>
      <c r="DI59" s="1021"/>
      <c r="DJ59" s="1021"/>
      <c r="DK59" s="1022"/>
      <c r="DL59" s="1020"/>
      <c r="DM59" s="1021"/>
      <c r="DN59" s="1021"/>
      <c r="DO59" s="1021"/>
      <c r="DP59" s="1022"/>
      <c r="DQ59" s="1020"/>
      <c r="DR59" s="1021"/>
      <c r="DS59" s="1021"/>
      <c r="DT59" s="1021"/>
      <c r="DU59" s="1022"/>
      <c r="DV59" s="1023"/>
      <c r="DW59" s="1024"/>
      <c r="DX59" s="1024"/>
      <c r="DY59" s="1024"/>
      <c r="DZ59" s="1025"/>
      <c r="EA59" s="199"/>
    </row>
    <row r="60" spans="1:131" s="200" customFormat="1" ht="26.25" customHeight="1" x14ac:dyDescent="0.15">
      <c r="A60" s="214">
        <v>33</v>
      </c>
      <c r="B60" s="1068"/>
      <c r="C60" s="1069"/>
      <c r="D60" s="1069"/>
      <c r="E60" s="1069"/>
      <c r="F60" s="1069"/>
      <c r="G60" s="1069"/>
      <c r="H60" s="1069"/>
      <c r="I60" s="1069"/>
      <c r="J60" s="1069"/>
      <c r="K60" s="1069"/>
      <c r="L60" s="1069"/>
      <c r="M60" s="1069"/>
      <c r="N60" s="1069"/>
      <c r="O60" s="1069"/>
      <c r="P60" s="1070"/>
      <c r="Q60" s="1071"/>
      <c r="R60" s="1054"/>
      <c r="S60" s="1054"/>
      <c r="T60" s="1054"/>
      <c r="U60" s="1054"/>
      <c r="V60" s="1054"/>
      <c r="W60" s="1054"/>
      <c r="X60" s="1054"/>
      <c r="Y60" s="1054"/>
      <c r="Z60" s="1054"/>
      <c r="AA60" s="1054"/>
      <c r="AB60" s="1054"/>
      <c r="AC60" s="1054"/>
      <c r="AD60" s="1054"/>
      <c r="AE60" s="1072"/>
      <c r="AF60" s="1050"/>
      <c r="AG60" s="1051"/>
      <c r="AH60" s="1051"/>
      <c r="AI60" s="1051"/>
      <c r="AJ60" s="1052"/>
      <c r="AK60" s="1053"/>
      <c r="AL60" s="1054"/>
      <c r="AM60" s="1054"/>
      <c r="AN60" s="1054"/>
      <c r="AO60" s="1054"/>
      <c r="AP60" s="1054"/>
      <c r="AQ60" s="1054"/>
      <c r="AR60" s="1054"/>
      <c r="AS60" s="1054"/>
      <c r="AT60" s="1054"/>
      <c r="AU60" s="1054"/>
      <c r="AV60" s="1054"/>
      <c r="AW60" s="1054"/>
      <c r="AX60" s="1054"/>
      <c r="AY60" s="1054"/>
      <c r="AZ60" s="1055"/>
      <c r="BA60" s="1055"/>
      <c r="BB60" s="1055"/>
      <c r="BC60" s="1055"/>
      <c r="BD60" s="1055"/>
      <c r="BE60" s="1063"/>
      <c r="BF60" s="1063"/>
      <c r="BG60" s="1063"/>
      <c r="BH60" s="1063"/>
      <c r="BI60" s="1064"/>
      <c r="BJ60" s="205"/>
      <c r="BK60" s="205"/>
      <c r="BL60" s="205"/>
      <c r="BM60" s="205"/>
      <c r="BN60" s="205"/>
      <c r="BO60" s="218"/>
      <c r="BP60" s="218"/>
      <c r="BQ60" s="215">
        <v>54</v>
      </c>
      <c r="BR60" s="216"/>
      <c r="BS60" s="1045"/>
      <c r="BT60" s="1046"/>
      <c r="BU60" s="1046"/>
      <c r="BV60" s="1046"/>
      <c r="BW60" s="1046"/>
      <c r="BX60" s="1046"/>
      <c r="BY60" s="1046"/>
      <c r="BZ60" s="1046"/>
      <c r="CA60" s="1046"/>
      <c r="CB60" s="1046"/>
      <c r="CC60" s="1046"/>
      <c r="CD60" s="1046"/>
      <c r="CE60" s="1046"/>
      <c r="CF60" s="1046"/>
      <c r="CG60" s="1047"/>
      <c r="CH60" s="1020"/>
      <c r="CI60" s="1021"/>
      <c r="CJ60" s="1021"/>
      <c r="CK60" s="1021"/>
      <c r="CL60" s="1022"/>
      <c r="CM60" s="1020"/>
      <c r="CN60" s="1021"/>
      <c r="CO60" s="1021"/>
      <c r="CP60" s="1021"/>
      <c r="CQ60" s="1022"/>
      <c r="CR60" s="1020"/>
      <c r="CS60" s="1021"/>
      <c r="CT60" s="1021"/>
      <c r="CU60" s="1021"/>
      <c r="CV60" s="1022"/>
      <c r="CW60" s="1020"/>
      <c r="CX60" s="1021"/>
      <c r="CY60" s="1021"/>
      <c r="CZ60" s="1021"/>
      <c r="DA60" s="1022"/>
      <c r="DB60" s="1020"/>
      <c r="DC60" s="1021"/>
      <c r="DD60" s="1021"/>
      <c r="DE60" s="1021"/>
      <c r="DF60" s="1022"/>
      <c r="DG60" s="1020"/>
      <c r="DH60" s="1021"/>
      <c r="DI60" s="1021"/>
      <c r="DJ60" s="1021"/>
      <c r="DK60" s="1022"/>
      <c r="DL60" s="1020"/>
      <c r="DM60" s="1021"/>
      <c r="DN60" s="1021"/>
      <c r="DO60" s="1021"/>
      <c r="DP60" s="1022"/>
      <c r="DQ60" s="1020"/>
      <c r="DR60" s="1021"/>
      <c r="DS60" s="1021"/>
      <c r="DT60" s="1021"/>
      <c r="DU60" s="1022"/>
      <c r="DV60" s="1023"/>
      <c r="DW60" s="1024"/>
      <c r="DX60" s="1024"/>
      <c r="DY60" s="1024"/>
      <c r="DZ60" s="1025"/>
      <c r="EA60" s="199"/>
    </row>
    <row r="61" spans="1:131" s="200" customFormat="1" ht="26.25" customHeight="1" thickBot="1" x14ac:dyDescent="0.2">
      <c r="A61" s="214">
        <v>34</v>
      </c>
      <c r="B61" s="1068"/>
      <c r="C61" s="1069"/>
      <c r="D61" s="1069"/>
      <c r="E61" s="1069"/>
      <c r="F61" s="1069"/>
      <c r="G61" s="1069"/>
      <c r="H61" s="1069"/>
      <c r="I61" s="1069"/>
      <c r="J61" s="1069"/>
      <c r="K61" s="1069"/>
      <c r="L61" s="1069"/>
      <c r="M61" s="1069"/>
      <c r="N61" s="1069"/>
      <c r="O61" s="1069"/>
      <c r="P61" s="1070"/>
      <c r="Q61" s="1071"/>
      <c r="R61" s="1054"/>
      <c r="S61" s="1054"/>
      <c r="T61" s="1054"/>
      <c r="U61" s="1054"/>
      <c r="V61" s="1054"/>
      <c r="W61" s="1054"/>
      <c r="X61" s="1054"/>
      <c r="Y61" s="1054"/>
      <c r="Z61" s="1054"/>
      <c r="AA61" s="1054"/>
      <c r="AB61" s="1054"/>
      <c r="AC61" s="1054"/>
      <c r="AD61" s="1054"/>
      <c r="AE61" s="1072"/>
      <c r="AF61" s="1050"/>
      <c r="AG61" s="1051"/>
      <c r="AH61" s="1051"/>
      <c r="AI61" s="1051"/>
      <c r="AJ61" s="1052"/>
      <c r="AK61" s="1053"/>
      <c r="AL61" s="1054"/>
      <c r="AM61" s="1054"/>
      <c r="AN61" s="1054"/>
      <c r="AO61" s="1054"/>
      <c r="AP61" s="1054"/>
      <c r="AQ61" s="1054"/>
      <c r="AR61" s="1054"/>
      <c r="AS61" s="1054"/>
      <c r="AT61" s="1054"/>
      <c r="AU61" s="1054"/>
      <c r="AV61" s="1054"/>
      <c r="AW61" s="1054"/>
      <c r="AX61" s="1054"/>
      <c r="AY61" s="1054"/>
      <c r="AZ61" s="1055"/>
      <c r="BA61" s="1055"/>
      <c r="BB61" s="1055"/>
      <c r="BC61" s="1055"/>
      <c r="BD61" s="1055"/>
      <c r="BE61" s="1063"/>
      <c r="BF61" s="1063"/>
      <c r="BG61" s="1063"/>
      <c r="BH61" s="1063"/>
      <c r="BI61" s="1064"/>
      <c r="BJ61" s="205"/>
      <c r="BK61" s="205"/>
      <c r="BL61" s="205"/>
      <c r="BM61" s="205"/>
      <c r="BN61" s="205"/>
      <c r="BO61" s="218"/>
      <c r="BP61" s="218"/>
      <c r="BQ61" s="215">
        <v>55</v>
      </c>
      <c r="BR61" s="216"/>
      <c r="BS61" s="1045"/>
      <c r="BT61" s="1046"/>
      <c r="BU61" s="1046"/>
      <c r="BV61" s="1046"/>
      <c r="BW61" s="1046"/>
      <c r="BX61" s="1046"/>
      <c r="BY61" s="1046"/>
      <c r="BZ61" s="1046"/>
      <c r="CA61" s="1046"/>
      <c r="CB61" s="1046"/>
      <c r="CC61" s="1046"/>
      <c r="CD61" s="1046"/>
      <c r="CE61" s="1046"/>
      <c r="CF61" s="1046"/>
      <c r="CG61" s="1047"/>
      <c r="CH61" s="1020"/>
      <c r="CI61" s="1021"/>
      <c r="CJ61" s="1021"/>
      <c r="CK61" s="1021"/>
      <c r="CL61" s="1022"/>
      <c r="CM61" s="1020"/>
      <c r="CN61" s="1021"/>
      <c r="CO61" s="1021"/>
      <c r="CP61" s="1021"/>
      <c r="CQ61" s="1022"/>
      <c r="CR61" s="1020"/>
      <c r="CS61" s="1021"/>
      <c r="CT61" s="1021"/>
      <c r="CU61" s="1021"/>
      <c r="CV61" s="1022"/>
      <c r="CW61" s="1020"/>
      <c r="CX61" s="1021"/>
      <c r="CY61" s="1021"/>
      <c r="CZ61" s="1021"/>
      <c r="DA61" s="1022"/>
      <c r="DB61" s="1020"/>
      <c r="DC61" s="1021"/>
      <c r="DD61" s="1021"/>
      <c r="DE61" s="1021"/>
      <c r="DF61" s="1022"/>
      <c r="DG61" s="1020"/>
      <c r="DH61" s="1021"/>
      <c r="DI61" s="1021"/>
      <c r="DJ61" s="1021"/>
      <c r="DK61" s="1022"/>
      <c r="DL61" s="1020"/>
      <c r="DM61" s="1021"/>
      <c r="DN61" s="1021"/>
      <c r="DO61" s="1021"/>
      <c r="DP61" s="1022"/>
      <c r="DQ61" s="1020"/>
      <c r="DR61" s="1021"/>
      <c r="DS61" s="1021"/>
      <c r="DT61" s="1021"/>
      <c r="DU61" s="1022"/>
      <c r="DV61" s="1023"/>
      <c r="DW61" s="1024"/>
      <c r="DX61" s="1024"/>
      <c r="DY61" s="1024"/>
      <c r="DZ61" s="1025"/>
      <c r="EA61" s="199"/>
    </row>
    <row r="62" spans="1:131" s="200" customFormat="1" ht="26.25" customHeight="1" x14ac:dyDescent="0.15">
      <c r="A62" s="214">
        <v>35</v>
      </c>
      <c r="B62" s="1068"/>
      <c r="C62" s="1069"/>
      <c r="D62" s="1069"/>
      <c r="E62" s="1069"/>
      <c r="F62" s="1069"/>
      <c r="G62" s="1069"/>
      <c r="H62" s="1069"/>
      <c r="I62" s="1069"/>
      <c r="J62" s="1069"/>
      <c r="K62" s="1069"/>
      <c r="L62" s="1069"/>
      <c r="M62" s="1069"/>
      <c r="N62" s="1069"/>
      <c r="O62" s="1069"/>
      <c r="P62" s="1070"/>
      <c r="Q62" s="1071"/>
      <c r="R62" s="1054"/>
      <c r="S62" s="1054"/>
      <c r="T62" s="1054"/>
      <c r="U62" s="1054"/>
      <c r="V62" s="1054"/>
      <c r="W62" s="1054"/>
      <c r="X62" s="1054"/>
      <c r="Y62" s="1054"/>
      <c r="Z62" s="1054"/>
      <c r="AA62" s="1054"/>
      <c r="AB62" s="1054"/>
      <c r="AC62" s="1054"/>
      <c r="AD62" s="1054"/>
      <c r="AE62" s="1072"/>
      <c r="AF62" s="1050"/>
      <c r="AG62" s="1051"/>
      <c r="AH62" s="1051"/>
      <c r="AI62" s="1051"/>
      <c r="AJ62" s="1052"/>
      <c r="AK62" s="1053"/>
      <c r="AL62" s="1054"/>
      <c r="AM62" s="1054"/>
      <c r="AN62" s="1054"/>
      <c r="AO62" s="1054"/>
      <c r="AP62" s="1054"/>
      <c r="AQ62" s="1054"/>
      <c r="AR62" s="1054"/>
      <c r="AS62" s="1054"/>
      <c r="AT62" s="1054"/>
      <c r="AU62" s="1054"/>
      <c r="AV62" s="1054"/>
      <c r="AW62" s="1054"/>
      <c r="AX62" s="1054"/>
      <c r="AY62" s="1054"/>
      <c r="AZ62" s="1055"/>
      <c r="BA62" s="1055"/>
      <c r="BB62" s="1055"/>
      <c r="BC62" s="1055"/>
      <c r="BD62" s="1055"/>
      <c r="BE62" s="1063"/>
      <c r="BF62" s="1063"/>
      <c r="BG62" s="1063"/>
      <c r="BH62" s="1063"/>
      <c r="BI62" s="1064"/>
      <c r="BJ62" s="1065" t="s">
        <v>394</v>
      </c>
      <c r="BK62" s="1066"/>
      <c r="BL62" s="1066"/>
      <c r="BM62" s="1066"/>
      <c r="BN62" s="1067"/>
      <c r="BO62" s="218"/>
      <c r="BP62" s="218"/>
      <c r="BQ62" s="215">
        <v>56</v>
      </c>
      <c r="BR62" s="216"/>
      <c r="BS62" s="1045"/>
      <c r="BT62" s="1046"/>
      <c r="BU62" s="1046"/>
      <c r="BV62" s="1046"/>
      <c r="BW62" s="1046"/>
      <c r="BX62" s="1046"/>
      <c r="BY62" s="1046"/>
      <c r="BZ62" s="1046"/>
      <c r="CA62" s="1046"/>
      <c r="CB62" s="1046"/>
      <c r="CC62" s="1046"/>
      <c r="CD62" s="1046"/>
      <c r="CE62" s="1046"/>
      <c r="CF62" s="1046"/>
      <c r="CG62" s="1047"/>
      <c r="CH62" s="1020"/>
      <c r="CI62" s="1021"/>
      <c r="CJ62" s="1021"/>
      <c r="CK62" s="1021"/>
      <c r="CL62" s="1022"/>
      <c r="CM62" s="1020"/>
      <c r="CN62" s="1021"/>
      <c r="CO62" s="1021"/>
      <c r="CP62" s="1021"/>
      <c r="CQ62" s="1022"/>
      <c r="CR62" s="1020"/>
      <c r="CS62" s="1021"/>
      <c r="CT62" s="1021"/>
      <c r="CU62" s="1021"/>
      <c r="CV62" s="1022"/>
      <c r="CW62" s="1020"/>
      <c r="CX62" s="1021"/>
      <c r="CY62" s="1021"/>
      <c r="CZ62" s="1021"/>
      <c r="DA62" s="1022"/>
      <c r="DB62" s="1020"/>
      <c r="DC62" s="1021"/>
      <c r="DD62" s="1021"/>
      <c r="DE62" s="1021"/>
      <c r="DF62" s="1022"/>
      <c r="DG62" s="1020"/>
      <c r="DH62" s="1021"/>
      <c r="DI62" s="1021"/>
      <c r="DJ62" s="1021"/>
      <c r="DK62" s="1022"/>
      <c r="DL62" s="1020"/>
      <c r="DM62" s="1021"/>
      <c r="DN62" s="1021"/>
      <c r="DO62" s="1021"/>
      <c r="DP62" s="1022"/>
      <c r="DQ62" s="1020"/>
      <c r="DR62" s="1021"/>
      <c r="DS62" s="1021"/>
      <c r="DT62" s="1021"/>
      <c r="DU62" s="1022"/>
      <c r="DV62" s="1023"/>
      <c r="DW62" s="1024"/>
      <c r="DX62" s="1024"/>
      <c r="DY62" s="1024"/>
      <c r="DZ62" s="1025"/>
      <c r="EA62" s="199"/>
    </row>
    <row r="63" spans="1:131" s="200" customFormat="1" ht="26.25" customHeight="1" thickBot="1" x14ac:dyDescent="0.2">
      <c r="A63" s="217" t="s">
        <v>369</v>
      </c>
      <c r="B63" s="973" t="s">
        <v>395</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9"/>
      <c r="AF63" s="1060">
        <v>3528</v>
      </c>
      <c r="AG63" s="988"/>
      <c r="AH63" s="988"/>
      <c r="AI63" s="988"/>
      <c r="AJ63" s="1061"/>
      <c r="AK63" s="1062"/>
      <c r="AL63" s="992"/>
      <c r="AM63" s="992"/>
      <c r="AN63" s="992"/>
      <c r="AO63" s="992"/>
      <c r="AP63" s="988">
        <v>21871</v>
      </c>
      <c r="AQ63" s="988"/>
      <c r="AR63" s="988"/>
      <c r="AS63" s="988"/>
      <c r="AT63" s="988"/>
      <c r="AU63" s="988">
        <v>13343</v>
      </c>
      <c r="AV63" s="988"/>
      <c r="AW63" s="988"/>
      <c r="AX63" s="988"/>
      <c r="AY63" s="988"/>
      <c r="AZ63" s="1056"/>
      <c r="BA63" s="1056"/>
      <c r="BB63" s="1056"/>
      <c r="BC63" s="1056"/>
      <c r="BD63" s="1056"/>
      <c r="BE63" s="989"/>
      <c r="BF63" s="989"/>
      <c r="BG63" s="989"/>
      <c r="BH63" s="989"/>
      <c r="BI63" s="990"/>
      <c r="BJ63" s="1057" t="s">
        <v>112</v>
      </c>
      <c r="BK63" s="980"/>
      <c r="BL63" s="980"/>
      <c r="BM63" s="980"/>
      <c r="BN63" s="1058"/>
      <c r="BO63" s="218"/>
      <c r="BP63" s="218"/>
      <c r="BQ63" s="215">
        <v>57</v>
      </c>
      <c r="BR63" s="216"/>
      <c r="BS63" s="1045"/>
      <c r="BT63" s="1046"/>
      <c r="BU63" s="1046"/>
      <c r="BV63" s="1046"/>
      <c r="BW63" s="1046"/>
      <c r="BX63" s="1046"/>
      <c r="BY63" s="1046"/>
      <c r="BZ63" s="1046"/>
      <c r="CA63" s="1046"/>
      <c r="CB63" s="1046"/>
      <c r="CC63" s="1046"/>
      <c r="CD63" s="1046"/>
      <c r="CE63" s="1046"/>
      <c r="CF63" s="1046"/>
      <c r="CG63" s="1047"/>
      <c r="CH63" s="1020"/>
      <c r="CI63" s="1021"/>
      <c r="CJ63" s="1021"/>
      <c r="CK63" s="1021"/>
      <c r="CL63" s="1022"/>
      <c r="CM63" s="1020"/>
      <c r="CN63" s="1021"/>
      <c r="CO63" s="1021"/>
      <c r="CP63" s="1021"/>
      <c r="CQ63" s="1022"/>
      <c r="CR63" s="1020"/>
      <c r="CS63" s="1021"/>
      <c r="CT63" s="1021"/>
      <c r="CU63" s="1021"/>
      <c r="CV63" s="1022"/>
      <c r="CW63" s="1020"/>
      <c r="CX63" s="1021"/>
      <c r="CY63" s="1021"/>
      <c r="CZ63" s="1021"/>
      <c r="DA63" s="1022"/>
      <c r="DB63" s="1020"/>
      <c r="DC63" s="1021"/>
      <c r="DD63" s="1021"/>
      <c r="DE63" s="1021"/>
      <c r="DF63" s="1022"/>
      <c r="DG63" s="1020"/>
      <c r="DH63" s="1021"/>
      <c r="DI63" s="1021"/>
      <c r="DJ63" s="1021"/>
      <c r="DK63" s="1022"/>
      <c r="DL63" s="1020"/>
      <c r="DM63" s="1021"/>
      <c r="DN63" s="1021"/>
      <c r="DO63" s="1021"/>
      <c r="DP63" s="1022"/>
      <c r="DQ63" s="1020"/>
      <c r="DR63" s="1021"/>
      <c r="DS63" s="1021"/>
      <c r="DT63" s="1021"/>
      <c r="DU63" s="1022"/>
      <c r="DV63" s="1023"/>
      <c r="DW63" s="1024"/>
      <c r="DX63" s="1024"/>
      <c r="DY63" s="1024"/>
      <c r="DZ63" s="1025"/>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5"/>
      <c r="BT64" s="1046"/>
      <c r="BU64" s="1046"/>
      <c r="BV64" s="1046"/>
      <c r="BW64" s="1046"/>
      <c r="BX64" s="1046"/>
      <c r="BY64" s="1046"/>
      <c r="BZ64" s="1046"/>
      <c r="CA64" s="1046"/>
      <c r="CB64" s="1046"/>
      <c r="CC64" s="1046"/>
      <c r="CD64" s="1046"/>
      <c r="CE64" s="1046"/>
      <c r="CF64" s="1046"/>
      <c r="CG64" s="1047"/>
      <c r="CH64" s="1020"/>
      <c r="CI64" s="1021"/>
      <c r="CJ64" s="1021"/>
      <c r="CK64" s="1021"/>
      <c r="CL64" s="1022"/>
      <c r="CM64" s="1020"/>
      <c r="CN64" s="1021"/>
      <c r="CO64" s="1021"/>
      <c r="CP64" s="1021"/>
      <c r="CQ64" s="1022"/>
      <c r="CR64" s="1020"/>
      <c r="CS64" s="1021"/>
      <c r="CT64" s="1021"/>
      <c r="CU64" s="1021"/>
      <c r="CV64" s="1022"/>
      <c r="CW64" s="1020"/>
      <c r="CX64" s="1021"/>
      <c r="CY64" s="1021"/>
      <c r="CZ64" s="1021"/>
      <c r="DA64" s="1022"/>
      <c r="DB64" s="1020"/>
      <c r="DC64" s="1021"/>
      <c r="DD64" s="1021"/>
      <c r="DE64" s="1021"/>
      <c r="DF64" s="1022"/>
      <c r="DG64" s="1020"/>
      <c r="DH64" s="1021"/>
      <c r="DI64" s="1021"/>
      <c r="DJ64" s="1021"/>
      <c r="DK64" s="1022"/>
      <c r="DL64" s="1020"/>
      <c r="DM64" s="1021"/>
      <c r="DN64" s="1021"/>
      <c r="DO64" s="1021"/>
      <c r="DP64" s="1022"/>
      <c r="DQ64" s="1020"/>
      <c r="DR64" s="1021"/>
      <c r="DS64" s="1021"/>
      <c r="DT64" s="1021"/>
      <c r="DU64" s="1022"/>
      <c r="DV64" s="1023"/>
      <c r="DW64" s="1024"/>
      <c r="DX64" s="1024"/>
      <c r="DY64" s="1024"/>
      <c r="DZ64" s="1025"/>
      <c r="EA64" s="199"/>
    </row>
    <row r="65" spans="1:131" s="200" customFormat="1" ht="26.25" customHeight="1" thickBot="1" x14ac:dyDescent="0.2">
      <c r="A65" s="205" t="s">
        <v>396</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5"/>
      <c r="BT65" s="1046"/>
      <c r="BU65" s="1046"/>
      <c r="BV65" s="1046"/>
      <c r="BW65" s="1046"/>
      <c r="BX65" s="1046"/>
      <c r="BY65" s="1046"/>
      <c r="BZ65" s="1046"/>
      <c r="CA65" s="1046"/>
      <c r="CB65" s="1046"/>
      <c r="CC65" s="1046"/>
      <c r="CD65" s="1046"/>
      <c r="CE65" s="1046"/>
      <c r="CF65" s="1046"/>
      <c r="CG65" s="1047"/>
      <c r="CH65" s="1020"/>
      <c r="CI65" s="1021"/>
      <c r="CJ65" s="1021"/>
      <c r="CK65" s="1021"/>
      <c r="CL65" s="1022"/>
      <c r="CM65" s="1020"/>
      <c r="CN65" s="1021"/>
      <c r="CO65" s="1021"/>
      <c r="CP65" s="1021"/>
      <c r="CQ65" s="1022"/>
      <c r="CR65" s="1020"/>
      <c r="CS65" s="1021"/>
      <c r="CT65" s="1021"/>
      <c r="CU65" s="1021"/>
      <c r="CV65" s="1022"/>
      <c r="CW65" s="1020"/>
      <c r="CX65" s="1021"/>
      <c r="CY65" s="1021"/>
      <c r="CZ65" s="1021"/>
      <c r="DA65" s="1022"/>
      <c r="DB65" s="1020"/>
      <c r="DC65" s="1021"/>
      <c r="DD65" s="1021"/>
      <c r="DE65" s="1021"/>
      <c r="DF65" s="1022"/>
      <c r="DG65" s="1020"/>
      <c r="DH65" s="1021"/>
      <c r="DI65" s="1021"/>
      <c r="DJ65" s="1021"/>
      <c r="DK65" s="1022"/>
      <c r="DL65" s="1020"/>
      <c r="DM65" s="1021"/>
      <c r="DN65" s="1021"/>
      <c r="DO65" s="1021"/>
      <c r="DP65" s="1022"/>
      <c r="DQ65" s="1020"/>
      <c r="DR65" s="1021"/>
      <c r="DS65" s="1021"/>
      <c r="DT65" s="1021"/>
      <c r="DU65" s="1022"/>
      <c r="DV65" s="1023"/>
      <c r="DW65" s="1024"/>
      <c r="DX65" s="1024"/>
      <c r="DY65" s="1024"/>
      <c r="DZ65" s="1025"/>
      <c r="EA65" s="199"/>
    </row>
    <row r="66" spans="1:131" s="200" customFormat="1" ht="26.25" customHeight="1" x14ac:dyDescent="0.15">
      <c r="A66" s="1026" t="s">
        <v>397</v>
      </c>
      <c r="B66" s="1027"/>
      <c r="C66" s="1027"/>
      <c r="D66" s="1027"/>
      <c r="E66" s="1027"/>
      <c r="F66" s="1027"/>
      <c r="G66" s="1027"/>
      <c r="H66" s="1027"/>
      <c r="I66" s="1027"/>
      <c r="J66" s="1027"/>
      <c r="K66" s="1027"/>
      <c r="L66" s="1027"/>
      <c r="M66" s="1027"/>
      <c r="N66" s="1027"/>
      <c r="O66" s="1027"/>
      <c r="P66" s="1028"/>
      <c r="Q66" s="1032" t="s">
        <v>398</v>
      </c>
      <c r="R66" s="1033"/>
      <c r="S66" s="1033"/>
      <c r="T66" s="1033"/>
      <c r="U66" s="1034"/>
      <c r="V66" s="1032" t="s">
        <v>399</v>
      </c>
      <c r="W66" s="1033"/>
      <c r="X66" s="1033"/>
      <c r="Y66" s="1033"/>
      <c r="Z66" s="1034"/>
      <c r="AA66" s="1032" t="s">
        <v>400</v>
      </c>
      <c r="AB66" s="1033"/>
      <c r="AC66" s="1033"/>
      <c r="AD66" s="1033"/>
      <c r="AE66" s="1034"/>
      <c r="AF66" s="1038" t="s">
        <v>401</v>
      </c>
      <c r="AG66" s="1039"/>
      <c r="AH66" s="1039"/>
      <c r="AI66" s="1039"/>
      <c r="AJ66" s="1040"/>
      <c r="AK66" s="1032" t="s">
        <v>402</v>
      </c>
      <c r="AL66" s="1027"/>
      <c r="AM66" s="1027"/>
      <c r="AN66" s="1027"/>
      <c r="AO66" s="1028"/>
      <c r="AP66" s="1032" t="s">
        <v>403</v>
      </c>
      <c r="AQ66" s="1033"/>
      <c r="AR66" s="1033"/>
      <c r="AS66" s="1033"/>
      <c r="AT66" s="1034"/>
      <c r="AU66" s="1032" t="s">
        <v>404</v>
      </c>
      <c r="AV66" s="1033"/>
      <c r="AW66" s="1033"/>
      <c r="AX66" s="1033"/>
      <c r="AY66" s="1034"/>
      <c r="AZ66" s="1032" t="s">
        <v>355</v>
      </c>
      <c r="BA66" s="1033"/>
      <c r="BB66" s="1033"/>
      <c r="BC66" s="1033"/>
      <c r="BD66" s="1048"/>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x14ac:dyDescent="0.2">
      <c r="A67" s="1029"/>
      <c r="B67" s="1030"/>
      <c r="C67" s="1030"/>
      <c r="D67" s="1030"/>
      <c r="E67" s="1030"/>
      <c r="F67" s="1030"/>
      <c r="G67" s="1030"/>
      <c r="H67" s="1030"/>
      <c r="I67" s="1030"/>
      <c r="J67" s="1030"/>
      <c r="K67" s="1030"/>
      <c r="L67" s="1030"/>
      <c r="M67" s="1030"/>
      <c r="N67" s="1030"/>
      <c r="O67" s="1030"/>
      <c r="P67" s="1031"/>
      <c r="Q67" s="1035"/>
      <c r="R67" s="1036"/>
      <c r="S67" s="1036"/>
      <c r="T67" s="1036"/>
      <c r="U67" s="1037"/>
      <c r="V67" s="1035"/>
      <c r="W67" s="1036"/>
      <c r="X67" s="1036"/>
      <c r="Y67" s="1036"/>
      <c r="Z67" s="1037"/>
      <c r="AA67" s="1035"/>
      <c r="AB67" s="1036"/>
      <c r="AC67" s="1036"/>
      <c r="AD67" s="1036"/>
      <c r="AE67" s="1037"/>
      <c r="AF67" s="1041"/>
      <c r="AG67" s="1042"/>
      <c r="AH67" s="1042"/>
      <c r="AI67" s="1042"/>
      <c r="AJ67" s="1043"/>
      <c r="AK67" s="1044"/>
      <c r="AL67" s="1030"/>
      <c r="AM67" s="1030"/>
      <c r="AN67" s="1030"/>
      <c r="AO67" s="1031"/>
      <c r="AP67" s="1035"/>
      <c r="AQ67" s="1036"/>
      <c r="AR67" s="1036"/>
      <c r="AS67" s="1036"/>
      <c r="AT67" s="1037"/>
      <c r="AU67" s="1035"/>
      <c r="AV67" s="1036"/>
      <c r="AW67" s="1036"/>
      <c r="AX67" s="1036"/>
      <c r="AY67" s="1037"/>
      <c r="AZ67" s="1035"/>
      <c r="BA67" s="1036"/>
      <c r="BB67" s="1036"/>
      <c r="BC67" s="1036"/>
      <c r="BD67" s="1049"/>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x14ac:dyDescent="0.15">
      <c r="A68" s="211">
        <v>1</v>
      </c>
      <c r="B68" s="1014" t="s">
        <v>551</v>
      </c>
      <c r="C68" s="1015"/>
      <c r="D68" s="1015"/>
      <c r="E68" s="1015"/>
      <c r="F68" s="1015"/>
      <c r="G68" s="1015"/>
      <c r="H68" s="1015"/>
      <c r="I68" s="1015"/>
      <c r="J68" s="1015"/>
      <c r="K68" s="1015"/>
      <c r="L68" s="1015"/>
      <c r="M68" s="1015"/>
      <c r="N68" s="1015"/>
      <c r="O68" s="1015"/>
      <c r="P68" s="1016"/>
      <c r="Q68" s="1017">
        <v>4911</v>
      </c>
      <c r="R68" s="1018"/>
      <c r="S68" s="1018"/>
      <c r="T68" s="1018"/>
      <c r="U68" s="1019"/>
      <c r="V68" s="1011">
        <v>4274</v>
      </c>
      <c r="W68" s="1011"/>
      <c r="X68" s="1011"/>
      <c r="Y68" s="1011"/>
      <c r="Z68" s="1011"/>
      <c r="AA68" s="1011">
        <v>638</v>
      </c>
      <c r="AB68" s="1011"/>
      <c r="AC68" s="1011"/>
      <c r="AD68" s="1011"/>
      <c r="AE68" s="1011"/>
      <c r="AF68" s="1011">
        <v>638</v>
      </c>
      <c r="AG68" s="1011"/>
      <c r="AH68" s="1011"/>
      <c r="AI68" s="1011"/>
      <c r="AJ68" s="1011"/>
      <c r="AK68" s="1011" t="s">
        <v>567</v>
      </c>
      <c r="AL68" s="1011"/>
      <c r="AM68" s="1011"/>
      <c r="AN68" s="1011"/>
      <c r="AO68" s="1011"/>
      <c r="AP68" s="1011" t="s">
        <v>550</v>
      </c>
      <c r="AQ68" s="1011"/>
      <c r="AR68" s="1011"/>
      <c r="AS68" s="1011"/>
      <c r="AT68" s="1011"/>
      <c r="AU68" s="1011" t="s">
        <v>550</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x14ac:dyDescent="0.15">
      <c r="A69" s="214">
        <v>2</v>
      </c>
      <c r="B69" s="1003" t="s">
        <v>552</v>
      </c>
      <c r="C69" s="1004"/>
      <c r="D69" s="1004"/>
      <c r="E69" s="1004"/>
      <c r="F69" s="1004"/>
      <c r="G69" s="1004"/>
      <c r="H69" s="1004"/>
      <c r="I69" s="1004"/>
      <c r="J69" s="1004"/>
      <c r="K69" s="1004"/>
      <c r="L69" s="1004"/>
      <c r="M69" s="1004"/>
      <c r="N69" s="1004"/>
      <c r="O69" s="1004"/>
      <c r="P69" s="1005"/>
      <c r="Q69" s="1007">
        <v>159</v>
      </c>
      <c r="R69" s="1008"/>
      <c r="S69" s="1008"/>
      <c r="T69" s="1008"/>
      <c r="U69" s="1009"/>
      <c r="V69" s="1000">
        <v>146</v>
      </c>
      <c r="W69" s="1000"/>
      <c r="X69" s="1000"/>
      <c r="Y69" s="1000"/>
      <c r="Z69" s="1000"/>
      <c r="AA69" s="1000">
        <v>12</v>
      </c>
      <c r="AB69" s="1000"/>
      <c r="AC69" s="1000"/>
      <c r="AD69" s="1000"/>
      <c r="AE69" s="1000"/>
      <c r="AF69" s="1000">
        <v>12</v>
      </c>
      <c r="AG69" s="1000"/>
      <c r="AH69" s="1000"/>
      <c r="AI69" s="1000"/>
      <c r="AJ69" s="1000"/>
      <c r="AK69" s="1000">
        <v>49</v>
      </c>
      <c r="AL69" s="1000"/>
      <c r="AM69" s="1000"/>
      <c r="AN69" s="1000"/>
      <c r="AO69" s="1000"/>
      <c r="AP69" s="1000" t="s">
        <v>550</v>
      </c>
      <c r="AQ69" s="1000"/>
      <c r="AR69" s="1000"/>
      <c r="AS69" s="1000"/>
      <c r="AT69" s="1000"/>
      <c r="AU69" s="1000" t="s">
        <v>550</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x14ac:dyDescent="0.15">
      <c r="A70" s="214">
        <v>3</v>
      </c>
      <c r="B70" s="1003" t="s">
        <v>553</v>
      </c>
      <c r="C70" s="1004"/>
      <c r="D70" s="1004"/>
      <c r="E70" s="1004"/>
      <c r="F70" s="1004"/>
      <c r="G70" s="1004"/>
      <c r="H70" s="1004"/>
      <c r="I70" s="1004"/>
      <c r="J70" s="1004"/>
      <c r="K70" s="1004"/>
      <c r="L70" s="1004"/>
      <c r="M70" s="1004"/>
      <c r="N70" s="1004"/>
      <c r="O70" s="1004"/>
      <c r="P70" s="1005"/>
      <c r="Q70" s="1007">
        <v>2405</v>
      </c>
      <c r="R70" s="1008"/>
      <c r="S70" s="1008"/>
      <c r="T70" s="1008"/>
      <c r="U70" s="1009"/>
      <c r="V70" s="1000">
        <v>2405</v>
      </c>
      <c r="W70" s="1000"/>
      <c r="X70" s="1000"/>
      <c r="Y70" s="1000"/>
      <c r="Z70" s="1000"/>
      <c r="AA70" s="1000">
        <v>1</v>
      </c>
      <c r="AB70" s="1000"/>
      <c r="AC70" s="1000"/>
      <c r="AD70" s="1000"/>
      <c r="AE70" s="1000"/>
      <c r="AF70" s="1000">
        <v>1</v>
      </c>
      <c r="AG70" s="1000"/>
      <c r="AH70" s="1000"/>
      <c r="AI70" s="1000"/>
      <c r="AJ70" s="1000"/>
      <c r="AK70" s="1000" t="s">
        <v>550</v>
      </c>
      <c r="AL70" s="1000"/>
      <c r="AM70" s="1000"/>
      <c r="AN70" s="1000"/>
      <c r="AO70" s="1000"/>
      <c r="AP70" s="1000" t="s">
        <v>566</v>
      </c>
      <c r="AQ70" s="1000"/>
      <c r="AR70" s="1000"/>
      <c r="AS70" s="1000"/>
      <c r="AT70" s="1000"/>
      <c r="AU70" s="1000" t="s">
        <v>566</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x14ac:dyDescent="0.15">
      <c r="A71" s="214">
        <v>4</v>
      </c>
      <c r="B71" s="1003" t="s">
        <v>554</v>
      </c>
      <c r="C71" s="1004"/>
      <c r="D71" s="1004"/>
      <c r="E71" s="1004"/>
      <c r="F71" s="1004"/>
      <c r="G71" s="1004"/>
      <c r="H71" s="1004"/>
      <c r="I71" s="1004"/>
      <c r="J71" s="1004"/>
      <c r="K71" s="1004"/>
      <c r="L71" s="1004"/>
      <c r="M71" s="1004"/>
      <c r="N71" s="1004"/>
      <c r="O71" s="1004"/>
      <c r="P71" s="1005"/>
      <c r="Q71" s="1007">
        <v>928</v>
      </c>
      <c r="R71" s="1008"/>
      <c r="S71" s="1008"/>
      <c r="T71" s="1008"/>
      <c r="U71" s="1009"/>
      <c r="V71" s="1000">
        <v>865</v>
      </c>
      <c r="W71" s="1000"/>
      <c r="X71" s="1000"/>
      <c r="Y71" s="1000"/>
      <c r="Z71" s="1000"/>
      <c r="AA71" s="1000">
        <v>63</v>
      </c>
      <c r="AB71" s="1000"/>
      <c r="AC71" s="1000"/>
      <c r="AD71" s="1000"/>
      <c r="AE71" s="1000"/>
      <c r="AF71" s="1000">
        <v>63</v>
      </c>
      <c r="AG71" s="1000"/>
      <c r="AH71" s="1000"/>
      <c r="AI71" s="1000"/>
      <c r="AJ71" s="1000"/>
      <c r="AK71" s="1000" t="s">
        <v>550</v>
      </c>
      <c r="AL71" s="1000"/>
      <c r="AM71" s="1000"/>
      <c r="AN71" s="1000"/>
      <c r="AO71" s="1000"/>
      <c r="AP71" s="1000" t="s">
        <v>566</v>
      </c>
      <c r="AQ71" s="1000"/>
      <c r="AR71" s="1000"/>
      <c r="AS71" s="1000"/>
      <c r="AT71" s="1000"/>
      <c r="AU71" s="1000" t="s">
        <v>566</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x14ac:dyDescent="0.15">
      <c r="A72" s="214">
        <v>5</v>
      </c>
      <c r="B72" s="1003" t="s">
        <v>555</v>
      </c>
      <c r="C72" s="1004"/>
      <c r="D72" s="1004"/>
      <c r="E72" s="1004"/>
      <c r="F72" s="1004"/>
      <c r="G72" s="1004"/>
      <c r="H72" s="1004"/>
      <c r="I72" s="1004"/>
      <c r="J72" s="1004"/>
      <c r="K72" s="1004"/>
      <c r="L72" s="1004"/>
      <c r="M72" s="1004"/>
      <c r="N72" s="1004"/>
      <c r="O72" s="1004"/>
      <c r="P72" s="1005"/>
      <c r="Q72" s="1007">
        <v>338866</v>
      </c>
      <c r="R72" s="1008"/>
      <c r="S72" s="1008"/>
      <c r="T72" s="1008"/>
      <c r="U72" s="1009"/>
      <c r="V72" s="1000">
        <v>326466</v>
      </c>
      <c r="W72" s="1000"/>
      <c r="X72" s="1000"/>
      <c r="Y72" s="1000"/>
      <c r="Z72" s="1000"/>
      <c r="AA72" s="1000">
        <v>12400</v>
      </c>
      <c r="AB72" s="1000"/>
      <c r="AC72" s="1000"/>
      <c r="AD72" s="1000"/>
      <c r="AE72" s="1000"/>
      <c r="AF72" s="1000">
        <v>12400</v>
      </c>
      <c r="AG72" s="1000"/>
      <c r="AH72" s="1000"/>
      <c r="AI72" s="1000"/>
      <c r="AJ72" s="1000"/>
      <c r="AK72" s="1000" t="s">
        <v>550</v>
      </c>
      <c r="AL72" s="1000"/>
      <c r="AM72" s="1000"/>
      <c r="AN72" s="1000"/>
      <c r="AO72" s="1000"/>
      <c r="AP72" s="1000" t="s">
        <v>566</v>
      </c>
      <c r="AQ72" s="1000"/>
      <c r="AR72" s="1000"/>
      <c r="AS72" s="1000"/>
      <c r="AT72" s="1000"/>
      <c r="AU72" s="1000" t="s">
        <v>566</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x14ac:dyDescent="0.15">
      <c r="A73" s="214">
        <v>6</v>
      </c>
      <c r="B73" s="1003" t="s">
        <v>556</v>
      </c>
      <c r="C73" s="1004"/>
      <c r="D73" s="1004"/>
      <c r="E73" s="1004"/>
      <c r="F73" s="1004"/>
      <c r="G73" s="1004"/>
      <c r="H73" s="1004"/>
      <c r="I73" s="1004"/>
      <c r="J73" s="1004"/>
      <c r="K73" s="1004"/>
      <c r="L73" s="1004"/>
      <c r="M73" s="1004"/>
      <c r="N73" s="1004"/>
      <c r="O73" s="1004"/>
      <c r="P73" s="1005"/>
      <c r="Q73" s="1007">
        <v>23</v>
      </c>
      <c r="R73" s="1008"/>
      <c r="S73" s="1008"/>
      <c r="T73" s="1008"/>
      <c r="U73" s="1009"/>
      <c r="V73" s="1000">
        <v>52</v>
      </c>
      <c r="W73" s="1000"/>
      <c r="X73" s="1000"/>
      <c r="Y73" s="1000"/>
      <c r="Z73" s="1000"/>
      <c r="AA73" s="1000">
        <v>-30</v>
      </c>
      <c r="AB73" s="1000"/>
      <c r="AC73" s="1000"/>
      <c r="AD73" s="1000"/>
      <c r="AE73" s="1000"/>
      <c r="AF73" s="1000">
        <v>4</v>
      </c>
      <c r="AG73" s="1000"/>
      <c r="AH73" s="1000"/>
      <c r="AI73" s="1000"/>
      <c r="AJ73" s="1000"/>
      <c r="AK73" s="1000" t="s">
        <v>550</v>
      </c>
      <c r="AL73" s="1000"/>
      <c r="AM73" s="1000"/>
      <c r="AN73" s="1000"/>
      <c r="AO73" s="1000"/>
      <c r="AP73" s="1000" t="s">
        <v>566</v>
      </c>
      <c r="AQ73" s="1000"/>
      <c r="AR73" s="1000"/>
      <c r="AS73" s="1000"/>
      <c r="AT73" s="1000"/>
      <c r="AU73" s="1000" t="s">
        <v>566</v>
      </c>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x14ac:dyDescent="0.15">
      <c r="A74" s="214">
        <v>7</v>
      </c>
      <c r="B74" s="1003" t="s">
        <v>557</v>
      </c>
      <c r="C74" s="1004"/>
      <c r="D74" s="1004"/>
      <c r="E74" s="1004"/>
      <c r="F74" s="1004"/>
      <c r="G74" s="1004"/>
      <c r="H74" s="1004"/>
      <c r="I74" s="1004"/>
      <c r="J74" s="1004"/>
      <c r="K74" s="1004"/>
      <c r="L74" s="1004"/>
      <c r="M74" s="1004"/>
      <c r="N74" s="1004"/>
      <c r="O74" s="1004"/>
      <c r="P74" s="1005"/>
      <c r="Q74" s="1006">
        <v>1050</v>
      </c>
      <c r="R74" s="1000"/>
      <c r="S74" s="1000"/>
      <c r="T74" s="1000"/>
      <c r="U74" s="1000"/>
      <c r="V74" s="1000">
        <v>98</v>
      </c>
      <c r="W74" s="1000"/>
      <c r="X74" s="1000"/>
      <c r="Y74" s="1000"/>
      <c r="Z74" s="1000"/>
      <c r="AA74" s="1000">
        <v>953</v>
      </c>
      <c r="AB74" s="1000"/>
      <c r="AC74" s="1000"/>
      <c r="AD74" s="1000"/>
      <c r="AE74" s="1000"/>
      <c r="AF74" s="1000">
        <v>919</v>
      </c>
      <c r="AG74" s="1000"/>
      <c r="AH74" s="1000"/>
      <c r="AI74" s="1000"/>
      <c r="AJ74" s="1000"/>
      <c r="AK74" s="1000">
        <v>16</v>
      </c>
      <c r="AL74" s="1000"/>
      <c r="AM74" s="1000"/>
      <c r="AN74" s="1000"/>
      <c r="AO74" s="1000"/>
      <c r="AP74" s="1000">
        <v>125</v>
      </c>
      <c r="AQ74" s="1000"/>
      <c r="AR74" s="1000"/>
      <c r="AS74" s="1000"/>
      <c r="AT74" s="1000"/>
      <c r="AU74" s="1000">
        <v>8</v>
      </c>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x14ac:dyDescent="0.15">
      <c r="A75" s="214">
        <v>8</v>
      </c>
      <c r="B75" s="1003"/>
      <c r="C75" s="1004"/>
      <c r="D75" s="1004"/>
      <c r="E75" s="1004"/>
      <c r="F75" s="1004"/>
      <c r="G75" s="1004"/>
      <c r="H75" s="1004"/>
      <c r="I75" s="1004"/>
      <c r="J75" s="1004"/>
      <c r="K75" s="1004"/>
      <c r="L75" s="1004"/>
      <c r="M75" s="1004"/>
      <c r="N75" s="1004"/>
      <c r="O75" s="1004"/>
      <c r="P75" s="1005"/>
      <c r="Q75" s="1007"/>
      <c r="R75" s="1008"/>
      <c r="S75" s="1008"/>
      <c r="T75" s="1008"/>
      <c r="U75" s="1009"/>
      <c r="V75" s="1010"/>
      <c r="W75" s="1008"/>
      <c r="X75" s="1008"/>
      <c r="Y75" s="1008"/>
      <c r="Z75" s="1009"/>
      <c r="AA75" s="1010"/>
      <c r="AB75" s="1008"/>
      <c r="AC75" s="1008"/>
      <c r="AD75" s="1008"/>
      <c r="AE75" s="1009"/>
      <c r="AF75" s="1010"/>
      <c r="AG75" s="1008"/>
      <c r="AH75" s="1008"/>
      <c r="AI75" s="1008"/>
      <c r="AJ75" s="1009"/>
      <c r="AK75" s="1010"/>
      <c r="AL75" s="1008"/>
      <c r="AM75" s="1008"/>
      <c r="AN75" s="1008"/>
      <c r="AO75" s="1009"/>
      <c r="AP75" s="1010"/>
      <c r="AQ75" s="1008"/>
      <c r="AR75" s="1008"/>
      <c r="AS75" s="1008"/>
      <c r="AT75" s="1009"/>
      <c r="AU75" s="1010"/>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x14ac:dyDescent="0.15">
      <c r="A76" s="214">
        <v>9</v>
      </c>
      <c r="B76" s="1003"/>
      <c r="C76" s="1004"/>
      <c r="D76" s="1004"/>
      <c r="E76" s="1004"/>
      <c r="F76" s="1004"/>
      <c r="G76" s="1004"/>
      <c r="H76" s="1004"/>
      <c r="I76" s="1004"/>
      <c r="J76" s="1004"/>
      <c r="K76" s="1004"/>
      <c r="L76" s="1004"/>
      <c r="M76" s="1004"/>
      <c r="N76" s="1004"/>
      <c r="O76" s="1004"/>
      <c r="P76" s="1005"/>
      <c r="Q76" s="1007"/>
      <c r="R76" s="1008"/>
      <c r="S76" s="1008"/>
      <c r="T76" s="1008"/>
      <c r="U76" s="1009"/>
      <c r="V76" s="1010"/>
      <c r="W76" s="1008"/>
      <c r="X76" s="1008"/>
      <c r="Y76" s="1008"/>
      <c r="Z76" s="1009"/>
      <c r="AA76" s="1010"/>
      <c r="AB76" s="1008"/>
      <c r="AC76" s="1008"/>
      <c r="AD76" s="1008"/>
      <c r="AE76" s="1009"/>
      <c r="AF76" s="1010"/>
      <c r="AG76" s="1008"/>
      <c r="AH76" s="1008"/>
      <c r="AI76" s="1008"/>
      <c r="AJ76" s="1009"/>
      <c r="AK76" s="1010"/>
      <c r="AL76" s="1008"/>
      <c r="AM76" s="1008"/>
      <c r="AN76" s="1008"/>
      <c r="AO76" s="1009"/>
      <c r="AP76" s="1010"/>
      <c r="AQ76" s="1008"/>
      <c r="AR76" s="1008"/>
      <c r="AS76" s="1008"/>
      <c r="AT76" s="1009"/>
      <c r="AU76" s="1010"/>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x14ac:dyDescent="0.15">
      <c r="A77" s="214">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x14ac:dyDescent="0.15">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x14ac:dyDescent="0.15">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x14ac:dyDescent="0.15">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x14ac:dyDescent="0.15">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x14ac:dyDescent="0.15">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x14ac:dyDescent="0.15">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x14ac:dyDescent="0.15">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x14ac:dyDescent="0.15">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x14ac:dyDescent="0.15">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x14ac:dyDescent="0.15">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x14ac:dyDescent="0.2">
      <c r="A88" s="217" t="s">
        <v>369</v>
      </c>
      <c r="B88" s="973" t="s">
        <v>405</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14037</v>
      </c>
      <c r="AG88" s="988"/>
      <c r="AH88" s="988"/>
      <c r="AI88" s="988"/>
      <c r="AJ88" s="988"/>
      <c r="AK88" s="992"/>
      <c r="AL88" s="992"/>
      <c r="AM88" s="992"/>
      <c r="AN88" s="992"/>
      <c r="AO88" s="992"/>
      <c r="AP88" s="988">
        <v>125</v>
      </c>
      <c r="AQ88" s="988"/>
      <c r="AR88" s="988"/>
      <c r="AS88" s="988"/>
      <c r="AT88" s="988"/>
      <c r="AU88" s="988">
        <v>8</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369</v>
      </c>
      <c r="BR102" s="973" t="s">
        <v>406</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v>267</v>
      </c>
      <c r="CS102" s="980"/>
      <c r="CT102" s="980"/>
      <c r="CU102" s="980"/>
      <c r="CV102" s="981"/>
      <c r="CW102" s="979">
        <v>6677</v>
      </c>
      <c r="CX102" s="980"/>
      <c r="CY102" s="980"/>
      <c r="CZ102" s="980"/>
      <c r="DA102" s="981"/>
      <c r="DB102" s="979">
        <v>61</v>
      </c>
      <c r="DC102" s="980"/>
      <c r="DD102" s="980"/>
      <c r="DE102" s="980"/>
      <c r="DF102" s="981"/>
      <c r="DG102" s="979" t="s">
        <v>550</v>
      </c>
      <c r="DH102" s="980"/>
      <c r="DI102" s="980"/>
      <c r="DJ102" s="980"/>
      <c r="DK102" s="981"/>
      <c r="DL102" s="979">
        <v>105</v>
      </c>
      <c r="DM102" s="980"/>
      <c r="DN102" s="980"/>
      <c r="DO102" s="980"/>
      <c r="DP102" s="981"/>
      <c r="DQ102" s="979">
        <v>11</v>
      </c>
      <c r="DR102" s="980"/>
      <c r="DS102" s="980"/>
      <c r="DT102" s="980"/>
      <c r="DU102" s="981"/>
      <c r="DV102" s="962"/>
      <c r="DW102" s="963"/>
      <c r="DX102" s="963"/>
      <c r="DY102" s="963"/>
      <c r="DZ102" s="96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407</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408</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409</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410</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67" t="s">
        <v>411</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412</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x14ac:dyDescent="0.15">
      <c r="A109" s="922" t="s">
        <v>413</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414</v>
      </c>
      <c r="AB109" s="923"/>
      <c r="AC109" s="923"/>
      <c r="AD109" s="923"/>
      <c r="AE109" s="924"/>
      <c r="AF109" s="925" t="s">
        <v>287</v>
      </c>
      <c r="AG109" s="923"/>
      <c r="AH109" s="923"/>
      <c r="AI109" s="923"/>
      <c r="AJ109" s="924"/>
      <c r="AK109" s="925" t="s">
        <v>286</v>
      </c>
      <c r="AL109" s="923"/>
      <c r="AM109" s="923"/>
      <c r="AN109" s="923"/>
      <c r="AO109" s="924"/>
      <c r="AP109" s="925" t="s">
        <v>415</v>
      </c>
      <c r="AQ109" s="923"/>
      <c r="AR109" s="923"/>
      <c r="AS109" s="923"/>
      <c r="AT109" s="954"/>
      <c r="AU109" s="922" t="s">
        <v>413</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414</v>
      </c>
      <c r="BR109" s="923"/>
      <c r="BS109" s="923"/>
      <c r="BT109" s="923"/>
      <c r="BU109" s="924"/>
      <c r="BV109" s="925" t="s">
        <v>287</v>
      </c>
      <c r="BW109" s="923"/>
      <c r="BX109" s="923"/>
      <c r="BY109" s="923"/>
      <c r="BZ109" s="924"/>
      <c r="CA109" s="925" t="s">
        <v>286</v>
      </c>
      <c r="CB109" s="923"/>
      <c r="CC109" s="923"/>
      <c r="CD109" s="923"/>
      <c r="CE109" s="924"/>
      <c r="CF109" s="961" t="s">
        <v>415</v>
      </c>
      <c r="CG109" s="961"/>
      <c r="CH109" s="961"/>
      <c r="CI109" s="961"/>
      <c r="CJ109" s="961"/>
      <c r="CK109" s="925" t="s">
        <v>416</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414</v>
      </c>
      <c r="DH109" s="923"/>
      <c r="DI109" s="923"/>
      <c r="DJ109" s="923"/>
      <c r="DK109" s="924"/>
      <c r="DL109" s="925" t="s">
        <v>287</v>
      </c>
      <c r="DM109" s="923"/>
      <c r="DN109" s="923"/>
      <c r="DO109" s="923"/>
      <c r="DP109" s="924"/>
      <c r="DQ109" s="925" t="s">
        <v>286</v>
      </c>
      <c r="DR109" s="923"/>
      <c r="DS109" s="923"/>
      <c r="DT109" s="923"/>
      <c r="DU109" s="924"/>
      <c r="DV109" s="925" t="s">
        <v>415</v>
      </c>
      <c r="DW109" s="923"/>
      <c r="DX109" s="923"/>
      <c r="DY109" s="923"/>
      <c r="DZ109" s="954"/>
    </row>
    <row r="110" spans="1:131" s="199" customFormat="1" ht="26.25" customHeight="1" x14ac:dyDescent="0.15">
      <c r="A110" s="825" t="s">
        <v>417</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1713052</v>
      </c>
      <c r="AB110" s="916"/>
      <c r="AC110" s="916"/>
      <c r="AD110" s="916"/>
      <c r="AE110" s="917"/>
      <c r="AF110" s="918">
        <v>1554915</v>
      </c>
      <c r="AG110" s="916"/>
      <c r="AH110" s="916"/>
      <c r="AI110" s="916"/>
      <c r="AJ110" s="917"/>
      <c r="AK110" s="918">
        <v>1459876</v>
      </c>
      <c r="AL110" s="916"/>
      <c r="AM110" s="916"/>
      <c r="AN110" s="916"/>
      <c r="AO110" s="917"/>
      <c r="AP110" s="919">
        <v>17.7</v>
      </c>
      <c r="AQ110" s="920"/>
      <c r="AR110" s="920"/>
      <c r="AS110" s="920"/>
      <c r="AT110" s="921"/>
      <c r="AU110" s="955" t="s">
        <v>61</v>
      </c>
      <c r="AV110" s="956"/>
      <c r="AW110" s="956"/>
      <c r="AX110" s="956"/>
      <c r="AY110" s="956"/>
      <c r="AZ110" s="881" t="s">
        <v>418</v>
      </c>
      <c r="BA110" s="826"/>
      <c r="BB110" s="826"/>
      <c r="BC110" s="826"/>
      <c r="BD110" s="826"/>
      <c r="BE110" s="826"/>
      <c r="BF110" s="826"/>
      <c r="BG110" s="826"/>
      <c r="BH110" s="826"/>
      <c r="BI110" s="826"/>
      <c r="BJ110" s="826"/>
      <c r="BK110" s="826"/>
      <c r="BL110" s="826"/>
      <c r="BM110" s="826"/>
      <c r="BN110" s="826"/>
      <c r="BO110" s="826"/>
      <c r="BP110" s="827"/>
      <c r="BQ110" s="882">
        <v>13587501</v>
      </c>
      <c r="BR110" s="863"/>
      <c r="BS110" s="863"/>
      <c r="BT110" s="863"/>
      <c r="BU110" s="863"/>
      <c r="BV110" s="863">
        <v>13330452</v>
      </c>
      <c r="BW110" s="863"/>
      <c r="BX110" s="863"/>
      <c r="BY110" s="863"/>
      <c r="BZ110" s="863"/>
      <c r="CA110" s="863">
        <v>13365422</v>
      </c>
      <c r="CB110" s="863"/>
      <c r="CC110" s="863"/>
      <c r="CD110" s="863"/>
      <c r="CE110" s="863"/>
      <c r="CF110" s="887">
        <v>162.30000000000001</v>
      </c>
      <c r="CG110" s="888"/>
      <c r="CH110" s="888"/>
      <c r="CI110" s="888"/>
      <c r="CJ110" s="888"/>
      <c r="CK110" s="951" t="s">
        <v>419</v>
      </c>
      <c r="CL110" s="837"/>
      <c r="CM110" s="912" t="s">
        <v>420</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112</v>
      </c>
      <c r="DH110" s="863"/>
      <c r="DI110" s="863"/>
      <c r="DJ110" s="863"/>
      <c r="DK110" s="863"/>
      <c r="DL110" s="863" t="s">
        <v>112</v>
      </c>
      <c r="DM110" s="863"/>
      <c r="DN110" s="863"/>
      <c r="DO110" s="863"/>
      <c r="DP110" s="863"/>
      <c r="DQ110" s="863" t="s">
        <v>112</v>
      </c>
      <c r="DR110" s="863"/>
      <c r="DS110" s="863"/>
      <c r="DT110" s="863"/>
      <c r="DU110" s="863"/>
      <c r="DV110" s="864" t="s">
        <v>112</v>
      </c>
      <c r="DW110" s="864"/>
      <c r="DX110" s="864"/>
      <c r="DY110" s="864"/>
      <c r="DZ110" s="865"/>
    </row>
    <row r="111" spans="1:131" s="199" customFormat="1" ht="26.25" customHeight="1" x14ac:dyDescent="0.15">
      <c r="A111" s="792" t="s">
        <v>421</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112</v>
      </c>
      <c r="AB111" s="944"/>
      <c r="AC111" s="944"/>
      <c r="AD111" s="944"/>
      <c r="AE111" s="945"/>
      <c r="AF111" s="946" t="s">
        <v>112</v>
      </c>
      <c r="AG111" s="944"/>
      <c r="AH111" s="944"/>
      <c r="AI111" s="944"/>
      <c r="AJ111" s="945"/>
      <c r="AK111" s="946" t="s">
        <v>112</v>
      </c>
      <c r="AL111" s="944"/>
      <c r="AM111" s="944"/>
      <c r="AN111" s="944"/>
      <c r="AO111" s="945"/>
      <c r="AP111" s="947" t="s">
        <v>112</v>
      </c>
      <c r="AQ111" s="948"/>
      <c r="AR111" s="948"/>
      <c r="AS111" s="948"/>
      <c r="AT111" s="949"/>
      <c r="AU111" s="957"/>
      <c r="AV111" s="958"/>
      <c r="AW111" s="958"/>
      <c r="AX111" s="958"/>
      <c r="AY111" s="958"/>
      <c r="AZ111" s="833" t="s">
        <v>422</v>
      </c>
      <c r="BA111" s="768"/>
      <c r="BB111" s="768"/>
      <c r="BC111" s="768"/>
      <c r="BD111" s="768"/>
      <c r="BE111" s="768"/>
      <c r="BF111" s="768"/>
      <c r="BG111" s="768"/>
      <c r="BH111" s="768"/>
      <c r="BI111" s="768"/>
      <c r="BJ111" s="768"/>
      <c r="BK111" s="768"/>
      <c r="BL111" s="768"/>
      <c r="BM111" s="768"/>
      <c r="BN111" s="768"/>
      <c r="BO111" s="768"/>
      <c r="BP111" s="769"/>
      <c r="BQ111" s="834" t="s">
        <v>112</v>
      </c>
      <c r="BR111" s="835"/>
      <c r="BS111" s="835"/>
      <c r="BT111" s="835"/>
      <c r="BU111" s="835"/>
      <c r="BV111" s="835" t="s">
        <v>112</v>
      </c>
      <c r="BW111" s="835"/>
      <c r="BX111" s="835"/>
      <c r="BY111" s="835"/>
      <c r="BZ111" s="835"/>
      <c r="CA111" s="835" t="s">
        <v>112</v>
      </c>
      <c r="CB111" s="835"/>
      <c r="CC111" s="835"/>
      <c r="CD111" s="835"/>
      <c r="CE111" s="835"/>
      <c r="CF111" s="896" t="s">
        <v>112</v>
      </c>
      <c r="CG111" s="897"/>
      <c r="CH111" s="897"/>
      <c r="CI111" s="897"/>
      <c r="CJ111" s="897"/>
      <c r="CK111" s="952"/>
      <c r="CL111" s="839"/>
      <c r="CM111" s="842" t="s">
        <v>423</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112</v>
      </c>
      <c r="DH111" s="835"/>
      <c r="DI111" s="835"/>
      <c r="DJ111" s="835"/>
      <c r="DK111" s="835"/>
      <c r="DL111" s="835" t="s">
        <v>112</v>
      </c>
      <c r="DM111" s="835"/>
      <c r="DN111" s="835"/>
      <c r="DO111" s="835"/>
      <c r="DP111" s="835"/>
      <c r="DQ111" s="835" t="s">
        <v>112</v>
      </c>
      <c r="DR111" s="835"/>
      <c r="DS111" s="835"/>
      <c r="DT111" s="835"/>
      <c r="DU111" s="835"/>
      <c r="DV111" s="812" t="s">
        <v>112</v>
      </c>
      <c r="DW111" s="812"/>
      <c r="DX111" s="812"/>
      <c r="DY111" s="812"/>
      <c r="DZ111" s="813"/>
    </row>
    <row r="112" spans="1:131" s="199" customFormat="1" ht="26.25" customHeight="1" x14ac:dyDescent="0.15">
      <c r="A112" s="937" t="s">
        <v>424</v>
      </c>
      <c r="B112" s="938"/>
      <c r="C112" s="768" t="s">
        <v>425</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v>10000</v>
      </c>
      <c r="AB112" s="798"/>
      <c r="AC112" s="798"/>
      <c r="AD112" s="798"/>
      <c r="AE112" s="799"/>
      <c r="AF112" s="800">
        <v>10000</v>
      </c>
      <c r="AG112" s="798"/>
      <c r="AH112" s="798"/>
      <c r="AI112" s="798"/>
      <c r="AJ112" s="799"/>
      <c r="AK112" s="800">
        <v>10000</v>
      </c>
      <c r="AL112" s="798"/>
      <c r="AM112" s="798"/>
      <c r="AN112" s="798"/>
      <c r="AO112" s="799"/>
      <c r="AP112" s="845">
        <v>0.1</v>
      </c>
      <c r="AQ112" s="846"/>
      <c r="AR112" s="846"/>
      <c r="AS112" s="846"/>
      <c r="AT112" s="847"/>
      <c r="AU112" s="957"/>
      <c r="AV112" s="958"/>
      <c r="AW112" s="958"/>
      <c r="AX112" s="958"/>
      <c r="AY112" s="958"/>
      <c r="AZ112" s="833" t="s">
        <v>426</v>
      </c>
      <c r="BA112" s="768"/>
      <c r="BB112" s="768"/>
      <c r="BC112" s="768"/>
      <c r="BD112" s="768"/>
      <c r="BE112" s="768"/>
      <c r="BF112" s="768"/>
      <c r="BG112" s="768"/>
      <c r="BH112" s="768"/>
      <c r="BI112" s="768"/>
      <c r="BJ112" s="768"/>
      <c r="BK112" s="768"/>
      <c r="BL112" s="768"/>
      <c r="BM112" s="768"/>
      <c r="BN112" s="768"/>
      <c r="BO112" s="768"/>
      <c r="BP112" s="769"/>
      <c r="BQ112" s="834">
        <v>13693925</v>
      </c>
      <c r="BR112" s="835"/>
      <c r="BS112" s="835"/>
      <c r="BT112" s="835"/>
      <c r="BU112" s="835"/>
      <c r="BV112" s="835">
        <v>13476061</v>
      </c>
      <c r="BW112" s="835"/>
      <c r="BX112" s="835"/>
      <c r="BY112" s="835"/>
      <c r="BZ112" s="835"/>
      <c r="CA112" s="835">
        <v>13342813</v>
      </c>
      <c r="CB112" s="835"/>
      <c r="CC112" s="835"/>
      <c r="CD112" s="835"/>
      <c r="CE112" s="835"/>
      <c r="CF112" s="896">
        <v>162</v>
      </c>
      <c r="CG112" s="897"/>
      <c r="CH112" s="897"/>
      <c r="CI112" s="897"/>
      <c r="CJ112" s="897"/>
      <c r="CK112" s="952"/>
      <c r="CL112" s="839"/>
      <c r="CM112" s="842" t="s">
        <v>427</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112</v>
      </c>
      <c r="DH112" s="835"/>
      <c r="DI112" s="835"/>
      <c r="DJ112" s="835"/>
      <c r="DK112" s="835"/>
      <c r="DL112" s="835" t="s">
        <v>112</v>
      </c>
      <c r="DM112" s="835"/>
      <c r="DN112" s="835"/>
      <c r="DO112" s="835"/>
      <c r="DP112" s="835"/>
      <c r="DQ112" s="835" t="s">
        <v>112</v>
      </c>
      <c r="DR112" s="835"/>
      <c r="DS112" s="835"/>
      <c r="DT112" s="835"/>
      <c r="DU112" s="835"/>
      <c r="DV112" s="812" t="s">
        <v>112</v>
      </c>
      <c r="DW112" s="812"/>
      <c r="DX112" s="812"/>
      <c r="DY112" s="812"/>
      <c r="DZ112" s="813"/>
    </row>
    <row r="113" spans="1:130" s="199" customFormat="1" ht="26.25" customHeight="1" x14ac:dyDescent="0.15">
      <c r="A113" s="939"/>
      <c r="B113" s="940"/>
      <c r="C113" s="768" t="s">
        <v>428</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748710</v>
      </c>
      <c r="AB113" s="944"/>
      <c r="AC113" s="944"/>
      <c r="AD113" s="944"/>
      <c r="AE113" s="945"/>
      <c r="AF113" s="946">
        <v>716066</v>
      </c>
      <c r="AG113" s="944"/>
      <c r="AH113" s="944"/>
      <c r="AI113" s="944"/>
      <c r="AJ113" s="945"/>
      <c r="AK113" s="946">
        <v>746301</v>
      </c>
      <c r="AL113" s="944"/>
      <c r="AM113" s="944"/>
      <c r="AN113" s="944"/>
      <c r="AO113" s="945"/>
      <c r="AP113" s="947">
        <v>9.1</v>
      </c>
      <c r="AQ113" s="948"/>
      <c r="AR113" s="948"/>
      <c r="AS113" s="948"/>
      <c r="AT113" s="949"/>
      <c r="AU113" s="957"/>
      <c r="AV113" s="958"/>
      <c r="AW113" s="958"/>
      <c r="AX113" s="958"/>
      <c r="AY113" s="958"/>
      <c r="AZ113" s="833" t="s">
        <v>429</v>
      </c>
      <c r="BA113" s="768"/>
      <c r="BB113" s="768"/>
      <c r="BC113" s="768"/>
      <c r="BD113" s="768"/>
      <c r="BE113" s="768"/>
      <c r="BF113" s="768"/>
      <c r="BG113" s="768"/>
      <c r="BH113" s="768"/>
      <c r="BI113" s="768"/>
      <c r="BJ113" s="768"/>
      <c r="BK113" s="768"/>
      <c r="BL113" s="768"/>
      <c r="BM113" s="768"/>
      <c r="BN113" s="768"/>
      <c r="BO113" s="768"/>
      <c r="BP113" s="769"/>
      <c r="BQ113" s="834">
        <v>12656</v>
      </c>
      <c r="BR113" s="835"/>
      <c r="BS113" s="835"/>
      <c r="BT113" s="835"/>
      <c r="BU113" s="835"/>
      <c r="BV113" s="835">
        <v>10128</v>
      </c>
      <c r="BW113" s="835"/>
      <c r="BX113" s="835"/>
      <c r="BY113" s="835"/>
      <c r="BZ113" s="835"/>
      <c r="CA113" s="835">
        <v>7500</v>
      </c>
      <c r="CB113" s="835"/>
      <c r="CC113" s="835"/>
      <c r="CD113" s="835"/>
      <c r="CE113" s="835"/>
      <c r="CF113" s="896">
        <v>0.1</v>
      </c>
      <c r="CG113" s="897"/>
      <c r="CH113" s="897"/>
      <c r="CI113" s="897"/>
      <c r="CJ113" s="897"/>
      <c r="CK113" s="952"/>
      <c r="CL113" s="839"/>
      <c r="CM113" s="842" t="s">
        <v>430</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112</v>
      </c>
      <c r="DH113" s="798"/>
      <c r="DI113" s="798"/>
      <c r="DJ113" s="798"/>
      <c r="DK113" s="799"/>
      <c r="DL113" s="800" t="s">
        <v>112</v>
      </c>
      <c r="DM113" s="798"/>
      <c r="DN113" s="798"/>
      <c r="DO113" s="798"/>
      <c r="DP113" s="799"/>
      <c r="DQ113" s="800" t="s">
        <v>112</v>
      </c>
      <c r="DR113" s="798"/>
      <c r="DS113" s="798"/>
      <c r="DT113" s="798"/>
      <c r="DU113" s="799"/>
      <c r="DV113" s="845" t="s">
        <v>112</v>
      </c>
      <c r="DW113" s="846"/>
      <c r="DX113" s="846"/>
      <c r="DY113" s="846"/>
      <c r="DZ113" s="847"/>
    </row>
    <row r="114" spans="1:130" s="199" customFormat="1" ht="26.25" customHeight="1" x14ac:dyDescent="0.15">
      <c r="A114" s="939"/>
      <c r="B114" s="940"/>
      <c r="C114" s="768" t="s">
        <v>431</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t="s">
        <v>112</v>
      </c>
      <c r="AB114" s="798"/>
      <c r="AC114" s="798"/>
      <c r="AD114" s="798"/>
      <c r="AE114" s="799"/>
      <c r="AF114" s="800" t="s">
        <v>112</v>
      </c>
      <c r="AG114" s="798"/>
      <c r="AH114" s="798"/>
      <c r="AI114" s="798"/>
      <c r="AJ114" s="799"/>
      <c r="AK114" s="800" t="s">
        <v>112</v>
      </c>
      <c r="AL114" s="798"/>
      <c r="AM114" s="798"/>
      <c r="AN114" s="798"/>
      <c r="AO114" s="799"/>
      <c r="AP114" s="845" t="s">
        <v>112</v>
      </c>
      <c r="AQ114" s="846"/>
      <c r="AR114" s="846"/>
      <c r="AS114" s="846"/>
      <c r="AT114" s="847"/>
      <c r="AU114" s="957"/>
      <c r="AV114" s="958"/>
      <c r="AW114" s="958"/>
      <c r="AX114" s="958"/>
      <c r="AY114" s="958"/>
      <c r="AZ114" s="833" t="s">
        <v>432</v>
      </c>
      <c r="BA114" s="768"/>
      <c r="BB114" s="768"/>
      <c r="BC114" s="768"/>
      <c r="BD114" s="768"/>
      <c r="BE114" s="768"/>
      <c r="BF114" s="768"/>
      <c r="BG114" s="768"/>
      <c r="BH114" s="768"/>
      <c r="BI114" s="768"/>
      <c r="BJ114" s="768"/>
      <c r="BK114" s="768"/>
      <c r="BL114" s="768"/>
      <c r="BM114" s="768"/>
      <c r="BN114" s="768"/>
      <c r="BO114" s="768"/>
      <c r="BP114" s="769"/>
      <c r="BQ114" s="834">
        <v>2856100</v>
      </c>
      <c r="BR114" s="835"/>
      <c r="BS114" s="835"/>
      <c r="BT114" s="835"/>
      <c r="BU114" s="835"/>
      <c r="BV114" s="835">
        <v>2719428</v>
      </c>
      <c r="BW114" s="835"/>
      <c r="BX114" s="835"/>
      <c r="BY114" s="835"/>
      <c r="BZ114" s="835"/>
      <c r="CA114" s="835">
        <v>2768225</v>
      </c>
      <c r="CB114" s="835"/>
      <c r="CC114" s="835"/>
      <c r="CD114" s="835"/>
      <c r="CE114" s="835"/>
      <c r="CF114" s="896">
        <v>33.6</v>
      </c>
      <c r="CG114" s="897"/>
      <c r="CH114" s="897"/>
      <c r="CI114" s="897"/>
      <c r="CJ114" s="897"/>
      <c r="CK114" s="952"/>
      <c r="CL114" s="839"/>
      <c r="CM114" s="842" t="s">
        <v>433</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112</v>
      </c>
      <c r="DH114" s="798"/>
      <c r="DI114" s="798"/>
      <c r="DJ114" s="798"/>
      <c r="DK114" s="799"/>
      <c r="DL114" s="800" t="s">
        <v>112</v>
      </c>
      <c r="DM114" s="798"/>
      <c r="DN114" s="798"/>
      <c r="DO114" s="798"/>
      <c r="DP114" s="799"/>
      <c r="DQ114" s="800" t="s">
        <v>112</v>
      </c>
      <c r="DR114" s="798"/>
      <c r="DS114" s="798"/>
      <c r="DT114" s="798"/>
      <c r="DU114" s="799"/>
      <c r="DV114" s="845" t="s">
        <v>112</v>
      </c>
      <c r="DW114" s="846"/>
      <c r="DX114" s="846"/>
      <c r="DY114" s="846"/>
      <c r="DZ114" s="847"/>
    </row>
    <row r="115" spans="1:130" s="199" customFormat="1" ht="26.25" customHeight="1" x14ac:dyDescent="0.15">
      <c r="A115" s="939"/>
      <c r="B115" s="940"/>
      <c r="C115" s="768" t="s">
        <v>434</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t="s">
        <v>112</v>
      </c>
      <c r="AB115" s="944"/>
      <c r="AC115" s="944"/>
      <c r="AD115" s="944"/>
      <c r="AE115" s="945"/>
      <c r="AF115" s="946" t="s">
        <v>112</v>
      </c>
      <c r="AG115" s="944"/>
      <c r="AH115" s="944"/>
      <c r="AI115" s="944"/>
      <c r="AJ115" s="945"/>
      <c r="AK115" s="946" t="s">
        <v>112</v>
      </c>
      <c r="AL115" s="944"/>
      <c r="AM115" s="944"/>
      <c r="AN115" s="944"/>
      <c r="AO115" s="945"/>
      <c r="AP115" s="947" t="s">
        <v>112</v>
      </c>
      <c r="AQ115" s="948"/>
      <c r="AR115" s="948"/>
      <c r="AS115" s="948"/>
      <c r="AT115" s="949"/>
      <c r="AU115" s="957"/>
      <c r="AV115" s="958"/>
      <c r="AW115" s="958"/>
      <c r="AX115" s="958"/>
      <c r="AY115" s="958"/>
      <c r="AZ115" s="833" t="s">
        <v>435</v>
      </c>
      <c r="BA115" s="768"/>
      <c r="BB115" s="768"/>
      <c r="BC115" s="768"/>
      <c r="BD115" s="768"/>
      <c r="BE115" s="768"/>
      <c r="BF115" s="768"/>
      <c r="BG115" s="768"/>
      <c r="BH115" s="768"/>
      <c r="BI115" s="768"/>
      <c r="BJ115" s="768"/>
      <c r="BK115" s="768"/>
      <c r="BL115" s="768"/>
      <c r="BM115" s="768"/>
      <c r="BN115" s="768"/>
      <c r="BO115" s="768"/>
      <c r="BP115" s="769"/>
      <c r="BQ115" s="834">
        <v>13517</v>
      </c>
      <c r="BR115" s="835"/>
      <c r="BS115" s="835"/>
      <c r="BT115" s="835"/>
      <c r="BU115" s="835"/>
      <c r="BV115" s="835">
        <v>12017</v>
      </c>
      <c r="BW115" s="835"/>
      <c r="BX115" s="835"/>
      <c r="BY115" s="835"/>
      <c r="BZ115" s="835"/>
      <c r="CA115" s="835">
        <v>10517</v>
      </c>
      <c r="CB115" s="835"/>
      <c r="CC115" s="835"/>
      <c r="CD115" s="835"/>
      <c r="CE115" s="835"/>
      <c r="CF115" s="896">
        <v>0.1</v>
      </c>
      <c r="CG115" s="897"/>
      <c r="CH115" s="897"/>
      <c r="CI115" s="897"/>
      <c r="CJ115" s="897"/>
      <c r="CK115" s="952"/>
      <c r="CL115" s="839"/>
      <c r="CM115" s="833" t="s">
        <v>436</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112</v>
      </c>
      <c r="DH115" s="798"/>
      <c r="DI115" s="798"/>
      <c r="DJ115" s="798"/>
      <c r="DK115" s="799"/>
      <c r="DL115" s="800" t="s">
        <v>112</v>
      </c>
      <c r="DM115" s="798"/>
      <c r="DN115" s="798"/>
      <c r="DO115" s="798"/>
      <c r="DP115" s="799"/>
      <c r="DQ115" s="800" t="s">
        <v>112</v>
      </c>
      <c r="DR115" s="798"/>
      <c r="DS115" s="798"/>
      <c r="DT115" s="798"/>
      <c r="DU115" s="799"/>
      <c r="DV115" s="845" t="s">
        <v>112</v>
      </c>
      <c r="DW115" s="846"/>
      <c r="DX115" s="846"/>
      <c r="DY115" s="846"/>
      <c r="DZ115" s="847"/>
    </row>
    <row r="116" spans="1:130" s="199" customFormat="1" ht="26.25" customHeight="1" x14ac:dyDescent="0.15">
      <c r="A116" s="941"/>
      <c r="B116" s="942"/>
      <c r="C116" s="901" t="s">
        <v>437</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v>155</v>
      </c>
      <c r="AB116" s="798"/>
      <c r="AC116" s="798"/>
      <c r="AD116" s="798"/>
      <c r="AE116" s="799"/>
      <c r="AF116" s="800">
        <v>147</v>
      </c>
      <c r="AG116" s="798"/>
      <c r="AH116" s="798"/>
      <c r="AI116" s="798"/>
      <c r="AJ116" s="799"/>
      <c r="AK116" s="800">
        <v>139</v>
      </c>
      <c r="AL116" s="798"/>
      <c r="AM116" s="798"/>
      <c r="AN116" s="798"/>
      <c r="AO116" s="799"/>
      <c r="AP116" s="845">
        <v>0</v>
      </c>
      <c r="AQ116" s="846"/>
      <c r="AR116" s="846"/>
      <c r="AS116" s="846"/>
      <c r="AT116" s="847"/>
      <c r="AU116" s="957"/>
      <c r="AV116" s="958"/>
      <c r="AW116" s="958"/>
      <c r="AX116" s="958"/>
      <c r="AY116" s="958"/>
      <c r="AZ116" s="884" t="s">
        <v>438</v>
      </c>
      <c r="BA116" s="885"/>
      <c r="BB116" s="885"/>
      <c r="BC116" s="885"/>
      <c r="BD116" s="885"/>
      <c r="BE116" s="885"/>
      <c r="BF116" s="885"/>
      <c r="BG116" s="885"/>
      <c r="BH116" s="885"/>
      <c r="BI116" s="885"/>
      <c r="BJ116" s="885"/>
      <c r="BK116" s="885"/>
      <c r="BL116" s="885"/>
      <c r="BM116" s="885"/>
      <c r="BN116" s="885"/>
      <c r="BO116" s="885"/>
      <c r="BP116" s="886"/>
      <c r="BQ116" s="834" t="s">
        <v>112</v>
      </c>
      <c r="BR116" s="835"/>
      <c r="BS116" s="835"/>
      <c r="BT116" s="835"/>
      <c r="BU116" s="835"/>
      <c r="BV116" s="835" t="s">
        <v>112</v>
      </c>
      <c r="BW116" s="835"/>
      <c r="BX116" s="835"/>
      <c r="BY116" s="835"/>
      <c r="BZ116" s="835"/>
      <c r="CA116" s="835" t="s">
        <v>112</v>
      </c>
      <c r="CB116" s="835"/>
      <c r="CC116" s="835"/>
      <c r="CD116" s="835"/>
      <c r="CE116" s="835"/>
      <c r="CF116" s="896" t="s">
        <v>112</v>
      </c>
      <c r="CG116" s="897"/>
      <c r="CH116" s="897"/>
      <c r="CI116" s="897"/>
      <c r="CJ116" s="897"/>
      <c r="CK116" s="952"/>
      <c r="CL116" s="839"/>
      <c r="CM116" s="842" t="s">
        <v>439</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112</v>
      </c>
      <c r="DH116" s="798"/>
      <c r="DI116" s="798"/>
      <c r="DJ116" s="798"/>
      <c r="DK116" s="799"/>
      <c r="DL116" s="800" t="s">
        <v>112</v>
      </c>
      <c r="DM116" s="798"/>
      <c r="DN116" s="798"/>
      <c r="DO116" s="798"/>
      <c r="DP116" s="799"/>
      <c r="DQ116" s="800" t="s">
        <v>112</v>
      </c>
      <c r="DR116" s="798"/>
      <c r="DS116" s="798"/>
      <c r="DT116" s="798"/>
      <c r="DU116" s="799"/>
      <c r="DV116" s="845" t="s">
        <v>112</v>
      </c>
      <c r="DW116" s="846"/>
      <c r="DX116" s="846"/>
      <c r="DY116" s="846"/>
      <c r="DZ116" s="847"/>
    </row>
    <row r="117" spans="1:130" s="199" customFormat="1" ht="26.25" customHeight="1" x14ac:dyDescent="0.15">
      <c r="A117" s="922" t="s">
        <v>170</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440</v>
      </c>
      <c r="Z117" s="924"/>
      <c r="AA117" s="929">
        <v>2471917</v>
      </c>
      <c r="AB117" s="930"/>
      <c r="AC117" s="930"/>
      <c r="AD117" s="930"/>
      <c r="AE117" s="931"/>
      <c r="AF117" s="932">
        <v>2281128</v>
      </c>
      <c r="AG117" s="930"/>
      <c r="AH117" s="930"/>
      <c r="AI117" s="930"/>
      <c r="AJ117" s="931"/>
      <c r="AK117" s="932">
        <v>2216316</v>
      </c>
      <c r="AL117" s="930"/>
      <c r="AM117" s="930"/>
      <c r="AN117" s="930"/>
      <c r="AO117" s="931"/>
      <c r="AP117" s="933"/>
      <c r="AQ117" s="934"/>
      <c r="AR117" s="934"/>
      <c r="AS117" s="934"/>
      <c r="AT117" s="935"/>
      <c r="AU117" s="957"/>
      <c r="AV117" s="958"/>
      <c r="AW117" s="958"/>
      <c r="AX117" s="958"/>
      <c r="AY117" s="958"/>
      <c r="AZ117" s="884" t="s">
        <v>441</v>
      </c>
      <c r="BA117" s="885"/>
      <c r="BB117" s="885"/>
      <c r="BC117" s="885"/>
      <c r="BD117" s="885"/>
      <c r="BE117" s="885"/>
      <c r="BF117" s="885"/>
      <c r="BG117" s="885"/>
      <c r="BH117" s="885"/>
      <c r="BI117" s="885"/>
      <c r="BJ117" s="885"/>
      <c r="BK117" s="885"/>
      <c r="BL117" s="885"/>
      <c r="BM117" s="885"/>
      <c r="BN117" s="885"/>
      <c r="BO117" s="885"/>
      <c r="BP117" s="886"/>
      <c r="BQ117" s="834" t="s">
        <v>442</v>
      </c>
      <c r="BR117" s="835"/>
      <c r="BS117" s="835"/>
      <c r="BT117" s="835"/>
      <c r="BU117" s="835"/>
      <c r="BV117" s="835" t="s">
        <v>442</v>
      </c>
      <c r="BW117" s="835"/>
      <c r="BX117" s="835"/>
      <c r="BY117" s="835"/>
      <c r="BZ117" s="835"/>
      <c r="CA117" s="835" t="s">
        <v>442</v>
      </c>
      <c r="CB117" s="835"/>
      <c r="CC117" s="835"/>
      <c r="CD117" s="835"/>
      <c r="CE117" s="835"/>
      <c r="CF117" s="896" t="s">
        <v>442</v>
      </c>
      <c r="CG117" s="897"/>
      <c r="CH117" s="897"/>
      <c r="CI117" s="897"/>
      <c r="CJ117" s="897"/>
      <c r="CK117" s="952"/>
      <c r="CL117" s="839"/>
      <c r="CM117" s="842" t="s">
        <v>443</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442</v>
      </c>
      <c r="DH117" s="798"/>
      <c r="DI117" s="798"/>
      <c r="DJ117" s="798"/>
      <c r="DK117" s="799"/>
      <c r="DL117" s="800" t="s">
        <v>442</v>
      </c>
      <c r="DM117" s="798"/>
      <c r="DN117" s="798"/>
      <c r="DO117" s="798"/>
      <c r="DP117" s="799"/>
      <c r="DQ117" s="800" t="s">
        <v>442</v>
      </c>
      <c r="DR117" s="798"/>
      <c r="DS117" s="798"/>
      <c r="DT117" s="798"/>
      <c r="DU117" s="799"/>
      <c r="DV117" s="845" t="s">
        <v>442</v>
      </c>
      <c r="DW117" s="846"/>
      <c r="DX117" s="846"/>
      <c r="DY117" s="846"/>
      <c r="DZ117" s="847"/>
    </row>
    <row r="118" spans="1:130" s="199" customFormat="1" ht="26.25" customHeight="1" x14ac:dyDescent="0.15">
      <c r="A118" s="922" t="s">
        <v>416</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414</v>
      </c>
      <c r="AB118" s="923"/>
      <c r="AC118" s="923"/>
      <c r="AD118" s="923"/>
      <c r="AE118" s="924"/>
      <c r="AF118" s="925" t="s">
        <v>287</v>
      </c>
      <c r="AG118" s="923"/>
      <c r="AH118" s="923"/>
      <c r="AI118" s="923"/>
      <c r="AJ118" s="924"/>
      <c r="AK118" s="925" t="s">
        <v>286</v>
      </c>
      <c r="AL118" s="923"/>
      <c r="AM118" s="923"/>
      <c r="AN118" s="923"/>
      <c r="AO118" s="924"/>
      <c r="AP118" s="926" t="s">
        <v>415</v>
      </c>
      <c r="AQ118" s="927"/>
      <c r="AR118" s="927"/>
      <c r="AS118" s="927"/>
      <c r="AT118" s="928"/>
      <c r="AU118" s="957"/>
      <c r="AV118" s="958"/>
      <c r="AW118" s="958"/>
      <c r="AX118" s="958"/>
      <c r="AY118" s="958"/>
      <c r="AZ118" s="900" t="s">
        <v>444</v>
      </c>
      <c r="BA118" s="901"/>
      <c r="BB118" s="901"/>
      <c r="BC118" s="901"/>
      <c r="BD118" s="901"/>
      <c r="BE118" s="901"/>
      <c r="BF118" s="901"/>
      <c r="BG118" s="901"/>
      <c r="BH118" s="901"/>
      <c r="BI118" s="901"/>
      <c r="BJ118" s="901"/>
      <c r="BK118" s="901"/>
      <c r="BL118" s="901"/>
      <c r="BM118" s="901"/>
      <c r="BN118" s="901"/>
      <c r="BO118" s="901"/>
      <c r="BP118" s="902"/>
      <c r="BQ118" s="903" t="s">
        <v>112</v>
      </c>
      <c r="BR118" s="866"/>
      <c r="BS118" s="866"/>
      <c r="BT118" s="866"/>
      <c r="BU118" s="866"/>
      <c r="BV118" s="866" t="s">
        <v>112</v>
      </c>
      <c r="BW118" s="866"/>
      <c r="BX118" s="866"/>
      <c r="BY118" s="866"/>
      <c r="BZ118" s="866"/>
      <c r="CA118" s="866" t="s">
        <v>112</v>
      </c>
      <c r="CB118" s="866"/>
      <c r="CC118" s="866"/>
      <c r="CD118" s="866"/>
      <c r="CE118" s="866"/>
      <c r="CF118" s="896" t="s">
        <v>112</v>
      </c>
      <c r="CG118" s="897"/>
      <c r="CH118" s="897"/>
      <c r="CI118" s="897"/>
      <c r="CJ118" s="897"/>
      <c r="CK118" s="952"/>
      <c r="CL118" s="839"/>
      <c r="CM118" s="842" t="s">
        <v>445</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112</v>
      </c>
      <c r="DH118" s="798"/>
      <c r="DI118" s="798"/>
      <c r="DJ118" s="798"/>
      <c r="DK118" s="799"/>
      <c r="DL118" s="800" t="s">
        <v>112</v>
      </c>
      <c r="DM118" s="798"/>
      <c r="DN118" s="798"/>
      <c r="DO118" s="798"/>
      <c r="DP118" s="799"/>
      <c r="DQ118" s="800" t="s">
        <v>112</v>
      </c>
      <c r="DR118" s="798"/>
      <c r="DS118" s="798"/>
      <c r="DT118" s="798"/>
      <c r="DU118" s="799"/>
      <c r="DV118" s="845" t="s">
        <v>112</v>
      </c>
      <c r="DW118" s="846"/>
      <c r="DX118" s="846"/>
      <c r="DY118" s="846"/>
      <c r="DZ118" s="847"/>
    </row>
    <row r="119" spans="1:130" s="199" customFormat="1" ht="26.25" customHeight="1" x14ac:dyDescent="0.15">
      <c r="A119" s="836" t="s">
        <v>419</v>
      </c>
      <c r="B119" s="837"/>
      <c r="C119" s="912" t="s">
        <v>420</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112</v>
      </c>
      <c r="AB119" s="916"/>
      <c r="AC119" s="916"/>
      <c r="AD119" s="916"/>
      <c r="AE119" s="917"/>
      <c r="AF119" s="918" t="s">
        <v>112</v>
      </c>
      <c r="AG119" s="916"/>
      <c r="AH119" s="916"/>
      <c r="AI119" s="916"/>
      <c r="AJ119" s="917"/>
      <c r="AK119" s="918" t="s">
        <v>112</v>
      </c>
      <c r="AL119" s="916"/>
      <c r="AM119" s="916"/>
      <c r="AN119" s="916"/>
      <c r="AO119" s="917"/>
      <c r="AP119" s="919" t="s">
        <v>112</v>
      </c>
      <c r="AQ119" s="920"/>
      <c r="AR119" s="920"/>
      <c r="AS119" s="920"/>
      <c r="AT119" s="921"/>
      <c r="AU119" s="959"/>
      <c r="AV119" s="960"/>
      <c r="AW119" s="960"/>
      <c r="AX119" s="960"/>
      <c r="AY119" s="960"/>
      <c r="AZ119" s="230" t="s">
        <v>170</v>
      </c>
      <c r="BA119" s="230"/>
      <c r="BB119" s="230"/>
      <c r="BC119" s="230"/>
      <c r="BD119" s="230"/>
      <c r="BE119" s="230"/>
      <c r="BF119" s="230"/>
      <c r="BG119" s="230"/>
      <c r="BH119" s="230"/>
      <c r="BI119" s="230"/>
      <c r="BJ119" s="230"/>
      <c r="BK119" s="230"/>
      <c r="BL119" s="230"/>
      <c r="BM119" s="230"/>
      <c r="BN119" s="230"/>
      <c r="BO119" s="898" t="s">
        <v>446</v>
      </c>
      <c r="BP119" s="899"/>
      <c r="BQ119" s="903">
        <v>30163699</v>
      </c>
      <c r="BR119" s="866"/>
      <c r="BS119" s="866"/>
      <c r="BT119" s="866"/>
      <c r="BU119" s="866"/>
      <c r="BV119" s="866">
        <v>29548086</v>
      </c>
      <c r="BW119" s="866"/>
      <c r="BX119" s="866"/>
      <c r="BY119" s="866"/>
      <c r="BZ119" s="866"/>
      <c r="CA119" s="866">
        <v>29494477</v>
      </c>
      <c r="CB119" s="866"/>
      <c r="CC119" s="866"/>
      <c r="CD119" s="866"/>
      <c r="CE119" s="866"/>
      <c r="CF119" s="764"/>
      <c r="CG119" s="765"/>
      <c r="CH119" s="765"/>
      <c r="CI119" s="765"/>
      <c r="CJ119" s="855"/>
      <c r="CK119" s="953"/>
      <c r="CL119" s="841"/>
      <c r="CM119" s="859" t="s">
        <v>447</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t="s">
        <v>112</v>
      </c>
      <c r="DH119" s="781"/>
      <c r="DI119" s="781"/>
      <c r="DJ119" s="781"/>
      <c r="DK119" s="782"/>
      <c r="DL119" s="783" t="s">
        <v>112</v>
      </c>
      <c r="DM119" s="781"/>
      <c r="DN119" s="781"/>
      <c r="DO119" s="781"/>
      <c r="DP119" s="782"/>
      <c r="DQ119" s="783" t="s">
        <v>112</v>
      </c>
      <c r="DR119" s="781"/>
      <c r="DS119" s="781"/>
      <c r="DT119" s="781"/>
      <c r="DU119" s="782"/>
      <c r="DV119" s="869" t="s">
        <v>112</v>
      </c>
      <c r="DW119" s="870"/>
      <c r="DX119" s="870"/>
      <c r="DY119" s="870"/>
      <c r="DZ119" s="871"/>
    </row>
    <row r="120" spans="1:130" s="199" customFormat="1" ht="26.25" customHeight="1" x14ac:dyDescent="0.15">
      <c r="A120" s="838"/>
      <c r="B120" s="839"/>
      <c r="C120" s="842" t="s">
        <v>423</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112</v>
      </c>
      <c r="AB120" s="798"/>
      <c r="AC120" s="798"/>
      <c r="AD120" s="798"/>
      <c r="AE120" s="799"/>
      <c r="AF120" s="800" t="s">
        <v>112</v>
      </c>
      <c r="AG120" s="798"/>
      <c r="AH120" s="798"/>
      <c r="AI120" s="798"/>
      <c r="AJ120" s="799"/>
      <c r="AK120" s="800" t="s">
        <v>112</v>
      </c>
      <c r="AL120" s="798"/>
      <c r="AM120" s="798"/>
      <c r="AN120" s="798"/>
      <c r="AO120" s="799"/>
      <c r="AP120" s="845" t="s">
        <v>112</v>
      </c>
      <c r="AQ120" s="846"/>
      <c r="AR120" s="846"/>
      <c r="AS120" s="846"/>
      <c r="AT120" s="847"/>
      <c r="AU120" s="904" t="s">
        <v>448</v>
      </c>
      <c r="AV120" s="905"/>
      <c r="AW120" s="905"/>
      <c r="AX120" s="905"/>
      <c r="AY120" s="906"/>
      <c r="AZ120" s="881" t="s">
        <v>449</v>
      </c>
      <c r="BA120" s="826"/>
      <c r="BB120" s="826"/>
      <c r="BC120" s="826"/>
      <c r="BD120" s="826"/>
      <c r="BE120" s="826"/>
      <c r="BF120" s="826"/>
      <c r="BG120" s="826"/>
      <c r="BH120" s="826"/>
      <c r="BI120" s="826"/>
      <c r="BJ120" s="826"/>
      <c r="BK120" s="826"/>
      <c r="BL120" s="826"/>
      <c r="BM120" s="826"/>
      <c r="BN120" s="826"/>
      <c r="BO120" s="826"/>
      <c r="BP120" s="827"/>
      <c r="BQ120" s="882">
        <v>5223530</v>
      </c>
      <c r="BR120" s="863"/>
      <c r="BS120" s="863"/>
      <c r="BT120" s="863"/>
      <c r="BU120" s="863"/>
      <c r="BV120" s="863">
        <v>5007902</v>
      </c>
      <c r="BW120" s="863"/>
      <c r="BX120" s="863"/>
      <c r="BY120" s="863"/>
      <c r="BZ120" s="863"/>
      <c r="CA120" s="863">
        <v>4668372</v>
      </c>
      <c r="CB120" s="863"/>
      <c r="CC120" s="863"/>
      <c r="CD120" s="863"/>
      <c r="CE120" s="863"/>
      <c r="CF120" s="887">
        <v>56.7</v>
      </c>
      <c r="CG120" s="888"/>
      <c r="CH120" s="888"/>
      <c r="CI120" s="888"/>
      <c r="CJ120" s="888"/>
      <c r="CK120" s="889" t="s">
        <v>450</v>
      </c>
      <c r="CL120" s="873"/>
      <c r="CM120" s="873"/>
      <c r="CN120" s="873"/>
      <c r="CO120" s="874"/>
      <c r="CP120" s="893" t="s">
        <v>391</v>
      </c>
      <c r="CQ120" s="894"/>
      <c r="CR120" s="894"/>
      <c r="CS120" s="894"/>
      <c r="CT120" s="894"/>
      <c r="CU120" s="894"/>
      <c r="CV120" s="894"/>
      <c r="CW120" s="894"/>
      <c r="CX120" s="894"/>
      <c r="CY120" s="894"/>
      <c r="CZ120" s="894"/>
      <c r="DA120" s="894"/>
      <c r="DB120" s="894"/>
      <c r="DC120" s="894"/>
      <c r="DD120" s="894"/>
      <c r="DE120" s="894"/>
      <c r="DF120" s="895"/>
      <c r="DG120" s="882">
        <v>6263201</v>
      </c>
      <c r="DH120" s="863"/>
      <c r="DI120" s="863"/>
      <c r="DJ120" s="863"/>
      <c r="DK120" s="863"/>
      <c r="DL120" s="863">
        <v>6444243</v>
      </c>
      <c r="DM120" s="863"/>
      <c r="DN120" s="863"/>
      <c r="DO120" s="863"/>
      <c r="DP120" s="863"/>
      <c r="DQ120" s="863">
        <v>6559195</v>
      </c>
      <c r="DR120" s="863"/>
      <c r="DS120" s="863"/>
      <c r="DT120" s="863"/>
      <c r="DU120" s="863"/>
      <c r="DV120" s="864">
        <v>79.7</v>
      </c>
      <c r="DW120" s="864"/>
      <c r="DX120" s="864"/>
      <c r="DY120" s="864"/>
      <c r="DZ120" s="865"/>
    </row>
    <row r="121" spans="1:130" s="199" customFormat="1" ht="26.25" customHeight="1" x14ac:dyDescent="0.15">
      <c r="A121" s="838"/>
      <c r="B121" s="839"/>
      <c r="C121" s="884" t="s">
        <v>451</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112</v>
      </c>
      <c r="AB121" s="798"/>
      <c r="AC121" s="798"/>
      <c r="AD121" s="798"/>
      <c r="AE121" s="799"/>
      <c r="AF121" s="800" t="s">
        <v>112</v>
      </c>
      <c r="AG121" s="798"/>
      <c r="AH121" s="798"/>
      <c r="AI121" s="798"/>
      <c r="AJ121" s="799"/>
      <c r="AK121" s="800" t="s">
        <v>112</v>
      </c>
      <c r="AL121" s="798"/>
      <c r="AM121" s="798"/>
      <c r="AN121" s="798"/>
      <c r="AO121" s="799"/>
      <c r="AP121" s="845" t="s">
        <v>112</v>
      </c>
      <c r="AQ121" s="846"/>
      <c r="AR121" s="846"/>
      <c r="AS121" s="846"/>
      <c r="AT121" s="847"/>
      <c r="AU121" s="907"/>
      <c r="AV121" s="908"/>
      <c r="AW121" s="908"/>
      <c r="AX121" s="908"/>
      <c r="AY121" s="909"/>
      <c r="AZ121" s="833" t="s">
        <v>452</v>
      </c>
      <c r="BA121" s="768"/>
      <c r="BB121" s="768"/>
      <c r="BC121" s="768"/>
      <c r="BD121" s="768"/>
      <c r="BE121" s="768"/>
      <c r="BF121" s="768"/>
      <c r="BG121" s="768"/>
      <c r="BH121" s="768"/>
      <c r="BI121" s="768"/>
      <c r="BJ121" s="768"/>
      <c r="BK121" s="768"/>
      <c r="BL121" s="768"/>
      <c r="BM121" s="768"/>
      <c r="BN121" s="768"/>
      <c r="BO121" s="768"/>
      <c r="BP121" s="769"/>
      <c r="BQ121" s="834">
        <v>751804</v>
      </c>
      <c r="BR121" s="835"/>
      <c r="BS121" s="835"/>
      <c r="BT121" s="835"/>
      <c r="BU121" s="835"/>
      <c r="BV121" s="835">
        <v>751610</v>
      </c>
      <c r="BW121" s="835"/>
      <c r="BX121" s="835"/>
      <c r="BY121" s="835"/>
      <c r="BZ121" s="835"/>
      <c r="CA121" s="835">
        <v>752444</v>
      </c>
      <c r="CB121" s="835"/>
      <c r="CC121" s="835"/>
      <c r="CD121" s="835"/>
      <c r="CE121" s="835"/>
      <c r="CF121" s="896">
        <v>9.1</v>
      </c>
      <c r="CG121" s="897"/>
      <c r="CH121" s="897"/>
      <c r="CI121" s="897"/>
      <c r="CJ121" s="897"/>
      <c r="CK121" s="890"/>
      <c r="CL121" s="876"/>
      <c r="CM121" s="876"/>
      <c r="CN121" s="876"/>
      <c r="CO121" s="877"/>
      <c r="CP121" s="856" t="s">
        <v>392</v>
      </c>
      <c r="CQ121" s="857"/>
      <c r="CR121" s="857"/>
      <c r="CS121" s="857"/>
      <c r="CT121" s="857"/>
      <c r="CU121" s="857"/>
      <c r="CV121" s="857"/>
      <c r="CW121" s="857"/>
      <c r="CX121" s="857"/>
      <c r="CY121" s="857"/>
      <c r="CZ121" s="857"/>
      <c r="DA121" s="857"/>
      <c r="DB121" s="857"/>
      <c r="DC121" s="857"/>
      <c r="DD121" s="857"/>
      <c r="DE121" s="857"/>
      <c r="DF121" s="858"/>
      <c r="DG121" s="834">
        <v>3341325</v>
      </c>
      <c r="DH121" s="835"/>
      <c r="DI121" s="835"/>
      <c r="DJ121" s="835"/>
      <c r="DK121" s="835"/>
      <c r="DL121" s="835">
        <v>3174426</v>
      </c>
      <c r="DM121" s="835"/>
      <c r="DN121" s="835"/>
      <c r="DO121" s="835"/>
      <c r="DP121" s="835"/>
      <c r="DQ121" s="835">
        <v>2992168</v>
      </c>
      <c r="DR121" s="835"/>
      <c r="DS121" s="835"/>
      <c r="DT121" s="835"/>
      <c r="DU121" s="835"/>
      <c r="DV121" s="812">
        <v>36.299999999999997</v>
      </c>
      <c r="DW121" s="812"/>
      <c r="DX121" s="812"/>
      <c r="DY121" s="812"/>
      <c r="DZ121" s="813"/>
    </row>
    <row r="122" spans="1:130" s="199" customFormat="1" ht="26.25" customHeight="1" x14ac:dyDescent="0.15">
      <c r="A122" s="838"/>
      <c r="B122" s="839"/>
      <c r="C122" s="842" t="s">
        <v>433</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112</v>
      </c>
      <c r="AB122" s="798"/>
      <c r="AC122" s="798"/>
      <c r="AD122" s="798"/>
      <c r="AE122" s="799"/>
      <c r="AF122" s="800" t="s">
        <v>112</v>
      </c>
      <c r="AG122" s="798"/>
      <c r="AH122" s="798"/>
      <c r="AI122" s="798"/>
      <c r="AJ122" s="799"/>
      <c r="AK122" s="800" t="s">
        <v>112</v>
      </c>
      <c r="AL122" s="798"/>
      <c r="AM122" s="798"/>
      <c r="AN122" s="798"/>
      <c r="AO122" s="799"/>
      <c r="AP122" s="845" t="s">
        <v>112</v>
      </c>
      <c r="AQ122" s="846"/>
      <c r="AR122" s="846"/>
      <c r="AS122" s="846"/>
      <c r="AT122" s="847"/>
      <c r="AU122" s="907"/>
      <c r="AV122" s="908"/>
      <c r="AW122" s="908"/>
      <c r="AX122" s="908"/>
      <c r="AY122" s="909"/>
      <c r="AZ122" s="900" t="s">
        <v>453</v>
      </c>
      <c r="BA122" s="901"/>
      <c r="BB122" s="901"/>
      <c r="BC122" s="901"/>
      <c r="BD122" s="901"/>
      <c r="BE122" s="901"/>
      <c r="BF122" s="901"/>
      <c r="BG122" s="901"/>
      <c r="BH122" s="901"/>
      <c r="BI122" s="901"/>
      <c r="BJ122" s="901"/>
      <c r="BK122" s="901"/>
      <c r="BL122" s="901"/>
      <c r="BM122" s="901"/>
      <c r="BN122" s="901"/>
      <c r="BO122" s="901"/>
      <c r="BP122" s="902"/>
      <c r="BQ122" s="903">
        <v>17418880</v>
      </c>
      <c r="BR122" s="866"/>
      <c r="BS122" s="866"/>
      <c r="BT122" s="866"/>
      <c r="BU122" s="866"/>
      <c r="BV122" s="866">
        <v>17360386</v>
      </c>
      <c r="BW122" s="866"/>
      <c r="BX122" s="866"/>
      <c r="BY122" s="866"/>
      <c r="BZ122" s="866"/>
      <c r="CA122" s="866">
        <v>17533711</v>
      </c>
      <c r="CB122" s="866"/>
      <c r="CC122" s="866"/>
      <c r="CD122" s="866"/>
      <c r="CE122" s="866"/>
      <c r="CF122" s="867">
        <v>212.9</v>
      </c>
      <c r="CG122" s="868"/>
      <c r="CH122" s="868"/>
      <c r="CI122" s="868"/>
      <c r="CJ122" s="868"/>
      <c r="CK122" s="890"/>
      <c r="CL122" s="876"/>
      <c r="CM122" s="876"/>
      <c r="CN122" s="876"/>
      <c r="CO122" s="877"/>
      <c r="CP122" s="856" t="s">
        <v>389</v>
      </c>
      <c r="CQ122" s="857"/>
      <c r="CR122" s="857"/>
      <c r="CS122" s="857"/>
      <c r="CT122" s="857"/>
      <c r="CU122" s="857"/>
      <c r="CV122" s="857"/>
      <c r="CW122" s="857"/>
      <c r="CX122" s="857"/>
      <c r="CY122" s="857"/>
      <c r="CZ122" s="857"/>
      <c r="DA122" s="857"/>
      <c r="DB122" s="857"/>
      <c r="DC122" s="857"/>
      <c r="DD122" s="857"/>
      <c r="DE122" s="857"/>
      <c r="DF122" s="858"/>
      <c r="DG122" s="834">
        <v>1693570</v>
      </c>
      <c r="DH122" s="835"/>
      <c r="DI122" s="835"/>
      <c r="DJ122" s="835"/>
      <c r="DK122" s="835"/>
      <c r="DL122" s="835">
        <v>1778079</v>
      </c>
      <c r="DM122" s="835"/>
      <c r="DN122" s="835"/>
      <c r="DO122" s="835"/>
      <c r="DP122" s="835"/>
      <c r="DQ122" s="835">
        <v>1895475</v>
      </c>
      <c r="DR122" s="835"/>
      <c r="DS122" s="835"/>
      <c r="DT122" s="835"/>
      <c r="DU122" s="835"/>
      <c r="DV122" s="812">
        <v>23</v>
      </c>
      <c r="DW122" s="812"/>
      <c r="DX122" s="812"/>
      <c r="DY122" s="812"/>
      <c r="DZ122" s="813"/>
    </row>
    <row r="123" spans="1:130" s="199" customFormat="1" ht="26.25" customHeight="1" x14ac:dyDescent="0.15">
      <c r="A123" s="838"/>
      <c r="B123" s="839"/>
      <c r="C123" s="842" t="s">
        <v>439</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112</v>
      </c>
      <c r="AB123" s="798"/>
      <c r="AC123" s="798"/>
      <c r="AD123" s="798"/>
      <c r="AE123" s="799"/>
      <c r="AF123" s="800" t="s">
        <v>112</v>
      </c>
      <c r="AG123" s="798"/>
      <c r="AH123" s="798"/>
      <c r="AI123" s="798"/>
      <c r="AJ123" s="799"/>
      <c r="AK123" s="800" t="s">
        <v>112</v>
      </c>
      <c r="AL123" s="798"/>
      <c r="AM123" s="798"/>
      <c r="AN123" s="798"/>
      <c r="AO123" s="799"/>
      <c r="AP123" s="845" t="s">
        <v>112</v>
      </c>
      <c r="AQ123" s="846"/>
      <c r="AR123" s="846"/>
      <c r="AS123" s="846"/>
      <c r="AT123" s="847"/>
      <c r="AU123" s="910"/>
      <c r="AV123" s="911"/>
      <c r="AW123" s="911"/>
      <c r="AX123" s="911"/>
      <c r="AY123" s="911"/>
      <c r="AZ123" s="230" t="s">
        <v>170</v>
      </c>
      <c r="BA123" s="230"/>
      <c r="BB123" s="230"/>
      <c r="BC123" s="230"/>
      <c r="BD123" s="230"/>
      <c r="BE123" s="230"/>
      <c r="BF123" s="230"/>
      <c r="BG123" s="230"/>
      <c r="BH123" s="230"/>
      <c r="BI123" s="230"/>
      <c r="BJ123" s="230"/>
      <c r="BK123" s="230"/>
      <c r="BL123" s="230"/>
      <c r="BM123" s="230"/>
      <c r="BN123" s="230"/>
      <c r="BO123" s="898" t="s">
        <v>454</v>
      </c>
      <c r="BP123" s="899"/>
      <c r="BQ123" s="853">
        <v>23394214</v>
      </c>
      <c r="BR123" s="854"/>
      <c r="BS123" s="854"/>
      <c r="BT123" s="854"/>
      <c r="BU123" s="854"/>
      <c r="BV123" s="854">
        <v>23119898</v>
      </c>
      <c r="BW123" s="854"/>
      <c r="BX123" s="854"/>
      <c r="BY123" s="854"/>
      <c r="BZ123" s="854"/>
      <c r="CA123" s="854">
        <v>22954527</v>
      </c>
      <c r="CB123" s="854"/>
      <c r="CC123" s="854"/>
      <c r="CD123" s="854"/>
      <c r="CE123" s="854"/>
      <c r="CF123" s="764"/>
      <c r="CG123" s="765"/>
      <c r="CH123" s="765"/>
      <c r="CI123" s="765"/>
      <c r="CJ123" s="855"/>
      <c r="CK123" s="890"/>
      <c r="CL123" s="876"/>
      <c r="CM123" s="876"/>
      <c r="CN123" s="876"/>
      <c r="CO123" s="877"/>
      <c r="CP123" s="856" t="s">
        <v>388</v>
      </c>
      <c r="CQ123" s="857"/>
      <c r="CR123" s="857"/>
      <c r="CS123" s="857"/>
      <c r="CT123" s="857"/>
      <c r="CU123" s="857"/>
      <c r="CV123" s="857"/>
      <c r="CW123" s="857"/>
      <c r="CX123" s="857"/>
      <c r="CY123" s="857"/>
      <c r="CZ123" s="857"/>
      <c r="DA123" s="857"/>
      <c r="DB123" s="857"/>
      <c r="DC123" s="857"/>
      <c r="DD123" s="857"/>
      <c r="DE123" s="857"/>
      <c r="DF123" s="858"/>
      <c r="DG123" s="797">
        <v>2016186</v>
      </c>
      <c r="DH123" s="798"/>
      <c r="DI123" s="798"/>
      <c r="DJ123" s="798"/>
      <c r="DK123" s="799"/>
      <c r="DL123" s="800">
        <v>1726775</v>
      </c>
      <c r="DM123" s="798"/>
      <c r="DN123" s="798"/>
      <c r="DO123" s="798"/>
      <c r="DP123" s="799"/>
      <c r="DQ123" s="800">
        <v>1455631</v>
      </c>
      <c r="DR123" s="798"/>
      <c r="DS123" s="798"/>
      <c r="DT123" s="798"/>
      <c r="DU123" s="799"/>
      <c r="DV123" s="845">
        <v>17.7</v>
      </c>
      <c r="DW123" s="846"/>
      <c r="DX123" s="846"/>
      <c r="DY123" s="846"/>
      <c r="DZ123" s="847"/>
    </row>
    <row r="124" spans="1:130" s="199" customFormat="1" ht="26.25" customHeight="1" thickBot="1" x14ac:dyDescent="0.2">
      <c r="A124" s="838"/>
      <c r="B124" s="839"/>
      <c r="C124" s="842" t="s">
        <v>443</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112</v>
      </c>
      <c r="AB124" s="798"/>
      <c r="AC124" s="798"/>
      <c r="AD124" s="798"/>
      <c r="AE124" s="799"/>
      <c r="AF124" s="800" t="s">
        <v>112</v>
      </c>
      <c r="AG124" s="798"/>
      <c r="AH124" s="798"/>
      <c r="AI124" s="798"/>
      <c r="AJ124" s="799"/>
      <c r="AK124" s="800" t="s">
        <v>112</v>
      </c>
      <c r="AL124" s="798"/>
      <c r="AM124" s="798"/>
      <c r="AN124" s="798"/>
      <c r="AO124" s="799"/>
      <c r="AP124" s="845" t="s">
        <v>112</v>
      </c>
      <c r="AQ124" s="846"/>
      <c r="AR124" s="846"/>
      <c r="AS124" s="846"/>
      <c r="AT124" s="847"/>
      <c r="AU124" s="848" t="s">
        <v>455</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v>84.2</v>
      </c>
      <c r="BR124" s="852"/>
      <c r="BS124" s="852"/>
      <c r="BT124" s="852"/>
      <c r="BU124" s="852"/>
      <c r="BV124" s="852">
        <v>77.5</v>
      </c>
      <c r="BW124" s="852"/>
      <c r="BX124" s="852"/>
      <c r="BY124" s="852"/>
      <c r="BZ124" s="852"/>
      <c r="CA124" s="852">
        <v>79.400000000000006</v>
      </c>
      <c r="CB124" s="852"/>
      <c r="CC124" s="852"/>
      <c r="CD124" s="852"/>
      <c r="CE124" s="852"/>
      <c r="CF124" s="742"/>
      <c r="CG124" s="743"/>
      <c r="CH124" s="743"/>
      <c r="CI124" s="743"/>
      <c r="CJ124" s="883"/>
      <c r="CK124" s="891"/>
      <c r="CL124" s="891"/>
      <c r="CM124" s="891"/>
      <c r="CN124" s="891"/>
      <c r="CO124" s="892"/>
      <c r="CP124" s="856" t="s">
        <v>456</v>
      </c>
      <c r="CQ124" s="857"/>
      <c r="CR124" s="857"/>
      <c r="CS124" s="857"/>
      <c r="CT124" s="857"/>
      <c r="CU124" s="857"/>
      <c r="CV124" s="857"/>
      <c r="CW124" s="857"/>
      <c r="CX124" s="857"/>
      <c r="CY124" s="857"/>
      <c r="CZ124" s="857"/>
      <c r="DA124" s="857"/>
      <c r="DB124" s="857"/>
      <c r="DC124" s="857"/>
      <c r="DD124" s="857"/>
      <c r="DE124" s="857"/>
      <c r="DF124" s="858"/>
      <c r="DG124" s="780">
        <v>379643</v>
      </c>
      <c r="DH124" s="781"/>
      <c r="DI124" s="781"/>
      <c r="DJ124" s="781"/>
      <c r="DK124" s="782"/>
      <c r="DL124" s="783">
        <v>352538</v>
      </c>
      <c r="DM124" s="781"/>
      <c r="DN124" s="781"/>
      <c r="DO124" s="781"/>
      <c r="DP124" s="782"/>
      <c r="DQ124" s="783">
        <v>440344</v>
      </c>
      <c r="DR124" s="781"/>
      <c r="DS124" s="781"/>
      <c r="DT124" s="781"/>
      <c r="DU124" s="782"/>
      <c r="DV124" s="869">
        <v>5.3</v>
      </c>
      <c r="DW124" s="870"/>
      <c r="DX124" s="870"/>
      <c r="DY124" s="870"/>
      <c r="DZ124" s="871"/>
    </row>
    <row r="125" spans="1:130" s="199" customFormat="1" ht="26.25" customHeight="1" x14ac:dyDescent="0.15">
      <c r="A125" s="838"/>
      <c r="B125" s="839"/>
      <c r="C125" s="842" t="s">
        <v>445</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112</v>
      </c>
      <c r="AB125" s="798"/>
      <c r="AC125" s="798"/>
      <c r="AD125" s="798"/>
      <c r="AE125" s="799"/>
      <c r="AF125" s="800" t="s">
        <v>112</v>
      </c>
      <c r="AG125" s="798"/>
      <c r="AH125" s="798"/>
      <c r="AI125" s="798"/>
      <c r="AJ125" s="799"/>
      <c r="AK125" s="800" t="s">
        <v>112</v>
      </c>
      <c r="AL125" s="798"/>
      <c r="AM125" s="798"/>
      <c r="AN125" s="798"/>
      <c r="AO125" s="799"/>
      <c r="AP125" s="845" t="s">
        <v>112</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457</v>
      </c>
      <c r="CL125" s="873"/>
      <c r="CM125" s="873"/>
      <c r="CN125" s="873"/>
      <c r="CO125" s="874"/>
      <c r="CP125" s="881" t="s">
        <v>458</v>
      </c>
      <c r="CQ125" s="826"/>
      <c r="CR125" s="826"/>
      <c r="CS125" s="826"/>
      <c r="CT125" s="826"/>
      <c r="CU125" s="826"/>
      <c r="CV125" s="826"/>
      <c r="CW125" s="826"/>
      <c r="CX125" s="826"/>
      <c r="CY125" s="826"/>
      <c r="CZ125" s="826"/>
      <c r="DA125" s="826"/>
      <c r="DB125" s="826"/>
      <c r="DC125" s="826"/>
      <c r="DD125" s="826"/>
      <c r="DE125" s="826"/>
      <c r="DF125" s="827"/>
      <c r="DG125" s="882" t="s">
        <v>112</v>
      </c>
      <c r="DH125" s="863"/>
      <c r="DI125" s="863"/>
      <c r="DJ125" s="863"/>
      <c r="DK125" s="863"/>
      <c r="DL125" s="863" t="s">
        <v>112</v>
      </c>
      <c r="DM125" s="863"/>
      <c r="DN125" s="863"/>
      <c r="DO125" s="863"/>
      <c r="DP125" s="863"/>
      <c r="DQ125" s="863" t="s">
        <v>112</v>
      </c>
      <c r="DR125" s="863"/>
      <c r="DS125" s="863"/>
      <c r="DT125" s="863"/>
      <c r="DU125" s="863"/>
      <c r="DV125" s="864" t="s">
        <v>112</v>
      </c>
      <c r="DW125" s="864"/>
      <c r="DX125" s="864"/>
      <c r="DY125" s="864"/>
      <c r="DZ125" s="865"/>
    </row>
    <row r="126" spans="1:130" s="199" customFormat="1" ht="26.25" customHeight="1" thickBot="1" x14ac:dyDescent="0.2">
      <c r="A126" s="838"/>
      <c r="B126" s="839"/>
      <c r="C126" s="842" t="s">
        <v>447</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t="s">
        <v>112</v>
      </c>
      <c r="AB126" s="798"/>
      <c r="AC126" s="798"/>
      <c r="AD126" s="798"/>
      <c r="AE126" s="799"/>
      <c r="AF126" s="800" t="s">
        <v>112</v>
      </c>
      <c r="AG126" s="798"/>
      <c r="AH126" s="798"/>
      <c r="AI126" s="798"/>
      <c r="AJ126" s="799"/>
      <c r="AK126" s="800" t="s">
        <v>112</v>
      </c>
      <c r="AL126" s="798"/>
      <c r="AM126" s="798"/>
      <c r="AN126" s="798"/>
      <c r="AO126" s="799"/>
      <c r="AP126" s="845" t="s">
        <v>112</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459</v>
      </c>
      <c r="CQ126" s="768"/>
      <c r="CR126" s="768"/>
      <c r="CS126" s="768"/>
      <c r="CT126" s="768"/>
      <c r="CU126" s="768"/>
      <c r="CV126" s="768"/>
      <c r="CW126" s="768"/>
      <c r="CX126" s="768"/>
      <c r="CY126" s="768"/>
      <c r="CZ126" s="768"/>
      <c r="DA126" s="768"/>
      <c r="DB126" s="768"/>
      <c r="DC126" s="768"/>
      <c r="DD126" s="768"/>
      <c r="DE126" s="768"/>
      <c r="DF126" s="769"/>
      <c r="DG126" s="834" t="s">
        <v>112</v>
      </c>
      <c r="DH126" s="835"/>
      <c r="DI126" s="835"/>
      <c r="DJ126" s="835"/>
      <c r="DK126" s="835"/>
      <c r="DL126" s="835" t="s">
        <v>112</v>
      </c>
      <c r="DM126" s="835"/>
      <c r="DN126" s="835"/>
      <c r="DO126" s="835"/>
      <c r="DP126" s="835"/>
      <c r="DQ126" s="835" t="s">
        <v>112</v>
      </c>
      <c r="DR126" s="835"/>
      <c r="DS126" s="835"/>
      <c r="DT126" s="835"/>
      <c r="DU126" s="835"/>
      <c r="DV126" s="812" t="s">
        <v>112</v>
      </c>
      <c r="DW126" s="812"/>
      <c r="DX126" s="812"/>
      <c r="DY126" s="812"/>
      <c r="DZ126" s="813"/>
    </row>
    <row r="127" spans="1:130" s="199" customFormat="1" ht="26.25" customHeight="1" x14ac:dyDescent="0.15">
      <c r="A127" s="840"/>
      <c r="B127" s="841"/>
      <c r="C127" s="859" t="s">
        <v>460</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t="s">
        <v>112</v>
      </c>
      <c r="AB127" s="798"/>
      <c r="AC127" s="798"/>
      <c r="AD127" s="798"/>
      <c r="AE127" s="799"/>
      <c r="AF127" s="800" t="s">
        <v>112</v>
      </c>
      <c r="AG127" s="798"/>
      <c r="AH127" s="798"/>
      <c r="AI127" s="798"/>
      <c r="AJ127" s="799"/>
      <c r="AK127" s="800" t="s">
        <v>112</v>
      </c>
      <c r="AL127" s="798"/>
      <c r="AM127" s="798"/>
      <c r="AN127" s="798"/>
      <c r="AO127" s="799"/>
      <c r="AP127" s="845" t="s">
        <v>112</v>
      </c>
      <c r="AQ127" s="846"/>
      <c r="AR127" s="846"/>
      <c r="AS127" s="846"/>
      <c r="AT127" s="847"/>
      <c r="AU127" s="235"/>
      <c r="AV127" s="235"/>
      <c r="AW127" s="235"/>
      <c r="AX127" s="862" t="s">
        <v>461</v>
      </c>
      <c r="AY127" s="830"/>
      <c r="AZ127" s="830"/>
      <c r="BA127" s="830"/>
      <c r="BB127" s="830"/>
      <c r="BC127" s="830"/>
      <c r="BD127" s="830"/>
      <c r="BE127" s="831"/>
      <c r="BF127" s="829" t="s">
        <v>462</v>
      </c>
      <c r="BG127" s="830"/>
      <c r="BH127" s="830"/>
      <c r="BI127" s="830"/>
      <c r="BJ127" s="830"/>
      <c r="BK127" s="830"/>
      <c r="BL127" s="831"/>
      <c r="BM127" s="829" t="s">
        <v>463</v>
      </c>
      <c r="BN127" s="830"/>
      <c r="BO127" s="830"/>
      <c r="BP127" s="830"/>
      <c r="BQ127" s="830"/>
      <c r="BR127" s="830"/>
      <c r="BS127" s="831"/>
      <c r="BT127" s="829" t="s">
        <v>464</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465</v>
      </c>
      <c r="CQ127" s="768"/>
      <c r="CR127" s="768"/>
      <c r="CS127" s="768"/>
      <c r="CT127" s="768"/>
      <c r="CU127" s="768"/>
      <c r="CV127" s="768"/>
      <c r="CW127" s="768"/>
      <c r="CX127" s="768"/>
      <c r="CY127" s="768"/>
      <c r="CZ127" s="768"/>
      <c r="DA127" s="768"/>
      <c r="DB127" s="768"/>
      <c r="DC127" s="768"/>
      <c r="DD127" s="768"/>
      <c r="DE127" s="768"/>
      <c r="DF127" s="769"/>
      <c r="DG127" s="834" t="s">
        <v>112</v>
      </c>
      <c r="DH127" s="835"/>
      <c r="DI127" s="835"/>
      <c r="DJ127" s="835"/>
      <c r="DK127" s="835"/>
      <c r="DL127" s="835" t="s">
        <v>112</v>
      </c>
      <c r="DM127" s="835"/>
      <c r="DN127" s="835"/>
      <c r="DO127" s="835"/>
      <c r="DP127" s="835"/>
      <c r="DQ127" s="835" t="s">
        <v>112</v>
      </c>
      <c r="DR127" s="835"/>
      <c r="DS127" s="835"/>
      <c r="DT127" s="835"/>
      <c r="DU127" s="835"/>
      <c r="DV127" s="812" t="s">
        <v>112</v>
      </c>
      <c r="DW127" s="812"/>
      <c r="DX127" s="812"/>
      <c r="DY127" s="812"/>
      <c r="DZ127" s="813"/>
    </row>
    <row r="128" spans="1:130" s="199" customFormat="1" ht="26.25" customHeight="1" thickBot="1" x14ac:dyDescent="0.2">
      <c r="A128" s="814" t="s">
        <v>466</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467</v>
      </c>
      <c r="X128" s="816"/>
      <c r="Y128" s="816"/>
      <c r="Z128" s="817"/>
      <c r="AA128" s="818">
        <v>57501</v>
      </c>
      <c r="AB128" s="819"/>
      <c r="AC128" s="819"/>
      <c r="AD128" s="819"/>
      <c r="AE128" s="820"/>
      <c r="AF128" s="821">
        <v>55693</v>
      </c>
      <c r="AG128" s="819"/>
      <c r="AH128" s="819"/>
      <c r="AI128" s="819"/>
      <c r="AJ128" s="820"/>
      <c r="AK128" s="821">
        <v>56149</v>
      </c>
      <c r="AL128" s="819"/>
      <c r="AM128" s="819"/>
      <c r="AN128" s="819"/>
      <c r="AO128" s="820"/>
      <c r="AP128" s="822"/>
      <c r="AQ128" s="823"/>
      <c r="AR128" s="823"/>
      <c r="AS128" s="823"/>
      <c r="AT128" s="824"/>
      <c r="AU128" s="235"/>
      <c r="AV128" s="235"/>
      <c r="AW128" s="235"/>
      <c r="AX128" s="825" t="s">
        <v>468</v>
      </c>
      <c r="AY128" s="826"/>
      <c r="AZ128" s="826"/>
      <c r="BA128" s="826"/>
      <c r="BB128" s="826"/>
      <c r="BC128" s="826"/>
      <c r="BD128" s="826"/>
      <c r="BE128" s="827"/>
      <c r="BF128" s="804" t="s">
        <v>112</v>
      </c>
      <c r="BG128" s="805"/>
      <c r="BH128" s="805"/>
      <c r="BI128" s="805"/>
      <c r="BJ128" s="805"/>
      <c r="BK128" s="805"/>
      <c r="BL128" s="828"/>
      <c r="BM128" s="804">
        <v>13.41</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469</v>
      </c>
      <c r="CQ128" s="746"/>
      <c r="CR128" s="746"/>
      <c r="CS128" s="746"/>
      <c r="CT128" s="746"/>
      <c r="CU128" s="746"/>
      <c r="CV128" s="746"/>
      <c r="CW128" s="746"/>
      <c r="CX128" s="746"/>
      <c r="CY128" s="746"/>
      <c r="CZ128" s="746"/>
      <c r="DA128" s="746"/>
      <c r="DB128" s="746"/>
      <c r="DC128" s="746"/>
      <c r="DD128" s="746"/>
      <c r="DE128" s="746"/>
      <c r="DF128" s="747"/>
      <c r="DG128" s="808">
        <v>13517</v>
      </c>
      <c r="DH128" s="809"/>
      <c r="DI128" s="809"/>
      <c r="DJ128" s="809"/>
      <c r="DK128" s="809"/>
      <c r="DL128" s="809">
        <v>12017</v>
      </c>
      <c r="DM128" s="809"/>
      <c r="DN128" s="809"/>
      <c r="DO128" s="809"/>
      <c r="DP128" s="809"/>
      <c r="DQ128" s="809">
        <v>10517</v>
      </c>
      <c r="DR128" s="809"/>
      <c r="DS128" s="809"/>
      <c r="DT128" s="809"/>
      <c r="DU128" s="809"/>
      <c r="DV128" s="810">
        <v>0.1</v>
      </c>
      <c r="DW128" s="810"/>
      <c r="DX128" s="810"/>
      <c r="DY128" s="810"/>
      <c r="DZ128" s="811"/>
    </row>
    <row r="129" spans="1:131" s="199" customFormat="1" ht="26.25" customHeight="1" x14ac:dyDescent="0.15">
      <c r="A129" s="792" t="s">
        <v>91</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470</v>
      </c>
      <c r="X129" s="795"/>
      <c r="Y129" s="795"/>
      <c r="Z129" s="796"/>
      <c r="AA129" s="797">
        <v>9461892</v>
      </c>
      <c r="AB129" s="798"/>
      <c r="AC129" s="798"/>
      <c r="AD129" s="798"/>
      <c r="AE129" s="799"/>
      <c r="AF129" s="800">
        <v>9648725</v>
      </c>
      <c r="AG129" s="798"/>
      <c r="AH129" s="798"/>
      <c r="AI129" s="798"/>
      <c r="AJ129" s="799"/>
      <c r="AK129" s="800">
        <v>9557701</v>
      </c>
      <c r="AL129" s="798"/>
      <c r="AM129" s="798"/>
      <c r="AN129" s="798"/>
      <c r="AO129" s="799"/>
      <c r="AP129" s="801"/>
      <c r="AQ129" s="802"/>
      <c r="AR129" s="802"/>
      <c r="AS129" s="802"/>
      <c r="AT129" s="803"/>
      <c r="AU129" s="237"/>
      <c r="AV129" s="237"/>
      <c r="AW129" s="237"/>
      <c r="AX129" s="767" t="s">
        <v>471</v>
      </c>
      <c r="AY129" s="768"/>
      <c r="AZ129" s="768"/>
      <c r="BA129" s="768"/>
      <c r="BB129" s="768"/>
      <c r="BC129" s="768"/>
      <c r="BD129" s="768"/>
      <c r="BE129" s="769"/>
      <c r="BF129" s="787" t="s">
        <v>112</v>
      </c>
      <c r="BG129" s="788"/>
      <c r="BH129" s="788"/>
      <c r="BI129" s="788"/>
      <c r="BJ129" s="788"/>
      <c r="BK129" s="788"/>
      <c r="BL129" s="789"/>
      <c r="BM129" s="787">
        <v>18.41</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92" t="s">
        <v>472</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473</v>
      </c>
      <c r="X130" s="795"/>
      <c r="Y130" s="795"/>
      <c r="Z130" s="796"/>
      <c r="AA130" s="797">
        <v>1425341</v>
      </c>
      <c r="AB130" s="798"/>
      <c r="AC130" s="798"/>
      <c r="AD130" s="798"/>
      <c r="AE130" s="799"/>
      <c r="AF130" s="800">
        <v>1363551</v>
      </c>
      <c r="AG130" s="798"/>
      <c r="AH130" s="798"/>
      <c r="AI130" s="798"/>
      <c r="AJ130" s="799"/>
      <c r="AK130" s="800">
        <v>1323100</v>
      </c>
      <c r="AL130" s="798"/>
      <c r="AM130" s="798"/>
      <c r="AN130" s="798"/>
      <c r="AO130" s="799"/>
      <c r="AP130" s="801"/>
      <c r="AQ130" s="802"/>
      <c r="AR130" s="802"/>
      <c r="AS130" s="802"/>
      <c r="AT130" s="803"/>
      <c r="AU130" s="237"/>
      <c r="AV130" s="237"/>
      <c r="AW130" s="237"/>
      <c r="AX130" s="767" t="s">
        <v>474</v>
      </c>
      <c r="AY130" s="768"/>
      <c r="AZ130" s="768"/>
      <c r="BA130" s="768"/>
      <c r="BB130" s="768"/>
      <c r="BC130" s="768"/>
      <c r="BD130" s="768"/>
      <c r="BE130" s="769"/>
      <c r="BF130" s="770">
        <v>10.9</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475</v>
      </c>
      <c r="X131" s="778"/>
      <c r="Y131" s="778"/>
      <c r="Z131" s="779"/>
      <c r="AA131" s="780">
        <v>8036551</v>
      </c>
      <c r="AB131" s="781"/>
      <c r="AC131" s="781"/>
      <c r="AD131" s="781"/>
      <c r="AE131" s="782"/>
      <c r="AF131" s="783">
        <v>8285174</v>
      </c>
      <c r="AG131" s="781"/>
      <c r="AH131" s="781"/>
      <c r="AI131" s="781"/>
      <c r="AJ131" s="782"/>
      <c r="AK131" s="783">
        <v>8234601</v>
      </c>
      <c r="AL131" s="781"/>
      <c r="AM131" s="781"/>
      <c r="AN131" s="781"/>
      <c r="AO131" s="782"/>
      <c r="AP131" s="784"/>
      <c r="AQ131" s="785"/>
      <c r="AR131" s="785"/>
      <c r="AS131" s="785"/>
      <c r="AT131" s="786"/>
      <c r="AU131" s="237"/>
      <c r="AV131" s="237"/>
      <c r="AW131" s="237"/>
      <c r="AX131" s="745" t="s">
        <v>476</v>
      </c>
      <c r="AY131" s="746"/>
      <c r="AZ131" s="746"/>
      <c r="BA131" s="746"/>
      <c r="BB131" s="746"/>
      <c r="BC131" s="746"/>
      <c r="BD131" s="746"/>
      <c r="BE131" s="747"/>
      <c r="BF131" s="748">
        <v>79.400000000000006</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54" t="s">
        <v>477</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478</v>
      </c>
      <c r="W132" s="758"/>
      <c r="X132" s="758"/>
      <c r="Y132" s="758"/>
      <c r="Z132" s="759"/>
      <c r="AA132" s="760">
        <v>12.30720741</v>
      </c>
      <c r="AB132" s="761"/>
      <c r="AC132" s="761"/>
      <c r="AD132" s="761"/>
      <c r="AE132" s="762"/>
      <c r="AF132" s="763">
        <v>10.40272661</v>
      </c>
      <c r="AG132" s="761"/>
      <c r="AH132" s="761"/>
      <c r="AI132" s="761"/>
      <c r="AJ132" s="762"/>
      <c r="AK132" s="763">
        <v>10.16524055</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479</v>
      </c>
      <c r="W133" s="737"/>
      <c r="X133" s="737"/>
      <c r="Y133" s="737"/>
      <c r="Z133" s="738"/>
      <c r="AA133" s="739">
        <v>13.4</v>
      </c>
      <c r="AB133" s="740"/>
      <c r="AC133" s="740"/>
      <c r="AD133" s="740"/>
      <c r="AE133" s="741"/>
      <c r="AF133" s="739">
        <v>12.1</v>
      </c>
      <c r="AG133" s="740"/>
      <c r="AH133" s="740"/>
      <c r="AI133" s="740"/>
      <c r="AJ133" s="741"/>
      <c r="AK133" s="739">
        <v>10.9</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5" zoomScaleNormal="85" zoomScaleSheetLayoutView="85"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480</v>
      </c>
      <c r="B5" s="248"/>
      <c r="C5" s="248"/>
      <c r="D5" s="248"/>
      <c r="E5" s="248"/>
      <c r="F5" s="248"/>
      <c r="G5" s="248"/>
      <c r="H5" s="248"/>
      <c r="I5" s="248"/>
      <c r="J5" s="248"/>
      <c r="K5" s="248"/>
      <c r="L5" s="248"/>
      <c r="M5" s="248"/>
      <c r="N5" s="248"/>
      <c r="O5" s="249"/>
    </row>
    <row r="6" spans="1:16" x14ac:dyDescent="0.15">
      <c r="A6" s="250"/>
      <c r="B6" s="246"/>
      <c r="C6" s="246"/>
      <c r="D6" s="246"/>
      <c r="E6" s="246"/>
      <c r="F6" s="246"/>
      <c r="G6" s="251" t="s">
        <v>481</v>
      </c>
      <c r="H6" s="251"/>
      <c r="I6" s="251"/>
      <c r="J6" s="251"/>
      <c r="K6" s="246"/>
      <c r="L6" s="246"/>
      <c r="M6" s="246"/>
      <c r="N6" s="246"/>
    </row>
    <row r="7" spans="1:16" x14ac:dyDescent="0.15">
      <c r="A7" s="250"/>
      <c r="B7" s="246"/>
      <c r="C7" s="246"/>
      <c r="D7" s="246"/>
      <c r="E7" s="246"/>
      <c r="F7" s="246"/>
      <c r="G7" s="253"/>
      <c r="H7" s="254"/>
      <c r="I7" s="254"/>
      <c r="J7" s="255"/>
      <c r="K7" s="1153" t="s">
        <v>482</v>
      </c>
      <c r="L7" s="256"/>
      <c r="M7" s="257" t="s">
        <v>483</v>
      </c>
      <c r="N7" s="258"/>
    </row>
    <row r="8" spans="1:16" x14ac:dyDescent="0.15">
      <c r="A8" s="250"/>
      <c r="B8" s="246"/>
      <c r="C8" s="246"/>
      <c r="D8" s="246"/>
      <c r="E8" s="246"/>
      <c r="F8" s="246"/>
      <c r="G8" s="259"/>
      <c r="H8" s="260"/>
      <c r="I8" s="260"/>
      <c r="J8" s="261"/>
      <c r="K8" s="1154"/>
      <c r="L8" s="262" t="s">
        <v>484</v>
      </c>
      <c r="M8" s="263" t="s">
        <v>485</v>
      </c>
      <c r="N8" s="264" t="s">
        <v>486</v>
      </c>
    </row>
    <row r="9" spans="1:16" x14ac:dyDescent="0.15">
      <c r="A9" s="250"/>
      <c r="B9" s="246"/>
      <c r="C9" s="246"/>
      <c r="D9" s="246"/>
      <c r="E9" s="246"/>
      <c r="F9" s="246"/>
      <c r="G9" s="1167" t="s">
        <v>487</v>
      </c>
      <c r="H9" s="1168"/>
      <c r="I9" s="1168"/>
      <c r="J9" s="1169"/>
      <c r="K9" s="265">
        <v>3205352</v>
      </c>
      <c r="L9" s="266">
        <v>92909</v>
      </c>
      <c r="M9" s="267">
        <v>88814</v>
      </c>
      <c r="N9" s="268">
        <v>4.5999999999999996</v>
      </c>
    </row>
    <row r="10" spans="1:16" x14ac:dyDescent="0.15">
      <c r="A10" s="250"/>
      <c r="B10" s="246"/>
      <c r="C10" s="246"/>
      <c r="D10" s="246"/>
      <c r="E10" s="246"/>
      <c r="F10" s="246"/>
      <c r="G10" s="1167" t="s">
        <v>488</v>
      </c>
      <c r="H10" s="1168"/>
      <c r="I10" s="1168"/>
      <c r="J10" s="1169"/>
      <c r="K10" s="269">
        <v>50474</v>
      </c>
      <c r="L10" s="270">
        <v>1463</v>
      </c>
      <c r="M10" s="271">
        <v>7348</v>
      </c>
      <c r="N10" s="272">
        <v>-80.099999999999994</v>
      </c>
    </row>
    <row r="11" spans="1:16" ht="13.5" customHeight="1" x14ac:dyDescent="0.15">
      <c r="A11" s="250"/>
      <c r="B11" s="246"/>
      <c r="C11" s="246"/>
      <c r="D11" s="246"/>
      <c r="E11" s="246"/>
      <c r="F11" s="246"/>
      <c r="G11" s="1167" t="s">
        <v>489</v>
      </c>
      <c r="H11" s="1168"/>
      <c r="I11" s="1168"/>
      <c r="J11" s="1169"/>
      <c r="K11" s="269">
        <v>218</v>
      </c>
      <c r="L11" s="270">
        <v>6</v>
      </c>
      <c r="M11" s="271">
        <v>9064</v>
      </c>
      <c r="N11" s="272">
        <v>-99.9</v>
      </c>
    </row>
    <row r="12" spans="1:16" ht="13.5" customHeight="1" x14ac:dyDescent="0.15">
      <c r="A12" s="250"/>
      <c r="B12" s="246"/>
      <c r="C12" s="246"/>
      <c r="D12" s="246"/>
      <c r="E12" s="246"/>
      <c r="F12" s="246"/>
      <c r="G12" s="1167" t="s">
        <v>490</v>
      </c>
      <c r="H12" s="1168"/>
      <c r="I12" s="1168"/>
      <c r="J12" s="1169"/>
      <c r="K12" s="269" t="s">
        <v>491</v>
      </c>
      <c r="L12" s="270" t="s">
        <v>491</v>
      </c>
      <c r="M12" s="271">
        <v>917</v>
      </c>
      <c r="N12" s="272" t="s">
        <v>491</v>
      </c>
    </row>
    <row r="13" spans="1:16" ht="13.5" customHeight="1" x14ac:dyDescent="0.15">
      <c r="A13" s="250"/>
      <c r="B13" s="246"/>
      <c r="C13" s="246"/>
      <c r="D13" s="246"/>
      <c r="E13" s="246"/>
      <c r="F13" s="246"/>
      <c r="G13" s="1167" t="s">
        <v>492</v>
      </c>
      <c r="H13" s="1168"/>
      <c r="I13" s="1168"/>
      <c r="J13" s="1169"/>
      <c r="K13" s="269" t="s">
        <v>491</v>
      </c>
      <c r="L13" s="270" t="s">
        <v>491</v>
      </c>
      <c r="M13" s="271">
        <v>11</v>
      </c>
      <c r="N13" s="272" t="s">
        <v>491</v>
      </c>
    </row>
    <row r="14" spans="1:16" ht="13.5" customHeight="1" x14ac:dyDescent="0.15">
      <c r="A14" s="250"/>
      <c r="B14" s="246"/>
      <c r="C14" s="246"/>
      <c r="D14" s="246"/>
      <c r="E14" s="246"/>
      <c r="F14" s="246"/>
      <c r="G14" s="1167" t="s">
        <v>493</v>
      </c>
      <c r="H14" s="1168"/>
      <c r="I14" s="1168"/>
      <c r="J14" s="1169"/>
      <c r="K14" s="269">
        <v>111375</v>
      </c>
      <c r="L14" s="270">
        <v>3228</v>
      </c>
      <c r="M14" s="271">
        <v>3976</v>
      </c>
      <c r="N14" s="272">
        <v>-18.8</v>
      </c>
    </row>
    <row r="15" spans="1:16" ht="13.5" customHeight="1" x14ac:dyDescent="0.15">
      <c r="A15" s="250"/>
      <c r="B15" s="246"/>
      <c r="C15" s="246"/>
      <c r="D15" s="246"/>
      <c r="E15" s="246"/>
      <c r="F15" s="246"/>
      <c r="G15" s="1167" t="s">
        <v>494</v>
      </c>
      <c r="H15" s="1168"/>
      <c r="I15" s="1168"/>
      <c r="J15" s="1169"/>
      <c r="K15" s="269">
        <v>55269</v>
      </c>
      <c r="L15" s="270">
        <v>1602</v>
      </c>
      <c r="M15" s="271">
        <v>2094</v>
      </c>
      <c r="N15" s="272">
        <v>-23.5</v>
      </c>
    </row>
    <row r="16" spans="1:16" x14ac:dyDescent="0.15">
      <c r="A16" s="250"/>
      <c r="B16" s="246"/>
      <c r="C16" s="246"/>
      <c r="D16" s="246"/>
      <c r="E16" s="246"/>
      <c r="F16" s="246"/>
      <c r="G16" s="1170" t="s">
        <v>495</v>
      </c>
      <c r="H16" s="1171"/>
      <c r="I16" s="1171"/>
      <c r="J16" s="1172"/>
      <c r="K16" s="270">
        <v>-284227</v>
      </c>
      <c r="L16" s="270">
        <v>-8238</v>
      </c>
      <c r="M16" s="271">
        <v>-9674</v>
      </c>
      <c r="N16" s="272">
        <v>-14.8</v>
      </c>
    </row>
    <row r="17" spans="1:16" x14ac:dyDescent="0.15">
      <c r="A17" s="250"/>
      <c r="B17" s="246"/>
      <c r="C17" s="246"/>
      <c r="D17" s="246"/>
      <c r="E17" s="246"/>
      <c r="F17" s="246"/>
      <c r="G17" s="1170" t="s">
        <v>170</v>
      </c>
      <c r="H17" s="1171"/>
      <c r="I17" s="1171"/>
      <c r="J17" s="1172"/>
      <c r="K17" s="270">
        <v>3138461</v>
      </c>
      <c r="L17" s="270">
        <v>90970</v>
      </c>
      <c r="M17" s="271">
        <v>102550</v>
      </c>
      <c r="N17" s="272">
        <v>-11.3</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496</v>
      </c>
      <c r="H19" s="246"/>
      <c r="I19" s="246"/>
      <c r="J19" s="246"/>
      <c r="K19" s="246"/>
      <c r="L19" s="246"/>
      <c r="M19" s="246"/>
      <c r="N19" s="246"/>
    </row>
    <row r="20" spans="1:16" x14ac:dyDescent="0.15">
      <c r="A20" s="250"/>
      <c r="B20" s="246"/>
      <c r="C20" s="246"/>
      <c r="D20" s="246"/>
      <c r="E20" s="246"/>
      <c r="F20" s="246"/>
      <c r="G20" s="274"/>
      <c r="H20" s="275"/>
      <c r="I20" s="275"/>
      <c r="J20" s="276"/>
      <c r="K20" s="277" t="s">
        <v>497</v>
      </c>
      <c r="L20" s="278" t="s">
        <v>498</v>
      </c>
      <c r="M20" s="279" t="s">
        <v>499</v>
      </c>
      <c r="N20" s="280"/>
    </row>
    <row r="21" spans="1:16" s="286" customFormat="1" x14ac:dyDescent="0.15">
      <c r="A21" s="281"/>
      <c r="B21" s="251"/>
      <c r="C21" s="251"/>
      <c r="D21" s="251"/>
      <c r="E21" s="251"/>
      <c r="F21" s="251"/>
      <c r="G21" s="1164" t="s">
        <v>500</v>
      </c>
      <c r="H21" s="1165"/>
      <c r="I21" s="1165"/>
      <c r="J21" s="1166"/>
      <c r="K21" s="282">
        <v>9.74</v>
      </c>
      <c r="L21" s="283">
        <v>9.9600000000000009</v>
      </c>
      <c r="M21" s="284">
        <v>-0.22</v>
      </c>
      <c r="N21" s="251"/>
      <c r="O21" s="285"/>
      <c r="P21" s="281"/>
    </row>
    <row r="22" spans="1:16" s="286" customFormat="1" x14ac:dyDescent="0.15">
      <c r="A22" s="281"/>
      <c r="B22" s="251"/>
      <c r="C22" s="251"/>
      <c r="D22" s="251"/>
      <c r="E22" s="251"/>
      <c r="F22" s="251"/>
      <c r="G22" s="1164" t="s">
        <v>501</v>
      </c>
      <c r="H22" s="1165"/>
      <c r="I22" s="1165"/>
      <c r="J22" s="1166"/>
      <c r="K22" s="287">
        <v>97.8</v>
      </c>
      <c r="L22" s="288">
        <v>97.8</v>
      </c>
      <c r="M22" s="289">
        <v>0</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502</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503</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504</v>
      </c>
      <c r="H29" s="251"/>
      <c r="I29" s="251"/>
      <c r="J29" s="251"/>
      <c r="K29" s="246"/>
      <c r="L29" s="246"/>
      <c r="M29" s="246"/>
      <c r="N29" s="246"/>
      <c r="O29" s="295"/>
    </row>
    <row r="30" spans="1:16" x14ac:dyDescent="0.15">
      <c r="A30" s="250"/>
      <c r="B30" s="246"/>
      <c r="C30" s="246"/>
      <c r="D30" s="246"/>
      <c r="E30" s="246"/>
      <c r="F30" s="246"/>
      <c r="G30" s="253"/>
      <c r="H30" s="254"/>
      <c r="I30" s="254"/>
      <c r="J30" s="255"/>
      <c r="K30" s="1153" t="s">
        <v>482</v>
      </c>
      <c r="L30" s="256"/>
      <c r="M30" s="257" t="s">
        <v>483</v>
      </c>
      <c r="N30" s="258"/>
    </row>
    <row r="31" spans="1:16" x14ac:dyDescent="0.15">
      <c r="A31" s="250"/>
      <c r="B31" s="246"/>
      <c r="C31" s="246"/>
      <c r="D31" s="246"/>
      <c r="E31" s="246"/>
      <c r="F31" s="246"/>
      <c r="G31" s="259"/>
      <c r="H31" s="260"/>
      <c r="I31" s="260"/>
      <c r="J31" s="261"/>
      <c r="K31" s="1154"/>
      <c r="L31" s="262" t="s">
        <v>484</v>
      </c>
      <c r="M31" s="263" t="s">
        <v>485</v>
      </c>
      <c r="N31" s="264" t="s">
        <v>486</v>
      </c>
    </row>
    <row r="32" spans="1:16" ht="27" customHeight="1" x14ac:dyDescent="0.15">
      <c r="A32" s="250"/>
      <c r="B32" s="246"/>
      <c r="C32" s="246"/>
      <c r="D32" s="246"/>
      <c r="E32" s="246"/>
      <c r="F32" s="246"/>
      <c r="G32" s="1155" t="s">
        <v>505</v>
      </c>
      <c r="H32" s="1156"/>
      <c r="I32" s="1156"/>
      <c r="J32" s="1157"/>
      <c r="K32" s="296">
        <v>1459876</v>
      </c>
      <c r="L32" s="296">
        <v>42315</v>
      </c>
      <c r="M32" s="297">
        <v>68120</v>
      </c>
      <c r="N32" s="298">
        <v>-37.9</v>
      </c>
    </row>
    <row r="33" spans="1:16" ht="13.5" customHeight="1" x14ac:dyDescent="0.15">
      <c r="A33" s="250"/>
      <c r="B33" s="246"/>
      <c r="C33" s="246"/>
      <c r="D33" s="246"/>
      <c r="E33" s="246"/>
      <c r="F33" s="246"/>
      <c r="G33" s="1155" t="s">
        <v>506</v>
      </c>
      <c r="H33" s="1156"/>
      <c r="I33" s="1156"/>
      <c r="J33" s="1157"/>
      <c r="K33" s="296" t="s">
        <v>491</v>
      </c>
      <c r="L33" s="296" t="s">
        <v>491</v>
      </c>
      <c r="M33" s="297" t="s">
        <v>491</v>
      </c>
      <c r="N33" s="298" t="s">
        <v>491</v>
      </c>
    </row>
    <row r="34" spans="1:16" ht="27" customHeight="1" x14ac:dyDescent="0.15">
      <c r="A34" s="250"/>
      <c r="B34" s="246"/>
      <c r="C34" s="246"/>
      <c r="D34" s="246"/>
      <c r="E34" s="246"/>
      <c r="F34" s="246"/>
      <c r="G34" s="1155" t="s">
        <v>507</v>
      </c>
      <c r="H34" s="1156"/>
      <c r="I34" s="1156"/>
      <c r="J34" s="1157"/>
      <c r="K34" s="296">
        <v>10000</v>
      </c>
      <c r="L34" s="296">
        <v>290</v>
      </c>
      <c r="M34" s="297">
        <v>13</v>
      </c>
      <c r="N34" s="298">
        <v>2130.8000000000002</v>
      </c>
    </row>
    <row r="35" spans="1:16" ht="27" customHeight="1" x14ac:dyDescent="0.15">
      <c r="A35" s="250"/>
      <c r="B35" s="246"/>
      <c r="C35" s="246"/>
      <c r="D35" s="246"/>
      <c r="E35" s="246"/>
      <c r="F35" s="246"/>
      <c r="G35" s="1155" t="s">
        <v>508</v>
      </c>
      <c r="H35" s="1156"/>
      <c r="I35" s="1156"/>
      <c r="J35" s="1157"/>
      <c r="K35" s="296">
        <v>746301</v>
      </c>
      <c r="L35" s="296">
        <v>21632</v>
      </c>
      <c r="M35" s="297">
        <v>17609</v>
      </c>
      <c r="N35" s="298">
        <v>22.8</v>
      </c>
    </row>
    <row r="36" spans="1:16" ht="27" customHeight="1" x14ac:dyDescent="0.15">
      <c r="A36" s="250"/>
      <c r="B36" s="246"/>
      <c r="C36" s="246"/>
      <c r="D36" s="246"/>
      <c r="E36" s="246"/>
      <c r="F36" s="246"/>
      <c r="G36" s="1155" t="s">
        <v>509</v>
      </c>
      <c r="H36" s="1156"/>
      <c r="I36" s="1156"/>
      <c r="J36" s="1157"/>
      <c r="K36" s="296" t="s">
        <v>491</v>
      </c>
      <c r="L36" s="296" t="s">
        <v>491</v>
      </c>
      <c r="M36" s="297">
        <v>2944</v>
      </c>
      <c r="N36" s="298" t="s">
        <v>491</v>
      </c>
    </row>
    <row r="37" spans="1:16" ht="13.5" customHeight="1" x14ac:dyDescent="0.15">
      <c r="A37" s="250"/>
      <c r="B37" s="246"/>
      <c r="C37" s="246"/>
      <c r="D37" s="246"/>
      <c r="E37" s="246"/>
      <c r="F37" s="246"/>
      <c r="G37" s="1155" t="s">
        <v>510</v>
      </c>
      <c r="H37" s="1156"/>
      <c r="I37" s="1156"/>
      <c r="J37" s="1157"/>
      <c r="K37" s="296" t="s">
        <v>491</v>
      </c>
      <c r="L37" s="296" t="s">
        <v>491</v>
      </c>
      <c r="M37" s="297">
        <v>1200</v>
      </c>
      <c r="N37" s="298" t="s">
        <v>491</v>
      </c>
    </row>
    <row r="38" spans="1:16" ht="27" customHeight="1" x14ac:dyDescent="0.15">
      <c r="A38" s="250"/>
      <c r="B38" s="246"/>
      <c r="C38" s="246"/>
      <c r="D38" s="246"/>
      <c r="E38" s="246"/>
      <c r="F38" s="246"/>
      <c r="G38" s="1158" t="s">
        <v>511</v>
      </c>
      <c r="H38" s="1159"/>
      <c r="I38" s="1159"/>
      <c r="J38" s="1160"/>
      <c r="K38" s="299">
        <v>139</v>
      </c>
      <c r="L38" s="299">
        <v>4</v>
      </c>
      <c r="M38" s="300">
        <v>5</v>
      </c>
      <c r="N38" s="301">
        <v>-20</v>
      </c>
      <c r="O38" s="295"/>
    </row>
    <row r="39" spans="1:16" x14ac:dyDescent="0.15">
      <c r="A39" s="250"/>
      <c r="B39" s="246"/>
      <c r="C39" s="246"/>
      <c r="D39" s="246"/>
      <c r="E39" s="246"/>
      <c r="F39" s="246"/>
      <c r="G39" s="1158" t="s">
        <v>512</v>
      </c>
      <c r="H39" s="1159"/>
      <c r="I39" s="1159"/>
      <c r="J39" s="1160"/>
      <c r="K39" s="302">
        <v>-56149</v>
      </c>
      <c r="L39" s="302">
        <v>-1628</v>
      </c>
      <c r="M39" s="303">
        <v>-3946</v>
      </c>
      <c r="N39" s="304">
        <v>-58.7</v>
      </c>
      <c r="O39" s="295"/>
    </row>
    <row r="40" spans="1:16" ht="27" customHeight="1" x14ac:dyDescent="0.15">
      <c r="A40" s="250"/>
      <c r="B40" s="246"/>
      <c r="C40" s="246"/>
      <c r="D40" s="246"/>
      <c r="E40" s="246"/>
      <c r="F40" s="246"/>
      <c r="G40" s="1155" t="s">
        <v>513</v>
      </c>
      <c r="H40" s="1156"/>
      <c r="I40" s="1156"/>
      <c r="J40" s="1157"/>
      <c r="K40" s="302">
        <v>-1323100</v>
      </c>
      <c r="L40" s="302">
        <v>-38351</v>
      </c>
      <c r="M40" s="303">
        <v>-59158</v>
      </c>
      <c r="N40" s="304">
        <v>-35.200000000000003</v>
      </c>
      <c r="O40" s="295"/>
    </row>
    <row r="41" spans="1:16" x14ac:dyDescent="0.15">
      <c r="A41" s="250"/>
      <c r="B41" s="246"/>
      <c r="C41" s="246"/>
      <c r="D41" s="246"/>
      <c r="E41" s="246"/>
      <c r="F41" s="246"/>
      <c r="G41" s="1161" t="s">
        <v>281</v>
      </c>
      <c r="H41" s="1162"/>
      <c r="I41" s="1162"/>
      <c r="J41" s="1163"/>
      <c r="K41" s="296">
        <v>837067</v>
      </c>
      <c r="L41" s="302">
        <v>24263</v>
      </c>
      <c r="M41" s="303">
        <v>26787</v>
      </c>
      <c r="N41" s="304">
        <v>-9.4</v>
      </c>
      <c r="O41" s="295"/>
    </row>
    <row r="42" spans="1:16" x14ac:dyDescent="0.15">
      <c r="A42" s="250"/>
      <c r="B42" s="246"/>
      <c r="C42" s="246"/>
      <c r="D42" s="246"/>
      <c r="E42" s="246"/>
      <c r="F42" s="246"/>
      <c r="G42" s="305" t="s">
        <v>514</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515</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516</v>
      </c>
      <c r="H48" s="310"/>
      <c r="I48" s="310"/>
      <c r="J48" s="310"/>
      <c r="K48" s="310"/>
      <c r="L48" s="310"/>
      <c r="M48" s="311"/>
      <c r="N48" s="310"/>
    </row>
    <row r="49" spans="1:14" ht="13.5" customHeight="1" x14ac:dyDescent="0.15">
      <c r="A49" s="250"/>
      <c r="B49" s="246"/>
      <c r="C49" s="246"/>
      <c r="D49" s="246"/>
      <c r="E49" s="246"/>
      <c r="F49" s="246"/>
      <c r="G49" s="312"/>
      <c r="H49" s="313"/>
      <c r="I49" s="1148" t="s">
        <v>482</v>
      </c>
      <c r="J49" s="1150" t="s">
        <v>517</v>
      </c>
      <c r="K49" s="1151"/>
      <c r="L49" s="1151"/>
      <c r="M49" s="1151"/>
      <c r="N49" s="1152"/>
    </row>
    <row r="50" spans="1:14" x14ac:dyDescent="0.15">
      <c r="A50" s="250"/>
      <c r="B50" s="246"/>
      <c r="C50" s="246"/>
      <c r="D50" s="246"/>
      <c r="E50" s="246"/>
      <c r="F50" s="246"/>
      <c r="G50" s="314"/>
      <c r="H50" s="315"/>
      <c r="I50" s="1149"/>
      <c r="J50" s="316" t="s">
        <v>518</v>
      </c>
      <c r="K50" s="317" t="s">
        <v>519</v>
      </c>
      <c r="L50" s="318" t="s">
        <v>520</v>
      </c>
      <c r="M50" s="319" t="s">
        <v>521</v>
      </c>
      <c r="N50" s="320" t="s">
        <v>522</v>
      </c>
    </row>
    <row r="51" spans="1:14" x14ac:dyDescent="0.15">
      <c r="A51" s="250"/>
      <c r="B51" s="246"/>
      <c r="C51" s="246"/>
      <c r="D51" s="246"/>
      <c r="E51" s="246"/>
      <c r="F51" s="246"/>
      <c r="G51" s="312" t="s">
        <v>523</v>
      </c>
      <c r="H51" s="313"/>
      <c r="I51" s="321">
        <v>1962834</v>
      </c>
      <c r="J51" s="322">
        <v>54445</v>
      </c>
      <c r="K51" s="323">
        <v>32</v>
      </c>
      <c r="L51" s="324">
        <v>75709</v>
      </c>
      <c r="M51" s="325">
        <v>12.7</v>
      </c>
      <c r="N51" s="326">
        <v>19.3</v>
      </c>
    </row>
    <row r="52" spans="1:14" x14ac:dyDescent="0.15">
      <c r="A52" s="250"/>
      <c r="B52" s="246"/>
      <c r="C52" s="246"/>
      <c r="D52" s="246"/>
      <c r="E52" s="246"/>
      <c r="F52" s="246"/>
      <c r="G52" s="327"/>
      <c r="H52" s="328" t="s">
        <v>524</v>
      </c>
      <c r="I52" s="329">
        <v>924232</v>
      </c>
      <c r="J52" s="330">
        <v>25636</v>
      </c>
      <c r="K52" s="331">
        <v>32.6</v>
      </c>
      <c r="L52" s="332">
        <v>35212</v>
      </c>
      <c r="M52" s="333">
        <v>0</v>
      </c>
      <c r="N52" s="334">
        <v>32.6</v>
      </c>
    </row>
    <row r="53" spans="1:14" x14ac:dyDescent="0.15">
      <c r="A53" s="250"/>
      <c r="B53" s="246"/>
      <c r="C53" s="246"/>
      <c r="D53" s="246"/>
      <c r="E53" s="246"/>
      <c r="F53" s="246"/>
      <c r="G53" s="312" t="s">
        <v>525</v>
      </c>
      <c r="H53" s="313"/>
      <c r="I53" s="321">
        <v>3105999</v>
      </c>
      <c r="J53" s="322">
        <v>86731</v>
      </c>
      <c r="K53" s="323">
        <v>59.3</v>
      </c>
      <c r="L53" s="324">
        <v>90961</v>
      </c>
      <c r="M53" s="325">
        <v>20.100000000000001</v>
      </c>
      <c r="N53" s="326">
        <v>39.200000000000003</v>
      </c>
    </row>
    <row r="54" spans="1:14" x14ac:dyDescent="0.15">
      <c r="A54" s="250"/>
      <c r="B54" s="246"/>
      <c r="C54" s="246"/>
      <c r="D54" s="246"/>
      <c r="E54" s="246"/>
      <c r="F54" s="246"/>
      <c r="G54" s="327"/>
      <c r="H54" s="328" t="s">
        <v>524</v>
      </c>
      <c r="I54" s="329">
        <v>1274081</v>
      </c>
      <c r="J54" s="330">
        <v>35577</v>
      </c>
      <c r="K54" s="331">
        <v>38.799999999999997</v>
      </c>
      <c r="L54" s="332">
        <v>37720</v>
      </c>
      <c r="M54" s="333">
        <v>7.1</v>
      </c>
      <c r="N54" s="334">
        <v>31.7</v>
      </c>
    </row>
    <row r="55" spans="1:14" x14ac:dyDescent="0.15">
      <c r="A55" s="250"/>
      <c r="B55" s="246"/>
      <c r="C55" s="246"/>
      <c r="D55" s="246"/>
      <c r="E55" s="246"/>
      <c r="F55" s="246"/>
      <c r="G55" s="312" t="s">
        <v>526</v>
      </c>
      <c r="H55" s="313"/>
      <c r="I55" s="321">
        <v>3331722</v>
      </c>
      <c r="J55" s="322">
        <v>94066</v>
      </c>
      <c r="K55" s="323">
        <v>8.5</v>
      </c>
      <c r="L55" s="324">
        <v>106614</v>
      </c>
      <c r="M55" s="325">
        <v>17.2</v>
      </c>
      <c r="N55" s="326">
        <v>-8.6999999999999993</v>
      </c>
    </row>
    <row r="56" spans="1:14" x14ac:dyDescent="0.15">
      <c r="A56" s="250"/>
      <c r="B56" s="246"/>
      <c r="C56" s="246"/>
      <c r="D56" s="246"/>
      <c r="E56" s="246"/>
      <c r="F56" s="246"/>
      <c r="G56" s="327"/>
      <c r="H56" s="328" t="s">
        <v>524</v>
      </c>
      <c r="I56" s="329">
        <v>2132751</v>
      </c>
      <c r="J56" s="330">
        <v>60215</v>
      </c>
      <c r="K56" s="331">
        <v>69.3</v>
      </c>
      <c r="L56" s="332">
        <v>45545</v>
      </c>
      <c r="M56" s="333">
        <v>20.7</v>
      </c>
      <c r="N56" s="334">
        <v>48.6</v>
      </c>
    </row>
    <row r="57" spans="1:14" x14ac:dyDescent="0.15">
      <c r="A57" s="250"/>
      <c r="B57" s="246"/>
      <c r="C57" s="246"/>
      <c r="D57" s="246"/>
      <c r="E57" s="246"/>
      <c r="F57" s="246"/>
      <c r="G57" s="312" t="s">
        <v>527</v>
      </c>
      <c r="H57" s="313"/>
      <c r="I57" s="321">
        <v>1754955</v>
      </c>
      <c r="J57" s="322">
        <v>50215</v>
      </c>
      <c r="K57" s="323">
        <v>-46.6</v>
      </c>
      <c r="L57" s="324">
        <v>85459</v>
      </c>
      <c r="M57" s="325">
        <v>-19.8</v>
      </c>
      <c r="N57" s="326">
        <v>-26.8</v>
      </c>
    </row>
    <row r="58" spans="1:14" x14ac:dyDescent="0.15">
      <c r="A58" s="250"/>
      <c r="B58" s="246"/>
      <c r="C58" s="246"/>
      <c r="D58" s="246"/>
      <c r="E58" s="246"/>
      <c r="F58" s="246"/>
      <c r="G58" s="327"/>
      <c r="H58" s="328" t="s">
        <v>524</v>
      </c>
      <c r="I58" s="329">
        <v>1350104</v>
      </c>
      <c r="J58" s="330">
        <v>38631</v>
      </c>
      <c r="K58" s="331">
        <v>-35.799999999999997</v>
      </c>
      <c r="L58" s="332">
        <v>44378</v>
      </c>
      <c r="M58" s="333">
        <v>-2.6</v>
      </c>
      <c r="N58" s="334">
        <v>-33.200000000000003</v>
      </c>
    </row>
    <row r="59" spans="1:14" x14ac:dyDescent="0.15">
      <c r="A59" s="250"/>
      <c r="B59" s="246"/>
      <c r="C59" s="246"/>
      <c r="D59" s="246"/>
      <c r="E59" s="246"/>
      <c r="F59" s="246"/>
      <c r="G59" s="312" t="s">
        <v>528</v>
      </c>
      <c r="H59" s="313"/>
      <c r="I59" s="321">
        <v>2248973</v>
      </c>
      <c r="J59" s="322">
        <v>65188</v>
      </c>
      <c r="K59" s="323">
        <v>29.8</v>
      </c>
      <c r="L59" s="324">
        <v>83280</v>
      </c>
      <c r="M59" s="325">
        <v>-2.5</v>
      </c>
      <c r="N59" s="326">
        <v>32.299999999999997</v>
      </c>
    </row>
    <row r="60" spans="1:14" x14ac:dyDescent="0.15">
      <c r="A60" s="250"/>
      <c r="B60" s="246"/>
      <c r="C60" s="246"/>
      <c r="D60" s="246"/>
      <c r="E60" s="246"/>
      <c r="F60" s="246"/>
      <c r="G60" s="327"/>
      <c r="H60" s="328" t="s">
        <v>524</v>
      </c>
      <c r="I60" s="335">
        <v>1658300</v>
      </c>
      <c r="J60" s="330">
        <v>48067</v>
      </c>
      <c r="K60" s="331">
        <v>24.4</v>
      </c>
      <c r="L60" s="332">
        <v>43123</v>
      </c>
      <c r="M60" s="333">
        <v>-2.8</v>
      </c>
      <c r="N60" s="334">
        <v>27.2</v>
      </c>
    </row>
    <row r="61" spans="1:14" x14ac:dyDescent="0.15">
      <c r="A61" s="250"/>
      <c r="B61" s="246"/>
      <c r="C61" s="246"/>
      <c r="D61" s="246"/>
      <c r="E61" s="246"/>
      <c r="F61" s="246"/>
      <c r="G61" s="312" t="s">
        <v>529</v>
      </c>
      <c r="H61" s="336"/>
      <c r="I61" s="337">
        <v>2480897</v>
      </c>
      <c r="J61" s="338">
        <v>70129</v>
      </c>
      <c r="K61" s="339">
        <v>16.600000000000001</v>
      </c>
      <c r="L61" s="340">
        <v>88405</v>
      </c>
      <c r="M61" s="341">
        <v>5.5</v>
      </c>
      <c r="N61" s="326">
        <v>11.1</v>
      </c>
    </row>
    <row r="62" spans="1:14" x14ac:dyDescent="0.15">
      <c r="A62" s="250"/>
      <c r="B62" s="246"/>
      <c r="C62" s="246"/>
      <c r="D62" s="246"/>
      <c r="E62" s="246"/>
      <c r="F62" s="246"/>
      <c r="G62" s="327"/>
      <c r="H62" s="328" t="s">
        <v>524</v>
      </c>
      <c r="I62" s="329">
        <v>1467894</v>
      </c>
      <c r="J62" s="330">
        <v>41625</v>
      </c>
      <c r="K62" s="331">
        <v>25.9</v>
      </c>
      <c r="L62" s="332">
        <v>41196</v>
      </c>
      <c r="M62" s="333">
        <v>4.5</v>
      </c>
      <c r="N62" s="334">
        <v>21.4</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5" zoomScaleNormal="85"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531</v>
      </c>
      <c r="G46" s="8" t="s">
        <v>532</v>
      </c>
      <c r="H46" s="8" t="s">
        <v>533</v>
      </c>
      <c r="I46" s="8" t="s">
        <v>534</v>
      </c>
      <c r="J46" s="9" t="s">
        <v>535</v>
      </c>
    </row>
    <row r="47" spans="2:10" ht="57.75" customHeight="1" x14ac:dyDescent="0.15">
      <c r="B47" s="10"/>
      <c r="C47" s="1173" t="s">
        <v>3</v>
      </c>
      <c r="D47" s="1173"/>
      <c r="E47" s="1174"/>
      <c r="F47" s="11">
        <v>24.14</v>
      </c>
      <c r="G47" s="12">
        <v>24.68</v>
      </c>
      <c r="H47" s="12">
        <v>23.03</v>
      </c>
      <c r="I47" s="12">
        <v>22.25</v>
      </c>
      <c r="J47" s="13">
        <v>20.059999999999999</v>
      </c>
    </row>
    <row r="48" spans="2:10" ht="57.75" customHeight="1" x14ac:dyDescent="0.15">
      <c r="B48" s="14"/>
      <c r="C48" s="1175" t="s">
        <v>4</v>
      </c>
      <c r="D48" s="1175"/>
      <c r="E48" s="1176"/>
      <c r="F48" s="15">
        <v>0.84</v>
      </c>
      <c r="G48" s="16">
        <v>0.89</v>
      </c>
      <c r="H48" s="16">
        <v>0.02</v>
      </c>
      <c r="I48" s="16">
        <v>7.0000000000000007E-2</v>
      </c>
      <c r="J48" s="17">
        <v>0.1</v>
      </c>
    </row>
    <row r="49" spans="2:10" ht="57.75" customHeight="1" thickBot="1" x14ac:dyDescent="0.2">
      <c r="B49" s="18"/>
      <c r="C49" s="1177" t="s">
        <v>5</v>
      </c>
      <c r="D49" s="1177"/>
      <c r="E49" s="1178"/>
      <c r="F49" s="19">
        <v>0.87</v>
      </c>
      <c r="G49" s="20">
        <v>0.89</v>
      </c>
      <c r="H49" s="20" t="s">
        <v>536</v>
      </c>
      <c r="I49" s="20" t="s">
        <v>537</v>
      </c>
      <c r="J49" s="21" t="s">
        <v>538</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dcterms:modified xsi:type="dcterms:W3CDTF">2018-11-28T23:59:58Z</dcterms:modified>
</cp:coreProperties>
</file>