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U:\下水道課員\管理担当\経営分析比較表\R３年度R２決算\"/>
    </mc:Choice>
  </mc:AlternateContent>
  <xr:revisionPtr revIDLastSave="0" documentId="13_ncr:1_{5F6F988E-A6F8-4548-8DB3-D9A83DEE61C2}" xr6:coauthVersionLast="45" xr6:coauthVersionMax="45" xr10:uidLastSave="{00000000-0000-0000-0000-000000000000}"/>
  <workbookProtection workbookAlgorithmName="SHA-512" workbookHashValue="p2uvR4dmcOmc8SSneqxpf+wi9inXej/8L1uIUv/kS5KdgdEEhkydGp/lTqUU91BixoqgxtBChbyHyR802VXVmA==" workbookSaltValue="cexxgMzhhnwyi2+vEHak7Q==" workbookSpinCount="100000" lockStructure="1"/>
  <bookViews>
    <workbookView xWindow="20370" yWindow="-120" windowWidth="19440" windowHeight="150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P6" i="5"/>
  <c r="P10" i="4" s="1"/>
  <c r="O6" i="5"/>
  <c r="N6" i="5"/>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AT10" i="4"/>
  <c r="AL10" i="4"/>
  <c r="W10" i="4"/>
  <c r="I10" i="4"/>
  <c r="B10" i="4"/>
  <c r="BB8" i="4"/>
  <c r="AD8" i="4"/>
  <c r="P8" i="4"/>
  <c r="B8" i="4"/>
</calcChain>
</file>

<file path=xl/sharedStrings.xml><?xml version="1.0" encoding="utf-8"?>
<sst xmlns="http://schemas.openxmlformats.org/spreadsheetml/2006/main" count="297" uniqueCount="118">
  <si>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</si>
  <si>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</si>
  <si>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</si>
  <si>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</si>
  <si>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</si>
  <si>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</si>
  <si>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</si>
  <si>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</si>
  <si>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</si>
  <si>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</si>
  <si>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</si>
  <si>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</si>
  <si>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</si>
  <si>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</si>
  <si>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</si>
  <si>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</si>
  <si>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</si>
  <si>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</si>
  <si>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</si>
  <si>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</si>
  <si>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</si>
  <si>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</si>
  <si>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</si>
  <si>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</si>
  <si>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</si>
  <si>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</si>
  <si>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</si>
  <si>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</si>
  <si>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</si>
  <si>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</si>
  <si>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</si>
  <si>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</si>
  <si>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</si>
  <si>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</si>
  <si>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</si>
  <si>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</si>
  <si>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</si>
  <si>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</si>
  <si>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</si>
  <si>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</si>
  <si>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</si>
  <si>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</si>
  <si>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</si>
  <si>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</si>
  <si>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</si>
  <si>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</si>
  <si>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</si>
  <si>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</si>
  <si>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</si>
  <si>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</si>
  <si>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</si>
  <si>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</si>
  <si>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</si>
  <si>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</si>
  <si>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</si>
  <si>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</si>
  <si>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</si>
  <si>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</si>
  <si>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</si>
  <si>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</si>
  <si>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</si>
  <si>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</si>
  <si>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</si>
  <si>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</si>
  <si>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</si>
  <si>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</si>
  <si>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</si>
  <si>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</si>
  <si>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</si>
  <si>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</si>
  <si>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</si>
  <si>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</si>
  <si>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</si>
  <si>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</si>
  <si>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</si>
  <si>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</si>
  <si>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</si>
  <si>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</si>
  <si>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</si>
  <si>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</si>
  <si>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</si>
  <si>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</si>
  <si>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</si>
  <si>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</si>
  <si>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</si>
  <si>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</si>
  <si>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</si>
  <si>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</si>
  <si>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</si>
  <si>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</si>
  <si>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</si>
  <si>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</si>
  <si>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</si>
  <si>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</si>
  <si>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</si>
  <si>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</si>
  <si>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</si>
  <si>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</si>
  <si>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</si>
  <si>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</si>
  <si>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</si>
  <si>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</si>
  <si>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</si>
  <si>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</si>
  <si>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</si>
  <si>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</si>
  <si>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</si>
  <si>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</si>
  <si>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</si>
  <si>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</si>
  <si>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</si>
  <si>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</si>
  <si>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</si>
  <si>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</si>
  <si>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</si>
  <si>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100％を下回っており、類似団体と比較して低い水準です。収益に占める一般会計繰入金の割合が高い状況であり、経営改善を図る必要があります。また、⑤経費回収率も100％を下回っており、使用料収益の確保及び汚水処理費の削減が必要です。
②累積欠損金比率は、類似団体と比較して高い水準です。本年度決算が赤字であったことから累積欠損金が増加しました。累積欠損金の解消に向け経営改善を図る必要があります。
③流動比率は100％を下回っており、類似団体と比較して低い水準です。企業債の償還は平準化債の発行と一般会計繰入金に依存している状況です。
④企業債残高対事業規模比率は有収水量が増加したことによる使用料収益の増加及び企業債の償還が進んだことにより改善したものの、類似団体と比較すると大きく上回っており、維持管理費等も含めて適正な使用料収益の確保が必要です。
⑥汚水処理原価は、類似団体と比較して高い水準です。維持管理費の削減、接続率の向上による有収水量を増加させる取り組みが必要です。
⑦施設利用率は類似団体と同水準となっており、大きな課題はありません。
⑧水洗化率は、類似団体と比較して高い水準となっています。引き続き水洗化の普及促進に努めていく必要があります。</t>
    <rPh sb="101" eb="103">
      <t>シュウエキ</t>
    </rPh>
    <rPh sb="288" eb="290">
      <t>ユウシュウ</t>
    </rPh>
    <rPh sb="290" eb="292">
      <t>スイリョウ</t>
    </rPh>
    <rPh sb="293" eb="295">
      <t>ゾウカ</t>
    </rPh>
    <rPh sb="302" eb="305">
      <t>シヨウリョウ</t>
    </rPh>
    <rPh sb="305" eb="307">
      <t>シュウエキ</t>
    </rPh>
    <rPh sb="308" eb="310">
      <t>ゾウカ</t>
    </rPh>
    <rPh sb="310" eb="311">
      <t>オヨ</t>
    </rPh>
    <rPh sb="312" eb="314">
      <t>キギョウ</t>
    </rPh>
    <rPh sb="314" eb="315">
      <t>サイ</t>
    </rPh>
    <rPh sb="316" eb="318">
      <t>ショウカン</t>
    </rPh>
    <rPh sb="319" eb="320">
      <t>スス</t>
    </rPh>
    <rPh sb="327" eb="329">
      <t>カイゼン</t>
    </rPh>
    <phoneticPr fontId="4"/>
  </si>
  <si>
    <t>①有形固定資産減価償却率は、類似団体と比較して低い水準ですが、平成31年4月1日に法適化した影響があり、単純比較が難しい状況です。
管渠は比較的新しいため、現状大規模な改修を行う必要はありません。ただし、事業実施から約27年が経過しており、処理場施設等の老朽化が進行しているため、長寿命化計画等を検討していく必要があります。</t>
    <phoneticPr fontId="4"/>
  </si>
  <si>
    <t>本市の農業集落排水事業の経営は厳しい状態であると認識しています。汚水処理原価に対して、それに見合う適正な使用料収益が確保できていないためと分析しています。今後は、汚水処理原価を減少させるため、徹底した維持管理費の削減、適切な投資・改修計画を行うことが最重要課題です。その上で、適正な使用料収益を確保するため、料金改定等の検討を進めていき、経営改善を図りたいと考え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</si>
</sst>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0.02</c:v>
                </c:pt>
                <c:pt idx="4" formatCode="#,##0.00;&quot;△&quot;#,##0.00">
                  <c:v>0</c:v>
                </c:pt>
              </c:numCache>
            </c:numRef>
          </c:val>
          <c:extLst>
            <c:ext xmlns:c16="http://schemas.microsoft.com/office/drawing/2014/chart" uri="{C3380CC4-5D6E-409C-BE32-E72D297353CC}">
              <c16:uniqueId val="{00000000-7D33-4BF7-A1F1-E8BABC5A40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7D33-4BF7-A1F1-E8BABC5A40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51.13</c:v>
                </c:pt>
                <c:pt idx="4">
                  <c:v>53</c:v>
                </c:pt>
              </c:numCache>
            </c:numRef>
          </c:val>
          <c:extLst>
            <c:ext xmlns:c16="http://schemas.microsoft.com/office/drawing/2014/chart" uri="{C3380CC4-5D6E-409C-BE32-E72D297353CC}">
              <c16:uniqueId val="{00000000-5199-4903-937B-13EAD1A349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5199-4903-937B-13EAD1A349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93.34</c:v>
                </c:pt>
                <c:pt idx="4">
                  <c:v>93.47</c:v>
                </c:pt>
              </c:numCache>
            </c:numRef>
          </c:val>
          <c:extLst>
            <c:ext xmlns:c16="http://schemas.microsoft.com/office/drawing/2014/chart" uri="{C3380CC4-5D6E-409C-BE32-E72D297353CC}">
              <c16:uniqueId val="{00000000-415C-44D6-9879-62B29F63D7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415C-44D6-9879-62B29F63D7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84.56</c:v>
                </c:pt>
                <c:pt idx="4">
                  <c:v>85.88</c:v>
                </c:pt>
              </c:numCache>
            </c:numRef>
          </c:val>
          <c:extLst>
            <c:ext xmlns:c16="http://schemas.microsoft.com/office/drawing/2014/chart" uri="{C3380CC4-5D6E-409C-BE32-E72D297353CC}">
              <c16:uniqueId val="{00000000-98DE-4FA6-8012-6B157E6FCA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98DE-4FA6-8012-6B157E6FCA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3.74</c:v>
                </c:pt>
                <c:pt idx="4">
                  <c:v>7.29</c:v>
                </c:pt>
              </c:numCache>
            </c:numRef>
          </c:val>
          <c:extLst>
            <c:ext xmlns:c16="http://schemas.microsoft.com/office/drawing/2014/chart" uri="{C3380CC4-5D6E-409C-BE32-E72D297353CC}">
              <c16:uniqueId val="{00000000-1AB4-4C0F-B62A-DA8BDCC8737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1AB4-4C0F-B62A-DA8BDCC8737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065-4966-8F01-D52BBDE3C2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8065-4966-8F01-D52BBDE3C2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231.2</c:v>
                </c:pt>
                <c:pt idx="4">
                  <c:v>306.08</c:v>
                </c:pt>
              </c:numCache>
            </c:numRef>
          </c:val>
          <c:extLst>
            <c:ext xmlns:c16="http://schemas.microsoft.com/office/drawing/2014/chart" uri="{C3380CC4-5D6E-409C-BE32-E72D297353CC}">
              <c16:uniqueId val="{00000000-BCD4-40E8-8207-E8E50B9730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BCD4-40E8-8207-E8E50B9730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9.56</c:v>
                </c:pt>
                <c:pt idx="4">
                  <c:v>10.199999999999999</c:v>
                </c:pt>
              </c:numCache>
            </c:numRef>
          </c:val>
          <c:extLst>
            <c:ext xmlns:c16="http://schemas.microsoft.com/office/drawing/2014/chart" uri="{C3380CC4-5D6E-409C-BE32-E72D297353CC}">
              <c16:uniqueId val="{00000000-BCCA-4692-9DD8-6B43C36A737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BCCA-4692-9DD8-6B43C36A737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4386.6099999999997</c:v>
                </c:pt>
                <c:pt idx="4">
                  <c:v>3988.51</c:v>
                </c:pt>
              </c:numCache>
            </c:numRef>
          </c:val>
          <c:extLst>
            <c:ext xmlns:c16="http://schemas.microsoft.com/office/drawing/2014/chart" uri="{C3380CC4-5D6E-409C-BE32-E72D297353CC}">
              <c16:uniqueId val="{00000000-6877-443E-83FD-3BF40B9DE26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6877-443E-83FD-3BF40B9DE26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47.46</c:v>
                </c:pt>
                <c:pt idx="4">
                  <c:v>52.69</c:v>
                </c:pt>
              </c:numCache>
            </c:numRef>
          </c:val>
          <c:extLst>
            <c:ext xmlns:c16="http://schemas.microsoft.com/office/drawing/2014/chart" uri="{C3380CC4-5D6E-409C-BE32-E72D297353CC}">
              <c16:uniqueId val="{00000000-B7E1-4FC6-944D-74144D2CC34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B7E1-4FC6-944D-74144D2CC34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343.79</c:v>
                </c:pt>
                <c:pt idx="4">
                  <c:v>321.08</c:v>
                </c:pt>
              </c:numCache>
            </c:numRef>
          </c:val>
          <c:extLst>
            <c:ext xmlns:c16="http://schemas.microsoft.com/office/drawing/2014/chart" uri="{C3380CC4-5D6E-409C-BE32-E72D297353CC}">
              <c16:uniqueId val="{00000000-81FF-444A-9C10-1B40AFF6C0C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81FF-444A-9C10-1B40AFF6C0C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P46" zoomScaleNormal="100" workbookViewId="0">
      <selection activeCell="BD56" sqref="BD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綾部市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32851</v>
      </c>
      <c r="AM8" s="69"/>
      <c r="AN8" s="69"/>
      <c r="AO8" s="69"/>
      <c r="AP8" s="69"/>
      <c r="AQ8" s="69"/>
      <c r="AR8" s="69"/>
      <c r="AS8" s="69"/>
      <c r="AT8" s="68">
        <f>データ!T6</f>
        <v>347.1</v>
      </c>
      <c r="AU8" s="68"/>
      <c r="AV8" s="68"/>
      <c r="AW8" s="68"/>
      <c r="AX8" s="68"/>
      <c r="AY8" s="68"/>
      <c r="AZ8" s="68"/>
      <c r="BA8" s="68"/>
      <c r="BB8" s="68">
        <f>データ!U6</f>
        <v>94.64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54.67</v>
      </c>
      <c r="J10" s="68"/>
      <c r="K10" s="68"/>
      <c r="L10" s="68"/>
      <c r="M10" s="68"/>
      <c r="N10" s="68"/>
      <c r="O10" s="68"/>
      <c r="P10" s="68">
        <f>データ!P6</f>
        <v>13.16</v>
      </c>
      <c r="Q10" s="68"/>
      <c r="R10" s="68"/>
      <c r="S10" s="68"/>
      <c r="T10" s="68"/>
      <c r="U10" s="68"/>
      <c r="V10" s="68"/>
      <c r="W10" s="68">
        <f>データ!Q6</f>
        <v>90.91</v>
      </c>
      <c r="X10" s="68"/>
      <c r="Y10" s="68"/>
      <c r="Z10" s="68"/>
      <c r="AA10" s="68"/>
      <c r="AB10" s="68"/>
      <c r="AC10" s="68"/>
      <c r="AD10" s="69">
        <f>データ!R6</f>
        <v>2750</v>
      </c>
      <c r="AE10" s="69"/>
      <c r="AF10" s="69"/>
      <c r="AG10" s="69"/>
      <c r="AH10" s="69"/>
      <c r="AI10" s="69"/>
      <c r="AJ10" s="69"/>
      <c r="AK10" s="2"/>
      <c r="AL10" s="69">
        <f>データ!V6</f>
        <v>4288</v>
      </c>
      <c r="AM10" s="69"/>
      <c r="AN10" s="69"/>
      <c r="AO10" s="69"/>
      <c r="AP10" s="69"/>
      <c r="AQ10" s="69"/>
      <c r="AR10" s="69"/>
      <c r="AS10" s="69"/>
      <c r="AT10" s="68">
        <f>データ!W6</f>
        <v>2.96</v>
      </c>
      <c r="AU10" s="68"/>
      <c r="AV10" s="68"/>
      <c r="AW10" s="68"/>
      <c r="AX10" s="68"/>
      <c r="AY10" s="68"/>
      <c r="AZ10" s="68"/>
      <c r="BA10" s="68"/>
      <c r="BB10" s="68">
        <f>データ!X6</f>
        <v>1448.65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oa9zhVoqGp3DC9fLW420aQINhqVlUVzbZqncS0oDX6bJZhCXWFK5bwGOuWPFMRrNhPFcONbjR7jWaAHbUtP8xA==" saltValue="YSO+sun9TNRdsPwV3Rt2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262030</v>
      </c>
      <c r="D6" s="33">
        <f t="shared" si="3"/>
        <v>46</v>
      </c>
      <c r="E6" s="33">
        <f t="shared" si="3"/>
        <v>17</v>
      </c>
      <c r="F6" s="33">
        <f t="shared" si="3"/>
        <v>5</v>
      </c>
      <c r="G6" s="33">
        <f t="shared" si="3"/>
        <v>0</v>
      </c>
      <c r="H6" s="33" t="str">
        <f t="shared" si="3"/>
        <v>京都府　綾部市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54.67</v>
      </c>
      <c r="P6" s="34">
        <f t="shared" si="3"/>
        <v>13.16</v>
      </c>
      <c r="Q6" s="34">
        <f t="shared" si="3"/>
        <v>90.91</v>
      </c>
      <c r="R6" s="34">
        <f t="shared" si="3"/>
        <v>2750</v>
      </c>
      <c r="S6" s="34">
        <f t="shared" si="3"/>
        <v>32851</v>
      </c>
      <c r="T6" s="34">
        <f t="shared" si="3"/>
        <v>347.1</v>
      </c>
      <c r="U6" s="34">
        <f t="shared" si="3"/>
        <v>94.64</v>
      </c>
      <c r="V6" s="34">
        <f t="shared" si="3"/>
        <v>4288</v>
      </c>
      <c r="W6" s="34">
        <f t="shared" si="3"/>
        <v>2.96</v>
      </c>
      <c r="X6" s="34">
        <f t="shared" si="3"/>
        <v>1448.65</v>
      </c>
      <c r="Y6" s="35" t="str">
        <f>IF(Y7="",NA(),Y7)</f>
        <v>-</v>
      </c>
      <c r="Z6" s="35" t="str">
        <f t="shared" ref="Z6:AH6" si="4">IF(Z7="",NA(),Z7)</f>
        <v>-</v>
      </c>
      <c r="AA6" s="35" t="str">
        <f t="shared" si="4"/>
        <v>-</v>
      </c>
      <c r="AB6" s="35">
        <f t="shared" si="4"/>
        <v>84.56</v>
      </c>
      <c r="AC6" s="35">
        <f t="shared" si="4"/>
        <v>85.88</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5">
        <f t="shared" si="5"/>
        <v>231.2</v>
      </c>
      <c r="AN6" s="35">
        <f t="shared" si="5"/>
        <v>306.08</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9.56</v>
      </c>
      <c r="AY6" s="35">
        <f t="shared" si="6"/>
        <v>10.199999999999999</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4386.6099999999997</v>
      </c>
      <c r="BJ6" s="35">
        <f t="shared" si="7"/>
        <v>3988.51</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47.46</v>
      </c>
      <c r="BU6" s="35">
        <f t="shared" si="8"/>
        <v>52.69</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343.79</v>
      </c>
      <c r="CF6" s="35">
        <f t="shared" si="9"/>
        <v>321.08</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51.13</v>
      </c>
      <c r="CQ6" s="35">
        <f t="shared" si="10"/>
        <v>53</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93.34</v>
      </c>
      <c r="DB6" s="35">
        <f t="shared" si="11"/>
        <v>93.47</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3.74</v>
      </c>
      <c r="DM6" s="35">
        <f t="shared" si="12"/>
        <v>7.29</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5">
        <f t="shared" si="14"/>
        <v>0.02</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262030</v>
      </c>
      <c r="D7" s="37">
        <v>46</v>
      </c>
      <c r="E7" s="37">
        <v>17</v>
      </c>
      <c r="F7" s="37">
        <v>5</v>
      </c>
      <c r="G7" s="37">
        <v>0</v>
      </c>
      <c r="H7" s="37" t="s">
        <v>96</v>
      </c>
      <c r="I7" s="37" t="s">
        <v>97</v>
      </c>
      <c r="J7" s="37" t="s">
        <v>98</v>
      </c>
      <c r="K7" s="37" t="s">
        <v>99</v>
      </c>
      <c r="L7" s="37" t="s">
        <v>100</v>
      </c>
      <c r="M7" s="37" t="s">
        <v>101</v>
      </c>
      <c r="N7" s="38" t="s">
        <v>102</v>
      </c>
      <c r="O7" s="38">
        <v>54.67</v>
      </c>
      <c r="P7" s="38">
        <v>13.16</v>
      </c>
      <c r="Q7" s="38">
        <v>90.91</v>
      </c>
      <c r="R7" s="38">
        <v>2750</v>
      </c>
      <c r="S7" s="38">
        <v>32851</v>
      </c>
      <c r="T7" s="38">
        <v>347.1</v>
      </c>
      <c r="U7" s="38">
        <v>94.64</v>
      </c>
      <c r="V7" s="38">
        <v>4288</v>
      </c>
      <c r="W7" s="38">
        <v>2.96</v>
      </c>
      <c r="X7" s="38">
        <v>1448.65</v>
      </c>
      <c r="Y7" s="38" t="s">
        <v>102</v>
      </c>
      <c r="Z7" s="38" t="s">
        <v>102</v>
      </c>
      <c r="AA7" s="38" t="s">
        <v>102</v>
      </c>
      <c r="AB7" s="38">
        <v>84.56</v>
      </c>
      <c r="AC7" s="38">
        <v>85.88</v>
      </c>
      <c r="AD7" s="38" t="s">
        <v>102</v>
      </c>
      <c r="AE7" s="38" t="s">
        <v>102</v>
      </c>
      <c r="AF7" s="38" t="s">
        <v>102</v>
      </c>
      <c r="AG7" s="38">
        <v>103.6</v>
      </c>
      <c r="AH7" s="38">
        <v>106.37</v>
      </c>
      <c r="AI7" s="38">
        <v>104.99</v>
      </c>
      <c r="AJ7" s="38" t="s">
        <v>102</v>
      </c>
      <c r="AK7" s="38" t="s">
        <v>102</v>
      </c>
      <c r="AL7" s="38" t="s">
        <v>102</v>
      </c>
      <c r="AM7" s="38">
        <v>231.2</v>
      </c>
      <c r="AN7" s="38">
        <v>306.08</v>
      </c>
      <c r="AO7" s="38" t="s">
        <v>102</v>
      </c>
      <c r="AP7" s="38" t="s">
        <v>102</v>
      </c>
      <c r="AQ7" s="38" t="s">
        <v>102</v>
      </c>
      <c r="AR7" s="38">
        <v>193.99</v>
      </c>
      <c r="AS7" s="38">
        <v>139.02000000000001</v>
      </c>
      <c r="AT7" s="38">
        <v>121.19</v>
      </c>
      <c r="AU7" s="38" t="s">
        <v>102</v>
      </c>
      <c r="AV7" s="38" t="s">
        <v>102</v>
      </c>
      <c r="AW7" s="38" t="s">
        <v>102</v>
      </c>
      <c r="AX7" s="38">
        <v>9.56</v>
      </c>
      <c r="AY7" s="38">
        <v>10.199999999999999</v>
      </c>
      <c r="AZ7" s="38" t="s">
        <v>102</v>
      </c>
      <c r="BA7" s="38" t="s">
        <v>102</v>
      </c>
      <c r="BB7" s="38" t="s">
        <v>102</v>
      </c>
      <c r="BC7" s="38">
        <v>26.99</v>
      </c>
      <c r="BD7" s="38">
        <v>29.13</v>
      </c>
      <c r="BE7" s="38">
        <v>32.799999999999997</v>
      </c>
      <c r="BF7" s="38" t="s">
        <v>102</v>
      </c>
      <c r="BG7" s="38" t="s">
        <v>102</v>
      </c>
      <c r="BH7" s="38" t="s">
        <v>102</v>
      </c>
      <c r="BI7" s="38">
        <v>4386.6099999999997</v>
      </c>
      <c r="BJ7" s="38">
        <v>3988.51</v>
      </c>
      <c r="BK7" s="38" t="s">
        <v>102</v>
      </c>
      <c r="BL7" s="38" t="s">
        <v>102</v>
      </c>
      <c r="BM7" s="38" t="s">
        <v>102</v>
      </c>
      <c r="BN7" s="38">
        <v>826.83</v>
      </c>
      <c r="BO7" s="38">
        <v>867.83</v>
      </c>
      <c r="BP7" s="38">
        <v>832.52</v>
      </c>
      <c r="BQ7" s="38" t="s">
        <v>102</v>
      </c>
      <c r="BR7" s="38" t="s">
        <v>102</v>
      </c>
      <c r="BS7" s="38" t="s">
        <v>102</v>
      </c>
      <c r="BT7" s="38">
        <v>47.46</v>
      </c>
      <c r="BU7" s="38">
        <v>52.69</v>
      </c>
      <c r="BV7" s="38" t="s">
        <v>102</v>
      </c>
      <c r="BW7" s="38" t="s">
        <v>102</v>
      </c>
      <c r="BX7" s="38" t="s">
        <v>102</v>
      </c>
      <c r="BY7" s="38">
        <v>57.31</v>
      </c>
      <c r="BZ7" s="38">
        <v>57.08</v>
      </c>
      <c r="CA7" s="38">
        <v>60.94</v>
      </c>
      <c r="CB7" s="38" t="s">
        <v>102</v>
      </c>
      <c r="CC7" s="38" t="s">
        <v>102</v>
      </c>
      <c r="CD7" s="38" t="s">
        <v>102</v>
      </c>
      <c r="CE7" s="38">
        <v>343.79</v>
      </c>
      <c r="CF7" s="38">
        <v>321.08</v>
      </c>
      <c r="CG7" s="38" t="s">
        <v>102</v>
      </c>
      <c r="CH7" s="38" t="s">
        <v>102</v>
      </c>
      <c r="CI7" s="38" t="s">
        <v>102</v>
      </c>
      <c r="CJ7" s="38">
        <v>273.52</v>
      </c>
      <c r="CK7" s="38">
        <v>274.99</v>
      </c>
      <c r="CL7" s="38">
        <v>253.04</v>
      </c>
      <c r="CM7" s="38" t="s">
        <v>102</v>
      </c>
      <c r="CN7" s="38" t="s">
        <v>102</v>
      </c>
      <c r="CO7" s="38" t="s">
        <v>102</v>
      </c>
      <c r="CP7" s="38">
        <v>51.13</v>
      </c>
      <c r="CQ7" s="38">
        <v>53</v>
      </c>
      <c r="CR7" s="38" t="s">
        <v>102</v>
      </c>
      <c r="CS7" s="38" t="s">
        <v>102</v>
      </c>
      <c r="CT7" s="38" t="s">
        <v>102</v>
      </c>
      <c r="CU7" s="38">
        <v>50.14</v>
      </c>
      <c r="CV7" s="38">
        <v>54.83</v>
      </c>
      <c r="CW7" s="38">
        <v>54.84</v>
      </c>
      <c r="CX7" s="38" t="s">
        <v>102</v>
      </c>
      <c r="CY7" s="38" t="s">
        <v>102</v>
      </c>
      <c r="CZ7" s="38" t="s">
        <v>102</v>
      </c>
      <c r="DA7" s="38">
        <v>93.34</v>
      </c>
      <c r="DB7" s="38">
        <v>93.47</v>
      </c>
      <c r="DC7" s="38" t="s">
        <v>102</v>
      </c>
      <c r="DD7" s="38" t="s">
        <v>102</v>
      </c>
      <c r="DE7" s="38" t="s">
        <v>102</v>
      </c>
      <c r="DF7" s="38">
        <v>84.98</v>
      </c>
      <c r="DG7" s="38">
        <v>84.7</v>
      </c>
      <c r="DH7" s="38">
        <v>86.6</v>
      </c>
      <c r="DI7" s="38" t="s">
        <v>102</v>
      </c>
      <c r="DJ7" s="38" t="s">
        <v>102</v>
      </c>
      <c r="DK7" s="38" t="s">
        <v>102</v>
      </c>
      <c r="DL7" s="38">
        <v>3.74</v>
      </c>
      <c r="DM7" s="38">
        <v>7.29</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0.02</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13977</cp:lastModifiedBy>
  <dcterms:created xsi:type="dcterms:W3CDTF">2021-12-03T07:33:14Z</dcterms:created>
  <dcterms:modified xsi:type="dcterms:W3CDTF">2022-01-25T00:23:52Z</dcterms:modified>
  <cp:category/>
</cp:coreProperties>
</file>