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<sst xmlns="http://schemas.openxmlformats.org/spreadsheetml/2006/main" count="221" uniqueCount="111">
  <si>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</si>
  <si>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</si>
  <si>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</si>
  <si>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</si>
  <si>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</si>
  <si>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</si>
  <si>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</si>
  <si>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</si>
  <si>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</si>
  <si>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</si>
  <si>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</si>
  <si>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</si>
  <si>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</si>
  <si>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</si>
  <si>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</si>
  <si>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</si>
  <si>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</si>
  <si>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</si>
  <si>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</si>
  <si>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</si>
  <si>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</si>
  <si>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</si>
  <si>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</si>
  <si>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</si>
  <si>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</si>
  <si>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</si>
  <si>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</si>
  <si>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</si>
  <si>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</si>
  <si>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</si>
  <si>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</si>
  <si>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</si>
  <si>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</si>
  <si>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</si>
  <si>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</si>
  <si>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</si>
  <si>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</si>
  <si>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</si>
  <si>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</si>
  <si>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</si>
  <si>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</si>
  <si>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</si>
  <si>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</si>
  <si>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</si>
  <si>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</si>
  <si>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</si>
  <si>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</si>
  <si>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</si>
  <si>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</si>
  <si>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</si>
  <si>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</si>
  <si>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</si>
  <si>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</si>
  <si>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</si>
  <si>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</si>
  <si>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</si>
  <si>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</si>
  <si>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</si>
  <si>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</si>
  <si>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</si>
  <si>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</si>
  <si>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</si>
  <si>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</si>
  <si>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</si>
  <si>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</si>
  <si>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</si>
  <si>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</si>
  <si>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</si>
  <si>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</si>
  <si>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</si>
  <si>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</si>
  <si>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</si>
  <si>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</si>
  <si>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</si>
  <si>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</si>
  <si>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</si>
  <si>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</si>
  <si>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</si>
  <si>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</si>
  <si>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</si>
  <si>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</si>
  <si>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</si>
  <si>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</si>
  <si>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</si>
  <si>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</si>
  <si>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</si>
  <si>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</si>
  <si>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</si>
  <si>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</si>
  <si>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</si>
  <si>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</si>
  <si>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</si>
  <si>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</si>
  <si>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</si>
  <si>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</si>
  <si>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</si>
  <si>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</si>
  <si>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</si>
  <si>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</si>
  <si>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</si>
  <si>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</si>
  <si>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</si>
  <si>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</si>
  <si>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</si>
  <si>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</si>
  <si>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</si>
  <si>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</si>
  <si>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</si>
  <si>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
④企業債残高対事業規模比率は類似団体平均値の約4倍の比率で、かつ増加傾向にあります。料金水準の適切性についての検討が必要です。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⑦施設利用率は類似団体平均値並みであり、大きな課題ではないと考えます。
⑧水洗化率は類似団体平均値並みであり、大きな課題ではないと考えます。</t>
    <rPh sb="57" eb="59">
      <t>ルイジ</t>
    </rPh>
    <rPh sb="59" eb="61">
      <t>ダンタイ</t>
    </rPh>
    <rPh sb="61" eb="64">
      <t>ヘイキンチ</t>
    </rPh>
    <rPh sb="65" eb="66">
      <t>ヤク</t>
    </rPh>
    <rPh sb="67" eb="68">
      <t>バイ</t>
    </rPh>
    <rPh sb="69" eb="71">
      <t>ヒリツ</t>
    </rPh>
    <rPh sb="75" eb="77">
      <t>ゾウカ</t>
    </rPh>
    <rPh sb="77" eb="79">
      <t>ケイコウ</t>
    </rPh>
    <rPh sb="85" eb="87">
      <t>リョウキン</t>
    </rPh>
    <rPh sb="215" eb="217">
      <t>ルイジ</t>
    </rPh>
    <rPh sb="217" eb="219">
      <t>ダンタイ</t>
    </rPh>
    <rPh sb="219" eb="222">
      <t>ヘイキンチ</t>
    </rPh>
    <rPh sb="223" eb="224">
      <t>ヤク</t>
    </rPh>
    <rPh sb="225" eb="226">
      <t>バイ</t>
    </rPh>
    <rPh sb="267" eb="269">
      <t>ルイジ</t>
    </rPh>
    <rPh sb="269" eb="271">
      <t>ダンタイ</t>
    </rPh>
    <rPh sb="271" eb="274">
      <t>ヘイキンチ</t>
    </rPh>
    <rPh sb="274" eb="275">
      <t>ナ</t>
    </rPh>
    <rPh sb="280" eb="281">
      <t>オオ</t>
    </rPh>
    <rPh sb="283" eb="285">
      <t>カダイ</t>
    </rPh>
    <rPh sb="290" eb="291">
      <t>カンガ</t>
    </rPh>
    <phoneticPr fontId="4"/>
  </si>
  <si>
    <t>管渠はまだ新しいため、管渠改善の実績がありません。</t>
    <rPh sb="0" eb="2">
      <t>カンキョ</t>
    </rPh>
    <rPh sb="5" eb="6">
      <t>アタラ</t>
    </rPh>
    <rPh sb="11" eb="13">
      <t>カンキョ</t>
    </rPh>
    <rPh sb="13" eb="15">
      <t>カイゼン</t>
    </rPh>
    <rPh sb="16" eb="18">
      <t>ジッセキ</t>
    </rPh>
    <phoneticPr fontId="4"/>
  </si>
  <si>
    <t xml:space="preserve">本市の農業集落排水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その上で、適正な使用料収入を算出し、必要に応じて料金改定等の検討を進めていくことが必要と考えています。
</t>
    <rPh sb="0" eb="1">
      <t>ホン</t>
    </rPh>
    <rPh sb="1" eb="2">
      <t>シ</t>
    </rPh>
    <rPh sb="3" eb="5">
      <t>ノウギョウ</t>
    </rPh>
    <rPh sb="5" eb="7">
      <t>シュウラク</t>
    </rPh>
    <rPh sb="7" eb="9">
      <t>ハイスイ</t>
    </rPh>
    <rPh sb="203" eb="204">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</si>
</sst>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32576"/>
        <c:axId val="302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232576"/>
        <c:axId val="30234496"/>
      </c:lineChart>
      <c:dateAx>
        <c:axId val="30232576"/>
        <c:scaling>
          <c:orientation val="minMax"/>
        </c:scaling>
        <c:delete val="1"/>
        <c:axPos val="b"/>
        <c:numFmt formatCode="ge" sourceLinked="1"/>
        <c:majorTickMark val="none"/>
        <c:minorTickMark val="none"/>
        <c:tickLblPos val="none"/>
        <c:crossAx val="30234496"/>
        <c:crosses val="autoZero"/>
        <c:auto val="1"/>
        <c:lblOffset val="100"/>
        <c:baseTimeUnit val="years"/>
      </c:dateAx>
      <c:valAx>
        <c:axId val="302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66.11</c:v>
                </c:pt>
                <c:pt idx="1">
                  <c:v>70.900000000000006</c:v>
                </c:pt>
                <c:pt idx="2">
                  <c:v>64.44</c:v>
                </c:pt>
                <c:pt idx="3">
                  <c:v>65.55</c:v>
                </c:pt>
                <c:pt idx="4">
                  <c:v>58.14</c:v>
                </c:pt>
              </c:numCache>
            </c:numRef>
          </c:val>
        </c:ser>
        <c:dLbls>
          <c:showLegendKey val="0"/>
          <c:showVal val="0"/>
          <c:showCatName val="0"/>
          <c:showSerName val="0"/>
          <c:showPercent val="0"/>
          <c:showBubbleSize val="0"/>
        </c:dLbls>
        <c:gapWidth val="150"/>
        <c:axId val="33464704"/>
        <c:axId val="33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33464704"/>
        <c:axId val="33466624"/>
      </c:lineChart>
      <c:dateAx>
        <c:axId val="33464704"/>
        <c:scaling>
          <c:orientation val="minMax"/>
        </c:scaling>
        <c:delete val="1"/>
        <c:axPos val="b"/>
        <c:numFmt formatCode="ge" sourceLinked="1"/>
        <c:majorTickMark val="none"/>
        <c:minorTickMark val="none"/>
        <c:tickLblPos val="none"/>
        <c:crossAx val="33466624"/>
        <c:crosses val="autoZero"/>
        <c:auto val="1"/>
        <c:lblOffset val="100"/>
        <c:baseTimeUnit val="years"/>
      </c:dateAx>
      <c:valAx>
        <c:axId val="33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c:v>
                </c:pt>
                <c:pt idx="1">
                  <c:v>84.82</c:v>
                </c:pt>
                <c:pt idx="2">
                  <c:v>86.59</c:v>
                </c:pt>
                <c:pt idx="3">
                  <c:v>88.5</c:v>
                </c:pt>
                <c:pt idx="4">
                  <c:v>89.64</c:v>
                </c:pt>
              </c:numCache>
            </c:numRef>
          </c:val>
        </c:ser>
        <c:dLbls>
          <c:showLegendKey val="0"/>
          <c:showVal val="0"/>
          <c:showCatName val="0"/>
          <c:showSerName val="0"/>
          <c:showPercent val="0"/>
          <c:showBubbleSize val="0"/>
        </c:dLbls>
        <c:gapWidth val="150"/>
        <c:axId val="33181696"/>
        <c:axId val="33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3181696"/>
        <c:axId val="33183616"/>
      </c:lineChart>
      <c:dateAx>
        <c:axId val="33181696"/>
        <c:scaling>
          <c:orientation val="minMax"/>
        </c:scaling>
        <c:delete val="1"/>
        <c:axPos val="b"/>
        <c:numFmt formatCode="ge" sourceLinked="1"/>
        <c:majorTickMark val="none"/>
        <c:minorTickMark val="none"/>
        <c:tickLblPos val="none"/>
        <c:crossAx val="33183616"/>
        <c:crosses val="autoZero"/>
        <c:auto val="1"/>
        <c:lblOffset val="100"/>
        <c:baseTimeUnit val="years"/>
      </c:dateAx>
      <c:valAx>
        <c:axId val="33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c:v>
                </c:pt>
                <c:pt idx="1">
                  <c:v>60.03</c:v>
                </c:pt>
                <c:pt idx="2">
                  <c:v>71.98</c:v>
                </c:pt>
                <c:pt idx="3">
                  <c:v>64.52</c:v>
                </c:pt>
                <c:pt idx="4">
                  <c:v>63.19</c:v>
                </c:pt>
              </c:numCache>
            </c:numRef>
          </c:val>
        </c:ser>
        <c:dLbls>
          <c:showLegendKey val="0"/>
          <c:showVal val="0"/>
          <c:showCatName val="0"/>
          <c:showSerName val="0"/>
          <c:showPercent val="0"/>
          <c:showBubbleSize val="0"/>
        </c:dLbls>
        <c:gapWidth val="150"/>
        <c:axId val="30256512"/>
        <c:axId val="317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6512"/>
        <c:axId val="31725056"/>
      </c:lineChart>
      <c:dateAx>
        <c:axId val="30256512"/>
        <c:scaling>
          <c:orientation val="minMax"/>
        </c:scaling>
        <c:delete val="1"/>
        <c:axPos val="b"/>
        <c:numFmt formatCode="ge" sourceLinked="1"/>
        <c:majorTickMark val="none"/>
        <c:minorTickMark val="none"/>
        <c:tickLblPos val="none"/>
        <c:crossAx val="31725056"/>
        <c:crosses val="autoZero"/>
        <c:auto val="1"/>
        <c:lblOffset val="100"/>
        <c:baseTimeUnit val="years"/>
      </c:dateAx>
      <c:valAx>
        <c:axId val="31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2976"/>
        <c:axId val="31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2976"/>
        <c:axId val="31761536"/>
      </c:lineChart>
      <c:dateAx>
        <c:axId val="31742976"/>
        <c:scaling>
          <c:orientation val="minMax"/>
        </c:scaling>
        <c:delete val="1"/>
        <c:axPos val="b"/>
        <c:numFmt formatCode="ge" sourceLinked="1"/>
        <c:majorTickMark val="none"/>
        <c:minorTickMark val="none"/>
        <c:tickLblPos val="none"/>
        <c:crossAx val="31761536"/>
        <c:crosses val="autoZero"/>
        <c:auto val="1"/>
        <c:lblOffset val="100"/>
        <c:baseTimeUnit val="years"/>
      </c:dateAx>
      <c:valAx>
        <c:axId val="31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46208"/>
        <c:axId val="32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46208"/>
        <c:axId val="32848128"/>
      </c:lineChart>
      <c:dateAx>
        <c:axId val="32846208"/>
        <c:scaling>
          <c:orientation val="minMax"/>
        </c:scaling>
        <c:delete val="1"/>
        <c:axPos val="b"/>
        <c:numFmt formatCode="ge" sourceLinked="1"/>
        <c:majorTickMark val="none"/>
        <c:minorTickMark val="none"/>
        <c:tickLblPos val="none"/>
        <c:crossAx val="32848128"/>
        <c:crosses val="autoZero"/>
        <c:auto val="1"/>
        <c:lblOffset val="100"/>
        <c:baseTimeUnit val="years"/>
      </c:dateAx>
      <c:valAx>
        <c:axId val="32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95360"/>
        <c:axId val="32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95360"/>
        <c:axId val="32897280"/>
      </c:lineChart>
      <c:dateAx>
        <c:axId val="32895360"/>
        <c:scaling>
          <c:orientation val="minMax"/>
        </c:scaling>
        <c:delete val="1"/>
        <c:axPos val="b"/>
        <c:numFmt formatCode="ge" sourceLinked="1"/>
        <c:majorTickMark val="none"/>
        <c:minorTickMark val="none"/>
        <c:tickLblPos val="none"/>
        <c:crossAx val="32897280"/>
        <c:crosses val="autoZero"/>
        <c:auto val="1"/>
        <c:lblOffset val="100"/>
        <c:baseTimeUnit val="years"/>
      </c:dateAx>
      <c:valAx>
        <c:axId val="32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83296"/>
        <c:axId val="329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3296"/>
        <c:axId val="32997760"/>
      </c:lineChart>
      <c:dateAx>
        <c:axId val="32983296"/>
        <c:scaling>
          <c:orientation val="minMax"/>
        </c:scaling>
        <c:delete val="1"/>
        <c:axPos val="b"/>
        <c:numFmt formatCode="ge" sourceLinked="1"/>
        <c:majorTickMark val="none"/>
        <c:minorTickMark val="none"/>
        <c:tickLblPos val="none"/>
        <c:crossAx val="32997760"/>
        <c:crosses val="autoZero"/>
        <c:auto val="1"/>
        <c:lblOffset val="100"/>
        <c:baseTimeUnit val="years"/>
      </c:dateAx>
      <c:valAx>
        <c:axId val="329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3525.34</c:v>
                </c:pt>
                <c:pt idx="1">
                  <c:v>3698.85</c:v>
                </c:pt>
                <c:pt idx="2">
                  <c:v>3301.32</c:v>
                </c:pt>
                <c:pt idx="3">
                  <c:v>3931.12</c:v>
                </c:pt>
                <c:pt idx="4">
                  <c:v>4232.18</c:v>
                </c:pt>
              </c:numCache>
            </c:numRef>
          </c:val>
        </c:ser>
        <c:dLbls>
          <c:showLegendKey val="0"/>
          <c:showVal val="0"/>
          <c:showCatName val="0"/>
          <c:showSerName val="0"/>
          <c:showPercent val="0"/>
          <c:showBubbleSize val="0"/>
        </c:dLbls>
        <c:gapWidth val="150"/>
        <c:axId val="33023872"/>
        <c:axId val="330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3023872"/>
        <c:axId val="33034240"/>
      </c:lineChart>
      <c:dateAx>
        <c:axId val="33023872"/>
        <c:scaling>
          <c:orientation val="minMax"/>
        </c:scaling>
        <c:delete val="1"/>
        <c:axPos val="b"/>
        <c:numFmt formatCode="ge" sourceLinked="1"/>
        <c:majorTickMark val="none"/>
        <c:minorTickMark val="none"/>
        <c:tickLblPos val="none"/>
        <c:crossAx val="33034240"/>
        <c:crosses val="autoZero"/>
        <c:auto val="1"/>
        <c:lblOffset val="100"/>
        <c:baseTimeUnit val="years"/>
      </c:dateAx>
      <c:valAx>
        <c:axId val="330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30.32</c:v>
                </c:pt>
                <c:pt idx="1">
                  <c:v>27.56</c:v>
                </c:pt>
                <c:pt idx="2">
                  <c:v>27.6</c:v>
                </c:pt>
                <c:pt idx="3">
                  <c:v>28.31</c:v>
                </c:pt>
                <c:pt idx="4">
                  <c:v>26.28</c:v>
                </c:pt>
              </c:numCache>
            </c:numRef>
          </c:val>
        </c:ser>
        <c:dLbls>
          <c:showLegendKey val="0"/>
          <c:showVal val="0"/>
          <c:showCatName val="0"/>
          <c:showSerName val="0"/>
          <c:showPercent val="0"/>
          <c:showBubbleSize val="0"/>
        </c:dLbls>
        <c:gapWidth val="150"/>
        <c:axId val="33080832"/>
        <c:axId val="330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3080832"/>
        <c:axId val="33082752"/>
      </c:lineChart>
      <c:dateAx>
        <c:axId val="33080832"/>
        <c:scaling>
          <c:orientation val="minMax"/>
        </c:scaling>
        <c:delete val="1"/>
        <c:axPos val="b"/>
        <c:numFmt formatCode="ge" sourceLinked="1"/>
        <c:majorTickMark val="none"/>
        <c:minorTickMark val="none"/>
        <c:tickLblPos val="none"/>
        <c:crossAx val="33082752"/>
        <c:crosses val="autoZero"/>
        <c:auto val="1"/>
        <c:lblOffset val="100"/>
        <c:baseTimeUnit val="years"/>
      </c:dateAx>
      <c:valAx>
        <c:axId val="33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443.85</c:v>
                </c:pt>
                <c:pt idx="1">
                  <c:v>421.45</c:v>
                </c:pt>
                <c:pt idx="2">
                  <c:v>493.12</c:v>
                </c:pt>
                <c:pt idx="3">
                  <c:v>512.11</c:v>
                </c:pt>
                <c:pt idx="4">
                  <c:v>660.09</c:v>
                </c:pt>
              </c:numCache>
            </c:numRef>
          </c:val>
        </c:ser>
        <c:dLbls>
          <c:showLegendKey val="0"/>
          <c:showVal val="0"/>
          <c:showCatName val="0"/>
          <c:showSerName val="0"/>
          <c:showPercent val="0"/>
          <c:showBubbleSize val="0"/>
        </c:dLbls>
        <c:gapWidth val="150"/>
        <c:axId val="33436416"/>
        <c:axId val="334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3436416"/>
        <c:axId val="33438336"/>
      </c:lineChart>
      <c:dateAx>
        <c:axId val="33436416"/>
        <c:scaling>
          <c:orientation val="minMax"/>
        </c:scaling>
        <c:delete val="1"/>
        <c:axPos val="b"/>
        <c:numFmt formatCode="ge" sourceLinked="1"/>
        <c:majorTickMark val="none"/>
        <c:minorTickMark val="none"/>
        <c:tickLblPos val="none"/>
        <c:crossAx val="33438336"/>
        <c:crosses val="autoZero"/>
        <c:auto val="1"/>
        <c:lblOffset val="100"/>
        <c:baseTimeUnit val="years"/>
      </c:dateAx>
      <c:valAx>
        <c:axId val="334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綾部市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35419</v>
      </c>
      <c r="AM8" s="64"/>
      <c r="AN8" s="64"/>
      <c r="AO8" s="64"/>
      <c r="AP8" s="64"/>
      <c r="AQ8" s="64"/>
      <c r="AR8" s="64"/>
      <c r="AS8" s="64"/>
      <c r="AT8" s="63">
        <f>データ!S6</f>
        <v>347.1</v>
      </c>
      <c r="AU8" s="63"/>
      <c r="AV8" s="63"/>
      <c r="AW8" s="63"/>
      <c r="AX8" s="63"/>
      <c r="AY8" s="63"/>
      <c r="AZ8" s="63"/>
      <c r="BA8" s="63"/>
      <c r="BB8" s="63">
        <f>データ!T6</f>
        <v>102.04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12.66</v>
      </c>
      <c r="Q10" s="63"/>
      <c r="R10" s="63"/>
      <c r="S10" s="63"/>
      <c r="T10" s="63"/>
      <c r="U10" s="63"/>
      <c r="V10" s="63"/>
      <c r="W10" s="63">
        <f>データ!P6</f>
        <v>90.91</v>
      </c>
      <c r="X10" s="63"/>
      <c r="Y10" s="63"/>
      <c r="Z10" s="63"/>
      <c r="AA10" s="63"/>
      <c r="AB10" s="63"/>
      <c r="AC10" s="63"/>
      <c r="AD10" s="64">
        <f>データ!Q6</f>
        <v>3445</v>
      </c>
      <c r="AE10" s="64"/>
      <c r="AF10" s="64"/>
      <c r="AG10" s="64"/>
      <c r="AH10" s="64"/>
      <c r="AI10" s="64"/>
      <c r="AJ10" s="64"/>
      <c r="AK10" s="2"/>
      <c r="AL10" s="64">
        <f>データ!U6</f>
        <v>4449</v>
      </c>
      <c r="AM10" s="64"/>
      <c r="AN10" s="64"/>
      <c r="AO10" s="64"/>
      <c r="AP10" s="64"/>
      <c r="AQ10" s="64"/>
      <c r="AR10" s="64"/>
      <c r="AS10" s="64"/>
      <c r="AT10" s="63">
        <f>データ!V6</f>
        <v>2.82</v>
      </c>
      <c r="AU10" s="63"/>
      <c r="AV10" s="63"/>
      <c r="AW10" s="63"/>
      <c r="AX10" s="63"/>
      <c r="AY10" s="63"/>
      <c r="AZ10" s="63"/>
      <c r="BA10" s="63"/>
      <c r="BB10" s="63">
        <f>データ!W6</f>
        <v>1577.66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262030</v>
      </c>
      <c r="D6" s="31">
        <f t="shared" si="3"/>
        <v>47</v>
      </c>
      <c r="E6" s="31">
        <f t="shared" si="3"/>
        <v>17</v>
      </c>
      <c r="F6" s="31">
        <f t="shared" si="3"/>
        <v>5</v>
      </c>
      <c r="G6" s="31">
        <f t="shared" si="3"/>
        <v>0</v>
      </c>
      <c r="H6" s="31" t="str">
        <f t="shared" si="3"/>
        <v>京都府　綾部市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12.66</v>
      </c>
      <c r="P6" s="32">
        <f t="shared" si="3"/>
        <v>90.91</v>
      </c>
      <c r="Q6" s="32">
        <f t="shared" si="3"/>
        <v>3445</v>
      </c>
      <c r="R6" s="32">
        <f t="shared" si="3"/>
        <v>35419</v>
      </c>
      <c r="S6" s="32">
        <f t="shared" si="3"/>
        <v>347.1</v>
      </c>
      <c r="T6" s="32">
        <f t="shared" si="3"/>
        <v>102.04</v>
      </c>
      <c r="U6" s="32">
        <f t="shared" si="3"/>
        <v>4449</v>
      </c>
      <c r="V6" s="32">
        <f t="shared" si="3"/>
        <v>2.82</v>
      </c>
      <c r="W6" s="32">
        <f t="shared" si="3"/>
        <v>1577.66</v>
      </c>
      <c r="X6" s="33">
        <f>IF(X7="",NA(),X7)</f>
        <v>56.1</v>
      </c>
      <c r="Y6" s="33">
        <f t="shared" ref="Y6:AG6" si="4">IF(Y7="",NA(),Y7)</f>
        <v>60.03</v>
      </c>
      <c r="Z6" s="33">
        <f t="shared" si="4"/>
        <v>71.98</v>
      </c>
      <c r="AA6" s="33">
        <f t="shared" si="4"/>
        <v>64.52</v>
      </c>
      <c r="AB6" s="33">
        <f t="shared" si="4"/>
        <v>63.19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3525.34</v>
      </c>
      <c r="BF6" s="33">
        <f t="shared" ref="BF6:BN6" si="7">IF(BF7="",NA(),BF7)</f>
        <v>3698.85</v>
      </c>
      <c r="BG6" s="33">
        <f t="shared" si="7"/>
        <v>3301.32</v>
      </c>
      <c r="BH6" s="33">
        <f t="shared" si="7"/>
        <v>3931.12</v>
      </c>
      <c r="BI6" s="33">
        <f t="shared" si="7"/>
        <v>4232.18</v>
      </c>
      <c r="BJ6" s="33">
        <f t="shared" si="7"/>
        <v>1316.7</v>
      </c>
      <c r="BK6" s="33">
        <f t="shared" si="7"/>
        <v>1239.2</v>
      </c>
      <c r="BL6" s="33">
        <f t="shared" si="7"/>
        <v>1197.82</v>
      </c>
      <c r="BM6" s="33">
        <f t="shared" si="7"/>
        <v>1126.77</v>
      </c>
      <c r="BN6" s="33">
        <f t="shared" si="7"/>
        <v>1044.8</v>
      </c>
      <c r="BO6" s="32" t="str">
        <f>IF(BO7="","",IF(BO7="-","【-】","【"&amp;SUBSTITUTE(TEXT(BO7,"#,##0.00"),"-","△")&amp;"】"))</f>
        <v>【992.47】</v>
      </c>
      <c r="BP6" s="33">
        <f>IF(BP7="",NA(),BP7)</f>
        <v>30.32</v>
      </c>
      <c r="BQ6" s="33">
        <f t="shared" ref="BQ6:BY6" si="8">IF(BQ7="",NA(),BQ7)</f>
        <v>27.56</v>
      </c>
      <c r="BR6" s="33">
        <f t="shared" si="8"/>
        <v>27.6</v>
      </c>
      <c r="BS6" s="33">
        <f t="shared" si="8"/>
        <v>28.31</v>
      </c>
      <c r="BT6" s="33">
        <f t="shared" si="8"/>
        <v>26.28</v>
      </c>
      <c r="BU6" s="33">
        <f t="shared" si="8"/>
        <v>43.24</v>
      </c>
      <c r="BV6" s="33">
        <f t="shared" si="8"/>
        <v>51.56</v>
      </c>
      <c r="BW6" s="33">
        <f t="shared" si="8"/>
        <v>51.03</v>
      </c>
      <c r="BX6" s="33">
        <f t="shared" si="8"/>
        <v>50.9</v>
      </c>
      <c r="BY6" s="33">
        <f t="shared" si="8"/>
        <v>50.82</v>
      </c>
      <c r="BZ6" s="32" t="str">
        <f>IF(BZ7="","",IF(BZ7="-","【-】","【"&amp;SUBSTITUTE(TEXT(BZ7,"#,##0.00"),"-","△")&amp;"】"))</f>
        <v>【51.49】</v>
      </c>
      <c r="CA6" s="33">
        <f>IF(CA7="",NA(),CA7)</f>
        <v>443.85</v>
      </c>
      <c r="CB6" s="33">
        <f t="shared" ref="CB6:CJ6" si="9">IF(CB7="",NA(),CB7)</f>
        <v>421.45</v>
      </c>
      <c r="CC6" s="33">
        <f t="shared" si="9"/>
        <v>493.12</v>
      </c>
      <c r="CD6" s="33">
        <f t="shared" si="9"/>
        <v>512.11</v>
      </c>
      <c r="CE6" s="33">
        <f t="shared" si="9"/>
        <v>660.09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66.11</v>
      </c>
      <c r="CM6" s="33">
        <f t="shared" ref="CM6:CU6" si="10">IF(CM7="",NA(),CM7)</f>
        <v>70.900000000000006</v>
      </c>
      <c r="CN6" s="33">
        <f t="shared" si="10"/>
        <v>64.44</v>
      </c>
      <c r="CO6" s="33">
        <f t="shared" si="10"/>
        <v>65.55</v>
      </c>
      <c r="CP6" s="33">
        <f t="shared" si="10"/>
        <v>58.14</v>
      </c>
      <c r="CQ6" s="33">
        <f t="shared" si="10"/>
        <v>44.78</v>
      </c>
      <c r="CR6" s="33">
        <f t="shared" si="10"/>
        <v>55.49</v>
      </c>
      <c r="CS6" s="33">
        <f t="shared" si="10"/>
        <v>54.99</v>
      </c>
      <c r="CT6" s="33">
        <f t="shared" si="10"/>
        <v>54.36</v>
      </c>
      <c r="CU6" s="33">
        <f t="shared" si="10"/>
        <v>53.52</v>
      </c>
      <c r="CV6" s="32" t="str">
        <f>IF(CV7="","",IF(CV7="-","【-】","【"&amp;SUBSTITUTE(TEXT(CV7,"#,##0.00"),"-","△")&amp;"】"))</f>
        <v>【53.65】</v>
      </c>
      <c r="CW6" s="33">
        <f>IF(CW7="",NA(),CW7)</f>
        <v>89</v>
      </c>
      <c r="CX6" s="33">
        <f t="shared" ref="CX6:DF6" si="11">IF(CX7="",NA(),CX7)</f>
        <v>84.82</v>
      </c>
      <c r="CY6" s="33">
        <f t="shared" si="11"/>
        <v>86.59</v>
      </c>
      <c r="CZ6" s="33">
        <f t="shared" si="11"/>
        <v>88.5</v>
      </c>
      <c r="DA6" s="33">
        <f t="shared" si="11"/>
        <v>89.64</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262030</v>
      </c>
      <c r="D7" s="35">
        <v>47</v>
      </c>
      <c r="E7" s="35">
        <v>17</v>
      </c>
      <c r="F7" s="35">
        <v>5</v>
      </c>
      <c r="G7" s="35">
        <v>0</v>
      </c>
      <c r="H7" s="35" t="s">
        <v>96</v>
      </c>
      <c r="I7" s="35" t="s">
        <v>97</v>
      </c>
      <c r="J7" s="35" t="s">
        <v>98</v>
      </c>
      <c r="K7" s="35" t="s">
        <v>99</v>
      </c>
      <c r="L7" s="35" t="s">
        <v>100</v>
      </c>
      <c r="M7" s="36" t="s">
        <v>101</v>
      </c>
      <c r="N7" s="36" t="s">
        <v>102</v>
      </c>
      <c r="O7" s="36">
        <v>12.66</v>
      </c>
      <c r="P7" s="36">
        <v>90.91</v>
      </c>
      <c r="Q7" s="36">
        <v>3445</v>
      </c>
      <c r="R7" s="36">
        <v>35419</v>
      </c>
      <c r="S7" s="36">
        <v>347.1</v>
      </c>
      <c r="T7" s="36">
        <v>102.04</v>
      </c>
      <c r="U7" s="36">
        <v>4449</v>
      </c>
      <c r="V7" s="36">
        <v>2.82</v>
      </c>
      <c r="W7" s="36">
        <v>1577.66</v>
      </c>
      <c r="X7" s="36">
        <v>56.1</v>
      </c>
      <c r="Y7" s="36">
        <v>60.03</v>
      </c>
      <c r="Z7" s="36">
        <v>71.98</v>
      </c>
      <c r="AA7" s="36">
        <v>64.52</v>
      </c>
      <c r="AB7" s="36">
        <v>63.19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3525.34</v>
      </c>
      <c r="BF7" s="36">
        <v>3698.85</v>
      </c>
      <c r="BG7" s="36">
        <v>3301.32</v>
      </c>
      <c r="BH7" s="36">
        <v>3931.12</v>
      </c>
      <c r="BI7" s="36">
        <v>4232.18</v>
      </c>
      <c r="BJ7" s="36">
        <v>1316.7</v>
      </c>
      <c r="BK7" s="36">
        <v>1239.2</v>
      </c>
      <c r="BL7" s="36">
        <v>1197.82</v>
      </c>
      <c r="BM7" s="36">
        <v>1126.77</v>
      </c>
      <c r="BN7" s="36">
        <v>1044.8</v>
      </c>
      <c r="BO7" s="36">
        <v>992.47</v>
      </c>
      <c r="BP7" s="36">
        <v>30.32</v>
      </c>
      <c r="BQ7" s="36">
        <v>27.56</v>
      </c>
      <c r="BR7" s="36">
        <v>27.6</v>
      </c>
      <c r="BS7" s="36">
        <v>28.31</v>
      </c>
      <c r="BT7" s="36">
        <v>26.28</v>
      </c>
      <c r="BU7" s="36">
        <v>43.24</v>
      </c>
      <c r="BV7" s="36">
        <v>51.56</v>
      </c>
      <c r="BW7" s="36">
        <v>51.03</v>
      </c>
      <c r="BX7" s="36">
        <v>50.9</v>
      </c>
      <c r="BY7" s="36">
        <v>50.82</v>
      </c>
      <c r="BZ7" s="36">
        <v>51.49</v>
      </c>
      <c r="CA7" s="36">
        <v>443.85</v>
      </c>
      <c r="CB7" s="36">
        <v>421.45</v>
      </c>
      <c r="CC7" s="36">
        <v>493.12</v>
      </c>
      <c r="CD7" s="36">
        <v>512.11</v>
      </c>
      <c r="CE7" s="36">
        <v>660.09</v>
      </c>
      <c r="CF7" s="36">
        <v>338.76</v>
      </c>
      <c r="CG7" s="36">
        <v>283.26</v>
      </c>
      <c r="CH7" s="36">
        <v>289.60000000000002</v>
      </c>
      <c r="CI7" s="36">
        <v>293.27</v>
      </c>
      <c r="CJ7" s="36">
        <v>300.52</v>
      </c>
      <c r="CK7" s="36">
        <v>295.10000000000002</v>
      </c>
      <c r="CL7" s="36">
        <v>66.11</v>
      </c>
      <c r="CM7" s="36">
        <v>70.900000000000006</v>
      </c>
      <c r="CN7" s="36">
        <v>64.44</v>
      </c>
      <c r="CO7" s="36">
        <v>65.55</v>
      </c>
      <c r="CP7" s="36">
        <v>58.14</v>
      </c>
      <c r="CQ7" s="36">
        <v>44.78</v>
      </c>
      <c r="CR7" s="36">
        <v>55.49</v>
      </c>
      <c r="CS7" s="36">
        <v>54.99</v>
      </c>
      <c r="CT7" s="36">
        <v>54.36</v>
      </c>
      <c r="CU7" s="36">
        <v>53.52</v>
      </c>
      <c r="CV7" s="36">
        <v>53.65</v>
      </c>
      <c r="CW7" s="36">
        <v>89</v>
      </c>
      <c r="CX7" s="36">
        <v>84.82</v>
      </c>
      <c r="CY7" s="36">
        <v>86.59</v>
      </c>
      <c r="CZ7" s="36">
        <v>88.5</v>
      </c>
      <c r="DA7" s="36">
        <v>89.64</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2016-02-16T09:47:05Z</cp:lastPrinted>
  <dcterms:created xsi:type="dcterms:W3CDTF">2016-01-14T11:02:19Z</dcterms:created>
  <dcterms:modified xsi:type="dcterms:W3CDTF">2016-02-16T09:47:08Z</dcterms:modified>
  <cp:category/>
</cp:coreProperties>
</file>