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<sst xmlns="http://schemas.openxmlformats.org/spreadsheetml/2006/main" count="221" uniqueCount="111">
  <si>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</si>
  <si>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</si>
  <si>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</si>
  <si>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</si>
  <si>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</si>
  <si>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</si>
  <si>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</si>
  <si>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</si>
  <si>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</si>
  <si>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</si>
  <si>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</si>
  <si>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</si>
  <si>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</si>
  <si>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</si>
  <si>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</si>
  <si>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</si>
  <si>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</si>
  <si>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</si>
  <si>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</si>
  <si>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</si>
  <si>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</si>
  <si>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</si>
  <si>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</si>
  <si>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</si>
  <si>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</si>
  <si>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</si>
  <si>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</si>
  <si>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</si>
  <si>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</si>
  <si>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</si>
  <si>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</si>
  <si>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</si>
  <si>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</si>
  <si>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</si>
  <si>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</si>
  <si>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</si>
  <si>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</si>
  <si>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</si>
  <si>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</si>
  <si>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</si>
  <si>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</si>
  <si>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22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</si>
  <si>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</si>
  <si>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</si>
  <si>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</si>
  <si>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</si>
  <si>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</si>
  <si>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</si>
  <si>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</si>
  <si>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</si>
  <si>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</si>
  <si>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</si>
  <si>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</si>
  <si>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</si>
  <si>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</si>
  <si>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</si>
  <si>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</si>
  <si>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</si>
  <si>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</si>
  <si>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</si>
  <si>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</si>
  <si>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</si>
  <si>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</si>
  <si>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</si>
  <si>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</si>
  <si>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</si>
  <si>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</si>
  <si>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</si>
  <si>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</si>
  <si>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</si>
  <si>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</si>
  <si>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</si>
  <si>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</si>
  <si>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</si>
  <si>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</si>
  <si>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</si>
  <si>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</si>
  <si>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</si>
  <si>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</si>
  <si>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</si>
  <si>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</si>
  <si>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</si>
  <si>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</si>
  <si>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</si>
  <si>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</si>
  <si>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</si>
  <si>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</si>
  <si>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</si>
  <si>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</si>
  <si>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</si>
  <si>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</si>
  <si>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</si>
  <si>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</si>
  <si>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</si>
  <si>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</si>
  <si>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</si>
  <si>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京都府　綾部市</t>
  </si>
  <si>
    <t>法非適用</t>
  </si>
  <si>
    <t>下水道事業</t>
  </si>
  <si>
    <t>公共下水道</t>
  </si>
  <si>
    <t>Cc2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</si>
  <si>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</si>
  <si>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</si>
  <si>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</si>
  <si>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</si>
  <si>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</si>
  <si>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</si>
  <si>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</si>
  <si>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①収益的収支比率は100％未満であり、適正な使用料収入の確保が十分ではない状況です。
④企業債残高対事業規模比率は類似団体平均値の約3倍の比率で、投資規模、料金水準及び企業債のあり方について検討が必要です。
⑤経費回収率は類似団体平均値の約半分しかありません。汚水処理原価が類似団体平均値の約2倍となっており、経費回収率が低水準となっています。原因は、低額な使用料と家屋が散在していること等による高額な汚水処理に係る資本費にあると考えられます。
⑥汚水処理原価は類似団体平均値の約2倍のコストがかかっており、増加傾向にあります。投資の適正化、維持管理費の削減の取組が必要と考えます。
⑦施設利用率は類似団体と比較し低くなっています。要因としては整備途中によるため、今後は数値が高くなる見込みです。また、地域の特性上、お盆又は年末年始など一時に増大する時期があるため、一定の余裕は必要と考えています。
⑧水洗化率は概ね類似団体平均値並みでありますが、引き続き水洗化の普及促進に努めていく必要があります。</t>
    <rPh sb="1" eb="4">
      <t>シュウエキテキ</t>
    </rPh>
    <rPh sb="4" eb="6">
      <t>シュウシ</t>
    </rPh>
    <rPh sb="6" eb="8">
      <t>ヒリツ</t>
    </rPh>
    <rPh sb="13" eb="15">
      <t>ミマン</t>
    </rPh>
    <rPh sb="19" eb="21">
      <t>テキセイ</t>
    </rPh>
    <rPh sb="28" eb="30">
      <t>カクホ</t>
    </rPh>
    <rPh sb="31" eb="33">
      <t>ジュウブン</t>
    </rPh>
    <rPh sb="37" eb="39">
      <t>ジョウキョウ</t>
    </rPh>
    <rPh sb="44" eb="46">
      <t>キギョウ</t>
    </rPh>
    <rPh sb="46" eb="47">
      <t>サイ</t>
    </rPh>
    <rPh sb="47" eb="49">
      <t>ザンダカ</t>
    </rPh>
    <rPh sb="49" eb="50">
      <t>タイ</t>
    </rPh>
    <rPh sb="50" eb="52">
      <t>ジギョウ</t>
    </rPh>
    <rPh sb="52" eb="54">
      <t>キボ</t>
    </rPh>
    <rPh sb="54" eb="56">
      <t>ヒリツ</t>
    </rPh>
    <rPh sb="57" eb="59">
      <t>ルイジ</t>
    </rPh>
    <rPh sb="59" eb="61">
      <t>ダンタイ</t>
    </rPh>
    <rPh sb="61" eb="64">
      <t>ヘイキンチ</t>
    </rPh>
    <rPh sb="65" eb="66">
      <t>ヤク</t>
    </rPh>
    <rPh sb="67" eb="68">
      <t>バイ</t>
    </rPh>
    <rPh sb="69" eb="71">
      <t>ヒリツ</t>
    </rPh>
    <rPh sb="73" eb="75">
      <t>トウシ</t>
    </rPh>
    <rPh sb="75" eb="77">
      <t>キボ</t>
    </rPh>
    <rPh sb="78" eb="80">
      <t>リョウキン</t>
    </rPh>
    <rPh sb="80" eb="82">
      <t>スイジュン</t>
    </rPh>
    <rPh sb="82" eb="83">
      <t>オヨ</t>
    </rPh>
    <rPh sb="84" eb="86">
      <t>キギョウ</t>
    </rPh>
    <rPh sb="86" eb="87">
      <t>サイ</t>
    </rPh>
    <rPh sb="90" eb="91">
      <t>カタ</t>
    </rPh>
    <rPh sb="95" eb="97">
      <t>ケントウ</t>
    </rPh>
    <rPh sb="98" eb="100">
      <t>ヒツヨウ</t>
    </rPh>
    <rPh sb="105" eb="107">
      <t>ケイヒ</t>
    </rPh>
    <rPh sb="107" eb="109">
      <t>カイシュウ</t>
    </rPh>
    <rPh sb="109" eb="110">
      <t>リツ</t>
    </rPh>
    <rPh sb="111" eb="113">
      <t>ルイジ</t>
    </rPh>
    <rPh sb="113" eb="115">
      <t>ダンタイ</t>
    </rPh>
    <rPh sb="115" eb="118">
      <t>ヘイキンチ</t>
    </rPh>
    <rPh sb="119" eb="122">
      <t>ヤクハンブン</t>
    </rPh>
    <rPh sb="130" eb="132">
      <t>オスイ</t>
    </rPh>
    <rPh sb="132" eb="134">
      <t>ショリ</t>
    </rPh>
    <rPh sb="134" eb="136">
      <t>ゲンカ</t>
    </rPh>
    <rPh sb="137" eb="139">
      <t>ルイジ</t>
    </rPh>
    <rPh sb="139" eb="141">
      <t>ダンタイ</t>
    </rPh>
    <rPh sb="141" eb="144">
      <t>ヘイキンチ</t>
    </rPh>
    <rPh sb="145" eb="146">
      <t>ヤク</t>
    </rPh>
    <rPh sb="147" eb="148">
      <t>バイ</t>
    </rPh>
    <rPh sb="155" eb="157">
      <t>ケイヒ</t>
    </rPh>
    <rPh sb="157" eb="159">
      <t>カイシュウ</t>
    </rPh>
    <rPh sb="159" eb="160">
      <t>リツ</t>
    </rPh>
    <rPh sb="172" eb="174">
      <t>ゲンイン</t>
    </rPh>
    <rPh sb="176" eb="178">
      <t>テイガク</t>
    </rPh>
    <rPh sb="179" eb="182">
      <t>シヨウリョウ</t>
    </rPh>
    <rPh sb="183" eb="185">
      <t>カオク</t>
    </rPh>
    <rPh sb="186" eb="188">
      <t>サンザイ</t>
    </rPh>
    <rPh sb="194" eb="195">
      <t>トウ</t>
    </rPh>
    <rPh sb="198" eb="200">
      <t>コウガク</t>
    </rPh>
    <rPh sb="201" eb="203">
      <t>オスイ</t>
    </rPh>
    <rPh sb="203" eb="205">
      <t>ショリ</t>
    </rPh>
    <rPh sb="206" eb="207">
      <t>カカ</t>
    </rPh>
    <rPh sb="208" eb="210">
      <t>シホン</t>
    </rPh>
    <rPh sb="210" eb="211">
      <t>ヒ</t>
    </rPh>
    <rPh sb="215" eb="216">
      <t>カンガ</t>
    </rPh>
    <rPh sb="224" eb="226">
      <t>オスイ</t>
    </rPh>
    <rPh sb="226" eb="228">
      <t>ショリ</t>
    </rPh>
    <rPh sb="228" eb="230">
      <t>ゲンカ</t>
    </rPh>
    <rPh sb="231" eb="233">
      <t>ルイジ</t>
    </rPh>
    <rPh sb="233" eb="235">
      <t>ダンタイ</t>
    </rPh>
    <rPh sb="235" eb="238">
      <t>ヘイキンチ</t>
    </rPh>
    <rPh sb="239" eb="240">
      <t>ヤク</t>
    </rPh>
    <rPh sb="241" eb="242">
      <t>バイ</t>
    </rPh>
    <rPh sb="254" eb="256">
      <t>ゾウカ</t>
    </rPh>
    <rPh sb="256" eb="258">
      <t>ケイコウ</t>
    </rPh>
    <rPh sb="264" eb="266">
      <t>トウシ</t>
    </rPh>
    <rPh sb="271" eb="273">
      <t>イジ</t>
    </rPh>
    <rPh sb="273" eb="276">
      <t>カンリヒ</t>
    </rPh>
    <rPh sb="277" eb="279">
      <t>サクゲン</t>
    </rPh>
    <rPh sb="280" eb="282">
      <t>トリクミ</t>
    </rPh>
    <rPh sb="283" eb="285">
      <t>ヒツヨウ</t>
    </rPh>
    <rPh sb="286" eb="287">
      <t>カンガ</t>
    </rPh>
    <rPh sb="293" eb="295">
      <t>シセツ</t>
    </rPh>
    <rPh sb="295" eb="298">
      <t>リヨウリツ</t>
    </rPh>
    <rPh sb="299" eb="301">
      <t>ルイジ</t>
    </rPh>
    <rPh sb="301" eb="303">
      <t>ダンタイ</t>
    </rPh>
    <rPh sb="304" eb="306">
      <t>ヒカク</t>
    </rPh>
    <rPh sb="316" eb="318">
      <t>ヨウイン</t>
    </rPh>
    <rPh sb="322" eb="324">
      <t>セイビ</t>
    </rPh>
    <rPh sb="324" eb="326">
      <t>トチュウ</t>
    </rPh>
    <rPh sb="351" eb="353">
      <t>チイキ</t>
    </rPh>
    <rPh sb="354" eb="356">
      <t>トクセイ</t>
    </rPh>
    <rPh sb="356" eb="357">
      <t>ジョウ</t>
    </rPh>
    <rPh sb="359" eb="360">
      <t>ボン</t>
    </rPh>
    <rPh sb="360" eb="361">
      <t>マタ</t>
    </rPh>
    <rPh sb="362" eb="364">
      <t>ネンマツ</t>
    </rPh>
    <rPh sb="364" eb="366">
      <t>ネンシ</t>
    </rPh>
    <rPh sb="368" eb="370">
      <t>イットキ</t>
    </rPh>
    <rPh sb="371" eb="373">
      <t>ゾウダイ</t>
    </rPh>
    <rPh sb="375" eb="377">
      <t>ジキ</t>
    </rPh>
    <rPh sb="383" eb="385">
      <t>イッテイ</t>
    </rPh>
    <rPh sb="386" eb="388">
      <t>ヨユウ</t>
    </rPh>
    <rPh sb="389" eb="391">
      <t>ヒツヨウ</t>
    </rPh>
    <rPh sb="392" eb="393">
      <t>カンガ</t>
    </rPh>
    <rPh sb="401" eb="404">
      <t>スイセンカ</t>
    </rPh>
    <rPh sb="404" eb="405">
      <t>リツ</t>
    </rPh>
    <rPh sb="406" eb="407">
      <t>オオム</t>
    </rPh>
    <rPh sb="408" eb="410">
      <t>ルイジ</t>
    </rPh>
    <rPh sb="410" eb="412">
      <t>ダンタイ</t>
    </rPh>
    <rPh sb="412" eb="415">
      <t>ヘイキンチ</t>
    </rPh>
    <rPh sb="415" eb="416">
      <t>ナ</t>
    </rPh>
    <rPh sb="424" eb="425">
      <t>ヒ</t>
    </rPh>
    <rPh sb="426" eb="427">
      <t>ツヅ</t>
    </rPh>
    <rPh sb="428" eb="431">
      <t>スイセンカ</t>
    </rPh>
    <rPh sb="432" eb="434">
      <t>フキュウ</t>
    </rPh>
    <rPh sb="434" eb="436">
      <t>ソクシン</t>
    </rPh>
    <rPh sb="437" eb="438">
      <t>ツト</t>
    </rPh>
    <rPh sb="442" eb="444">
      <t>ヒツヨウ</t>
    </rPh>
    <phoneticPr fontId="4"/>
  </si>
  <si>
    <t>管渠はまだ新しいため、管渠改善の実績がありません。</t>
    <rPh sb="0" eb="2">
      <t>カンキョ</t>
    </rPh>
    <rPh sb="5" eb="6">
      <t>アタラ</t>
    </rPh>
    <rPh sb="11" eb="13">
      <t>カンキョ</t>
    </rPh>
    <rPh sb="13" eb="15">
      <t>カイゼン</t>
    </rPh>
    <rPh sb="16" eb="18">
      <t>ジッセキ</t>
    </rPh>
    <phoneticPr fontId="4"/>
  </si>
  <si>
    <t xml:space="preserve">本市の公共下水道事業の経営は厳しい状態であると認識しています。特に、経費回収率が類似団体平均値の約半分と極めて低水準となっていますが、この原因は主に、類似団体平均値の約2倍と高額な汚水処理原価（資本費・維持管理費）にも関わらず、それに見合う適正な使用料収入を確保できていないことにあると分析しています。今後、汚水処理原価を減少させるために、徹底した投資の適正化や維持管理費の削減が最重要課題であると認識しています。その上で、適正な使用料収入を算出し、必要に応じて料金改定等の検討を進めていくことが必要と考えています。
</t>
    <rPh sb="177" eb="180">
      <t>テキセイカ</t>
    </rPh>
    <rPh sb="209" eb="210">
      <t>ウエ</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</si>
</sst>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0101376"/>
        <c:axId val="80103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0.02</c:v>
                </c:pt>
                <c:pt idx="1">
                  <c:v>0.01</c:v>
                </c:pt>
                <c:pt idx="2">
                  <c:v>0.1</c:v>
                </c:pt>
                <c:pt idx="3">
                  <c:v>7.0000000000000007E-2</c:v>
                </c:pt>
                <c:pt idx="4">
                  <c:v>0.04</c:v>
                </c:pt>
              </c:numCache>
            </c:numRef>
          </c:val>
          <c:smooth val="0"/>
        </c:ser>
        <c:dLbls>
          <c:showLegendKey val="0"/>
          <c:showVal val="0"/>
          <c:showCatName val="0"/>
          <c:showSerName val="0"/>
          <c:showPercent val="0"/>
          <c:showBubbleSize val="0"/>
        </c:dLbls>
        <c:marker val="1"/>
        <c:smooth val="0"/>
        <c:axId val="80101376"/>
        <c:axId val="80103296"/>
      </c:lineChart>
      <c:dateAx>
        <c:axId val="80101376"/>
        <c:scaling>
          <c:orientation val="minMax"/>
        </c:scaling>
        <c:delete val="1"/>
        <c:axPos val="b"/>
        <c:numFmt formatCode="ge" sourceLinked="1"/>
        <c:majorTickMark val="none"/>
        <c:minorTickMark val="none"/>
        <c:tickLblPos val="none"/>
        <c:crossAx val="80103296"/>
        <c:crosses val="autoZero"/>
        <c:auto val="1"/>
        <c:lblOffset val="100"/>
        <c:baseTimeUnit val="years"/>
      </c:dateAx>
      <c:valAx>
        <c:axId val="80103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101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データ!$CL$6:$CP$6</c:f>
              <c:numCache>
                <c:formatCode>#,##0.00;"△"#,##0.00;"-"</c:formatCode>
                <c:ptCount val="5"/>
                <c:pt idx="0">
                  <c:v>41.65</c:v>
                </c:pt>
                <c:pt idx="1">
                  <c:v>43.82</c:v>
                </c:pt>
                <c:pt idx="2">
                  <c:v>43.96</c:v>
                </c:pt>
                <c:pt idx="3">
                  <c:v>44.57</c:v>
                </c:pt>
                <c:pt idx="4">
                  <c:v>45.62</c:v>
                </c:pt>
              </c:numCache>
            </c:numRef>
          </c:val>
        </c:ser>
        <c:dLbls>
          <c:showLegendKey val="0"/>
          <c:showVal val="0"/>
          <c:showCatName val="0"/>
          <c:showSerName val="0"/>
          <c:showPercent val="0"/>
          <c:showBubbleSize val="0"/>
        </c:dLbls>
        <c:gapWidth val="150"/>
        <c:axId val="84906368"/>
        <c:axId val="84908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157.25</c:v>
                </c:pt>
                <c:pt idx="1">
                  <c:v>181.7</c:v>
                </c:pt>
                <c:pt idx="2">
                  <c:v>178.57</c:v>
                </c:pt>
                <c:pt idx="3">
                  <c:v>151.65</c:v>
                </c:pt>
                <c:pt idx="4">
                  <c:v>149.82</c:v>
                </c:pt>
              </c:numCache>
            </c:numRef>
          </c:val>
          <c:smooth val="0"/>
        </c:ser>
        <c:dLbls>
          <c:showLegendKey val="0"/>
          <c:showVal val="0"/>
          <c:showCatName val="0"/>
          <c:showSerName val="0"/>
          <c:showPercent val="0"/>
          <c:showBubbleSize val="0"/>
        </c:dLbls>
        <c:marker val="1"/>
        <c:smooth val="0"/>
        <c:axId val="84906368"/>
        <c:axId val="84908288"/>
      </c:lineChart>
      <c:dateAx>
        <c:axId val="84906368"/>
        <c:scaling>
          <c:orientation val="minMax"/>
        </c:scaling>
        <c:delete val="1"/>
        <c:axPos val="b"/>
        <c:numFmt formatCode="ge" sourceLinked="1"/>
        <c:majorTickMark val="none"/>
        <c:minorTickMark val="none"/>
        <c:tickLblPos val="none"/>
        <c:crossAx val="84908288"/>
        <c:crosses val="autoZero"/>
        <c:auto val="1"/>
        <c:lblOffset val="100"/>
        <c:baseTimeUnit val="years"/>
      </c:dateAx>
      <c:valAx>
        <c:axId val="849082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906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データ!$CW$6:$DA$6</c:f>
              <c:numCache>
                <c:formatCode>#,##0.00;"△"#,##0.00;"-"</c:formatCode>
                <c:ptCount val="5"/>
                <c:pt idx="0">
                  <c:v>86.66</c:v>
                </c:pt>
                <c:pt idx="1">
                  <c:v>87.14</c:v>
                </c:pt>
                <c:pt idx="2">
                  <c:v>84.66</c:v>
                </c:pt>
                <c:pt idx="3">
                  <c:v>82.93</c:v>
                </c:pt>
                <c:pt idx="4">
                  <c:v>83.55</c:v>
                </c:pt>
              </c:numCache>
            </c:numRef>
          </c:val>
        </c:ser>
        <c:dLbls>
          <c:showLegendKey val="0"/>
          <c:showVal val="0"/>
          <c:showCatName val="0"/>
          <c:showSerName val="0"/>
          <c:showPercent val="0"/>
          <c:showBubbleSize val="0"/>
        </c:dLbls>
        <c:gapWidth val="150"/>
        <c:axId val="84627456"/>
        <c:axId val="84629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83.69</c:v>
                </c:pt>
                <c:pt idx="1">
                  <c:v>83.76</c:v>
                </c:pt>
                <c:pt idx="2">
                  <c:v>84.12</c:v>
                </c:pt>
                <c:pt idx="3">
                  <c:v>84.41</c:v>
                </c:pt>
                <c:pt idx="4">
                  <c:v>84.2</c:v>
                </c:pt>
              </c:numCache>
            </c:numRef>
          </c:val>
          <c:smooth val="0"/>
        </c:ser>
        <c:dLbls>
          <c:showLegendKey val="0"/>
          <c:showVal val="0"/>
          <c:showCatName val="0"/>
          <c:showSerName val="0"/>
          <c:showPercent val="0"/>
          <c:showBubbleSize val="0"/>
        </c:dLbls>
        <c:marker val="1"/>
        <c:smooth val="0"/>
        <c:axId val="84627456"/>
        <c:axId val="84629376"/>
      </c:lineChart>
      <c:dateAx>
        <c:axId val="84627456"/>
        <c:scaling>
          <c:orientation val="minMax"/>
        </c:scaling>
        <c:delete val="1"/>
        <c:axPos val="b"/>
        <c:numFmt formatCode="ge" sourceLinked="1"/>
        <c:majorTickMark val="none"/>
        <c:minorTickMark val="none"/>
        <c:tickLblPos val="none"/>
        <c:crossAx val="84629376"/>
        <c:crosses val="autoZero"/>
        <c:auto val="1"/>
        <c:lblOffset val="100"/>
        <c:baseTimeUnit val="years"/>
      </c:dateAx>
      <c:valAx>
        <c:axId val="84629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62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データ!$X$6:$AB$6</c:f>
              <c:numCache>
                <c:formatCode>#,##0.00;"△"#,##0.00;"-"</c:formatCode>
                <c:ptCount val="5"/>
                <c:pt idx="0">
                  <c:v>56.11</c:v>
                </c:pt>
                <c:pt idx="1">
                  <c:v>58.49</c:v>
                </c:pt>
                <c:pt idx="2">
                  <c:v>66.680000000000007</c:v>
                </c:pt>
                <c:pt idx="3">
                  <c:v>63.1</c:v>
                </c:pt>
                <c:pt idx="4">
                  <c:v>64.88</c:v>
                </c:pt>
              </c:numCache>
            </c:numRef>
          </c:val>
        </c:ser>
        <c:dLbls>
          <c:showLegendKey val="0"/>
          <c:showVal val="0"/>
          <c:showCatName val="0"/>
          <c:showSerName val="0"/>
          <c:showPercent val="0"/>
          <c:showBubbleSize val="0"/>
        </c:dLbls>
        <c:gapWidth val="150"/>
        <c:axId val="80129408"/>
        <c:axId val="836951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0129408"/>
        <c:axId val="83695104"/>
      </c:lineChart>
      <c:dateAx>
        <c:axId val="80129408"/>
        <c:scaling>
          <c:orientation val="minMax"/>
        </c:scaling>
        <c:delete val="1"/>
        <c:axPos val="b"/>
        <c:numFmt formatCode="ge" sourceLinked="1"/>
        <c:majorTickMark val="none"/>
        <c:minorTickMark val="none"/>
        <c:tickLblPos val="none"/>
        <c:crossAx val="83695104"/>
        <c:crosses val="autoZero"/>
        <c:auto val="1"/>
        <c:lblOffset val="100"/>
        <c:baseTimeUnit val="years"/>
      </c:dateAx>
      <c:valAx>
        <c:axId val="836951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0129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3713024"/>
        <c:axId val="83731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3713024"/>
        <c:axId val="83731584"/>
      </c:lineChart>
      <c:dateAx>
        <c:axId val="83713024"/>
        <c:scaling>
          <c:orientation val="minMax"/>
        </c:scaling>
        <c:delete val="1"/>
        <c:axPos val="b"/>
        <c:numFmt formatCode="ge" sourceLinked="1"/>
        <c:majorTickMark val="none"/>
        <c:minorTickMark val="none"/>
        <c:tickLblPos val="none"/>
        <c:crossAx val="83731584"/>
        <c:crosses val="autoZero"/>
        <c:auto val="1"/>
        <c:lblOffset val="100"/>
        <c:baseTimeUnit val="years"/>
      </c:dateAx>
      <c:valAx>
        <c:axId val="83731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713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4290176"/>
        <c:axId val="84296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4290176"/>
        <c:axId val="84296448"/>
      </c:lineChart>
      <c:dateAx>
        <c:axId val="84290176"/>
        <c:scaling>
          <c:orientation val="minMax"/>
        </c:scaling>
        <c:delete val="1"/>
        <c:axPos val="b"/>
        <c:numFmt formatCode="ge" sourceLinked="1"/>
        <c:majorTickMark val="none"/>
        <c:minorTickMark val="none"/>
        <c:tickLblPos val="none"/>
        <c:crossAx val="84296448"/>
        <c:crosses val="autoZero"/>
        <c:auto val="1"/>
        <c:lblOffset val="100"/>
        <c:baseTimeUnit val="years"/>
      </c:dateAx>
      <c:valAx>
        <c:axId val="84296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290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4335232"/>
        <c:axId val="84341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4335232"/>
        <c:axId val="84341504"/>
      </c:lineChart>
      <c:dateAx>
        <c:axId val="84335232"/>
        <c:scaling>
          <c:orientation val="minMax"/>
        </c:scaling>
        <c:delete val="1"/>
        <c:axPos val="b"/>
        <c:numFmt formatCode="ge" sourceLinked="1"/>
        <c:majorTickMark val="none"/>
        <c:minorTickMark val="none"/>
        <c:tickLblPos val="none"/>
        <c:crossAx val="84341504"/>
        <c:crosses val="autoZero"/>
        <c:auto val="1"/>
        <c:lblOffset val="100"/>
        <c:baseTimeUnit val="years"/>
      </c:dateAx>
      <c:valAx>
        <c:axId val="843415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335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3853696"/>
        <c:axId val="83855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3853696"/>
        <c:axId val="83855616"/>
      </c:lineChart>
      <c:dateAx>
        <c:axId val="83853696"/>
        <c:scaling>
          <c:orientation val="minMax"/>
        </c:scaling>
        <c:delete val="1"/>
        <c:axPos val="b"/>
        <c:numFmt formatCode="ge" sourceLinked="1"/>
        <c:majorTickMark val="none"/>
        <c:minorTickMark val="none"/>
        <c:tickLblPos val="none"/>
        <c:crossAx val="83855616"/>
        <c:crosses val="autoZero"/>
        <c:auto val="1"/>
        <c:lblOffset val="100"/>
        <c:baseTimeUnit val="years"/>
      </c:dateAx>
      <c:valAx>
        <c:axId val="83855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853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データ!$BE$6:$BI$6</c:f>
              <c:numCache>
                <c:formatCode>#,##0.00;"△"#,##0.00;"-"</c:formatCode>
                <c:ptCount val="5"/>
                <c:pt idx="0">
                  <c:v>3498.96</c:v>
                </c:pt>
                <c:pt idx="1">
                  <c:v>2650.09</c:v>
                </c:pt>
                <c:pt idx="2">
                  <c:v>2740.49</c:v>
                </c:pt>
                <c:pt idx="3">
                  <c:v>3064.72</c:v>
                </c:pt>
                <c:pt idx="4">
                  <c:v>3156.11</c:v>
                </c:pt>
              </c:numCache>
            </c:numRef>
          </c:val>
        </c:ser>
        <c:dLbls>
          <c:showLegendKey val="0"/>
          <c:showVal val="0"/>
          <c:showCatName val="0"/>
          <c:showSerName val="0"/>
          <c:showPercent val="0"/>
          <c:showBubbleSize val="0"/>
        </c:dLbls>
        <c:gapWidth val="150"/>
        <c:axId val="83881984"/>
        <c:axId val="83883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1320.98</c:v>
                </c:pt>
                <c:pt idx="1">
                  <c:v>1334.01</c:v>
                </c:pt>
                <c:pt idx="2">
                  <c:v>1273.52</c:v>
                </c:pt>
                <c:pt idx="3">
                  <c:v>1209.95</c:v>
                </c:pt>
                <c:pt idx="4">
                  <c:v>1136.5</c:v>
                </c:pt>
              </c:numCache>
            </c:numRef>
          </c:val>
          <c:smooth val="0"/>
        </c:ser>
        <c:dLbls>
          <c:showLegendKey val="0"/>
          <c:showVal val="0"/>
          <c:showCatName val="0"/>
          <c:showSerName val="0"/>
          <c:showPercent val="0"/>
          <c:showBubbleSize val="0"/>
        </c:dLbls>
        <c:marker val="1"/>
        <c:smooth val="0"/>
        <c:axId val="83881984"/>
        <c:axId val="83883904"/>
      </c:lineChart>
      <c:dateAx>
        <c:axId val="83881984"/>
        <c:scaling>
          <c:orientation val="minMax"/>
        </c:scaling>
        <c:delete val="1"/>
        <c:axPos val="b"/>
        <c:numFmt formatCode="ge" sourceLinked="1"/>
        <c:majorTickMark val="none"/>
        <c:minorTickMark val="none"/>
        <c:tickLblPos val="none"/>
        <c:crossAx val="83883904"/>
        <c:crosses val="autoZero"/>
        <c:auto val="1"/>
        <c:lblOffset val="100"/>
        <c:baseTimeUnit val="years"/>
      </c:dateAx>
      <c:valAx>
        <c:axId val="83883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881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データ!$BP$6:$BT$6</c:f>
              <c:numCache>
                <c:formatCode>#,##0.00;"△"#,##0.00;"-"</c:formatCode>
                <c:ptCount val="5"/>
                <c:pt idx="0">
                  <c:v>34.99</c:v>
                </c:pt>
                <c:pt idx="1">
                  <c:v>39.78</c:v>
                </c:pt>
                <c:pt idx="2">
                  <c:v>37.35</c:v>
                </c:pt>
                <c:pt idx="3">
                  <c:v>35.200000000000003</c:v>
                </c:pt>
                <c:pt idx="4">
                  <c:v>34.15</c:v>
                </c:pt>
              </c:numCache>
            </c:numRef>
          </c:val>
        </c:ser>
        <c:dLbls>
          <c:showLegendKey val="0"/>
          <c:showVal val="0"/>
          <c:showCatName val="0"/>
          <c:showSerName val="0"/>
          <c:showPercent val="0"/>
          <c:showBubbleSize val="0"/>
        </c:dLbls>
        <c:gapWidth val="150"/>
        <c:axId val="83930496"/>
        <c:axId val="839408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68.63</c:v>
                </c:pt>
                <c:pt idx="1">
                  <c:v>67.14</c:v>
                </c:pt>
                <c:pt idx="2">
                  <c:v>67.849999999999994</c:v>
                </c:pt>
                <c:pt idx="3">
                  <c:v>69.48</c:v>
                </c:pt>
                <c:pt idx="4">
                  <c:v>71.650000000000006</c:v>
                </c:pt>
              </c:numCache>
            </c:numRef>
          </c:val>
          <c:smooth val="0"/>
        </c:ser>
        <c:dLbls>
          <c:showLegendKey val="0"/>
          <c:showVal val="0"/>
          <c:showCatName val="0"/>
          <c:showSerName val="0"/>
          <c:showPercent val="0"/>
          <c:showBubbleSize val="0"/>
        </c:dLbls>
        <c:marker val="1"/>
        <c:smooth val="0"/>
        <c:axId val="83930496"/>
        <c:axId val="83940864"/>
      </c:lineChart>
      <c:dateAx>
        <c:axId val="83930496"/>
        <c:scaling>
          <c:orientation val="minMax"/>
        </c:scaling>
        <c:delete val="1"/>
        <c:axPos val="b"/>
        <c:numFmt formatCode="ge" sourceLinked="1"/>
        <c:majorTickMark val="none"/>
        <c:minorTickMark val="none"/>
        <c:tickLblPos val="none"/>
        <c:crossAx val="83940864"/>
        <c:crosses val="autoZero"/>
        <c:auto val="1"/>
        <c:lblOffset val="100"/>
        <c:baseTimeUnit val="years"/>
      </c:dateAx>
      <c:valAx>
        <c:axId val="83940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3930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データ!$CA$6:$CE$6</c:f>
              <c:numCache>
                <c:formatCode>#,##0.00;"△"#,##0.00;"-"</c:formatCode>
                <c:ptCount val="5"/>
                <c:pt idx="0">
                  <c:v>427.9</c:v>
                </c:pt>
                <c:pt idx="1">
                  <c:v>378.15</c:v>
                </c:pt>
                <c:pt idx="2">
                  <c:v>404.16</c:v>
                </c:pt>
                <c:pt idx="3">
                  <c:v>430.09</c:v>
                </c:pt>
                <c:pt idx="4">
                  <c:v>451.49</c:v>
                </c:pt>
              </c:numCache>
            </c:numRef>
          </c:val>
        </c:ser>
        <c:dLbls>
          <c:showLegendKey val="0"/>
          <c:showVal val="0"/>
          <c:showCatName val="0"/>
          <c:showSerName val="0"/>
          <c:showPercent val="0"/>
          <c:showBubbleSize val="0"/>
        </c:dLbls>
        <c:gapWidth val="150"/>
        <c:axId val="84882176"/>
        <c:axId val="84884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222.94</c:v>
                </c:pt>
                <c:pt idx="1">
                  <c:v>224.83</c:v>
                </c:pt>
                <c:pt idx="2">
                  <c:v>224.94</c:v>
                </c:pt>
                <c:pt idx="3">
                  <c:v>220.67</c:v>
                </c:pt>
                <c:pt idx="4">
                  <c:v>217.82</c:v>
                </c:pt>
              </c:numCache>
            </c:numRef>
          </c:val>
          <c:smooth val="0"/>
        </c:ser>
        <c:dLbls>
          <c:showLegendKey val="0"/>
          <c:showVal val="0"/>
          <c:showCatName val="0"/>
          <c:showSerName val="0"/>
          <c:showPercent val="0"/>
          <c:showBubbleSize val="0"/>
        </c:dLbls>
        <c:marker val="1"/>
        <c:smooth val="0"/>
        <c:axId val="84882176"/>
        <c:axId val="84884096"/>
      </c:lineChart>
      <c:dateAx>
        <c:axId val="84882176"/>
        <c:scaling>
          <c:orientation val="minMax"/>
        </c:scaling>
        <c:delete val="1"/>
        <c:axPos val="b"/>
        <c:numFmt formatCode="ge" sourceLinked="1"/>
        <c:majorTickMark val="none"/>
        <c:minorTickMark val="none"/>
        <c:tickLblPos val="none"/>
        <c:crossAx val="84884096"/>
        <c:crosses val="autoZero"/>
        <c:auto val="1"/>
        <c:lblOffset val="100"/>
        <c:baseTimeUnit val="years"/>
      </c:dateAx>
      <c:valAx>
        <c:axId val="84884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4882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【776.35】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【86.58】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【142.28】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【96.57】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62" zoomScaleNormal="100" workbookViewId="0">
      <selection activeCell="BL83" sqref="BL8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京都府　綾部市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公共下水道</v>
      </c>
      <c r="Q8" s="70"/>
      <c r="R8" s="70"/>
      <c r="S8" s="70"/>
      <c r="T8" s="70"/>
      <c r="U8" s="70"/>
      <c r="V8" s="70"/>
      <c r="W8" s="70" t="str">
        <f>データ!L6</f>
        <v>Cc2</v>
      </c>
      <c r="X8" s="70"/>
      <c r="Y8" s="70"/>
      <c r="Z8" s="70"/>
      <c r="AA8" s="70"/>
      <c r="AB8" s="70"/>
      <c r="AC8" s="70"/>
      <c r="AD8" s="3"/>
      <c r="AE8" s="3"/>
      <c r="AF8" s="3"/>
      <c r="AG8" s="3"/>
      <c r="AH8" s="3"/>
      <c r="AI8" s="3"/>
      <c r="AJ8" s="3"/>
      <c r="AK8" s="3"/>
      <c r="AL8" s="64">
        <f>データ!R6</f>
        <v>35419</v>
      </c>
      <c r="AM8" s="64"/>
      <c r="AN8" s="64"/>
      <c r="AO8" s="64"/>
      <c r="AP8" s="64"/>
      <c r="AQ8" s="64"/>
      <c r="AR8" s="64"/>
      <c r="AS8" s="64"/>
      <c r="AT8" s="63">
        <f>データ!S6</f>
        <v>347.1</v>
      </c>
      <c r="AU8" s="63"/>
      <c r="AV8" s="63"/>
      <c r="AW8" s="63"/>
      <c r="AX8" s="63"/>
      <c r="AY8" s="63"/>
      <c r="AZ8" s="63"/>
      <c r="BA8" s="63"/>
      <c r="BB8" s="63">
        <f>データ!T6</f>
        <v>102.04</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37.67</v>
      </c>
      <c r="Q10" s="63"/>
      <c r="R10" s="63"/>
      <c r="S10" s="63"/>
      <c r="T10" s="63"/>
      <c r="U10" s="63"/>
      <c r="V10" s="63"/>
      <c r="W10" s="63">
        <f>データ!P6</f>
        <v>93.77</v>
      </c>
      <c r="X10" s="63"/>
      <c r="Y10" s="63"/>
      <c r="Z10" s="63"/>
      <c r="AA10" s="63"/>
      <c r="AB10" s="63"/>
      <c r="AC10" s="63"/>
      <c r="AD10" s="64">
        <f>データ!Q6</f>
        <v>2376</v>
      </c>
      <c r="AE10" s="64"/>
      <c r="AF10" s="64"/>
      <c r="AG10" s="64"/>
      <c r="AH10" s="64"/>
      <c r="AI10" s="64"/>
      <c r="AJ10" s="64"/>
      <c r="AK10" s="2"/>
      <c r="AL10" s="64">
        <f>データ!U6</f>
        <v>13240</v>
      </c>
      <c r="AM10" s="64"/>
      <c r="AN10" s="64"/>
      <c r="AO10" s="64"/>
      <c r="AP10" s="64"/>
      <c r="AQ10" s="64"/>
      <c r="AR10" s="64"/>
      <c r="AS10" s="64"/>
      <c r="AT10" s="63">
        <f>データ!V6</f>
        <v>3.57</v>
      </c>
      <c r="AU10" s="63"/>
      <c r="AV10" s="63"/>
      <c r="AW10" s="63"/>
      <c r="AX10" s="63"/>
      <c r="AY10" s="63"/>
      <c r="AZ10" s="63"/>
      <c r="BA10" s="63"/>
      <c r="BB10" s="63">
        <f>データ!W6</f>
        <v>3708.68</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109</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110</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B501"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2014</v>
      </c>
      <c r="C6" s="31">
        <f t="shared" ref="C6:W6" si="3">C7</f>
        <v>262030</v>
      </c>
      <c r="D6" s="31">
        <f t="shared" si="3"/>
        <v>47</v>
      </c>
      <c r="E6" s="31">
        <f t="shared" si="3"/>
        <v>17</v>
      </c>
      <c r="F6" s="31">
        <f t="shared" si="3"/>
        <v>1</v>
      </c>
      <c r="G6" s="31">
        <f t="shared" si="3"/>
        <v>0</v>
      </c>
      <c r="H6" s="31" t="str">
        <f t="shared" si="3"/>
        <v>京都府　綾部市</v>
      </c>
      <c r="I6" s="31" t="str">
        <f t="shared" si="3"/>
        <v>法非適用</v>
      </c>
      <c r="J6" s="31" t="str">
        <f t="shared" si="3"/>
        <v>下水道事業</v>
      </c>
      <c r="K6" s="31" t="str">
        <f t="shared" si="3"/>
        <v>公共下水道</v>
      </c>
      <c r="L6" s="31" t="str">
        <f t="shared" si="3"/>
        <v>Cc2</v>
      </c>
      <c r="M6" s="32" t="str">
        <f t="shared" si="3"/>
        <v>-</v>
      </c>
      <c r="N6" s="32" t="str">
        <f t="shared" si="3"/>
        <v>該当数値なし</v>
      </c>
      <c r="O6" s="32">
        <f t="shared" si="3"/>
        <v>37.67</v>
      </c>
      <c r="P6" s="32">
        <f t="shared" si="3"/>
        <v>93.77</v>
      </c>
      <c r="Q6" s="32">
        <f t="shared" si="3"/>
        <v>2376</v>
      </c>
      <c r="R6" s="32">
        <f t="shared" si="3"/>
        <v>35419</v>
      </c>
      <c r="S6" s="32">
        <f t="shared" si="3"/>
        <v>347.1</v>
      </c>
      <c r="T6" s="32">
        <f t="shared" si="3"/>
        <v>102.04</v>
      </c>
      <c r="U6" s="32">
        <f t="shared" si="3"/>
        <v>13240</v>
      </c>
      <c r="V6" s="32">
        <f t="shared" si="3"/>
        <v>3.57</v>
      </c>
      <c r="W6" s="32">
        <f t="shared" si="3"/>
        <v>3708.68</v>
      </c>
      <c r="X6" s="33">
        <f>IF(X7="",NA(),X7)</f>
        <v>56.11</v>
      </c>
      <c r="Y6" s="33">
        <f t="shared" ref="Y6:AG6" si="4">IF(Y7="",NA(),Y7)</f>
        <v>58.49</v>
      </c>
      <c r="Z6" s="33">
        <f t="shared" si="4"/>
        <v>66.680000000000007</v>
      </c>
      <c r="AA6" s="33">
        <f t="shared" si="4"/>
        <v>63.1</v>
      </c>
      <c r="AB6" s="33">
        <f t="shared" si="4"/>
        <v>64.88</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3498.96</v>
      </c>
      <c r="BF6" s="33">
        <f t="shared" ref="BF6:BN6" si="7">IF(BF7="",NA(),BF7)</f>
        <v>2650.09</v>
      </c>
      <c r="BG6" s="33">
        <f t="shared" si="7"/>
        <v>2740.49</v>
      </c>
      <c r="BH6" s="33">
        <f t="shared" si="7"/>
        <v>3064.72</v>
      </c>
      <c r="BI6" s="33">
        <f t="shared" si="7"/>
        <v>3156.11</v>
      </c>
      <c r="BJ6" s="33">
        <f t="shared" si="7"/>
        <v>1320.98</v>
      </c>
      <c r="BK6" s="33">
        <f t="shared" si="7"/>
        <v>1334.01</v>
      </c>
      <c r="BL6" s="33">
        <f t="shared" si="7"/>
        <v>1273.52</v>
      </c>
      <c r="BM6" s="33">
        <f t="shared" si="7"/>
        <v>1209.95</v>
      </c>
      <c r="BN6" s="33">
        <f t="shared" si="7"/>
        <v>1136.5</v>
      </c>
      <c r="BO6" s="32" t="str">
        <f>IF(BO7="","",IF(BO7="-","【-】","【"&amp;SUBSTITUTE(TEXT(BO7,"#,##0.00"),"-","△")&amp;"】"))</f>
        <v>【776.35】</v>
      </c>
      <c r="BP6" s="33">
        <f>IF(BP7="",NA(),BP7)</f>
        <v>34.99</v>
      </c>
      <c r="BQ6" s="33">
        <f t="shared" ref="BQ6:BY6" si="8">IF(BQ7="",NA(),BQ7)</f>
        <v>39.78</v>
      </c>
      <c r="BR6" s="33">
        <f t="shared" si="8"/>
        <v>37.35</v>
      </c>
      <c r="BS6" s="33">
        <f t="shared" si="8"/>
        <v>35.200000000000003</v>
      </c>
      <c r="BT6" s="33">
        <f t="shared" si="8"/>
        <v>34.15</v>
      </c>
      <c r="BU6" s="33">
        <f t="shared" si="8"/>
        <v>68.63</v>
      </c>
      <c r="BV6" s="33">
        <f t="shared" si="8"/>
        <v>67.14</v>
      </c>
      <c r="BW6" s="33">
        <f t="shared" si="8"/>
        <v>67.849999999999994</v>
      </c>
      <c r="BX6" s="33">
        <f t="shared" si="8"/>
        <v>69.48</v>
      </c>
      <c r="BY6" s="33">
        <f t="shared" si="8"/>
        <v>71.650000000000006</v>
      </c>
      <c r="BZ6" s="32" t="str">
        <f>IF(BZ7="","",IF(BZ7="-","【-】","【"&amp;SUBSTITUTE(TEXT(BZ7,"#,##0.00"),"-","△")&amp;"】"))</f>
        <v>【96.57】</v>
      </c>
      <c r="CA6" s="33">
        <f>IF(CA7="",NA(),CA7)</f>
        <v>427.9</v>
      </c>
      <c r="CB6" s="33">
        <f t="shared" ref="CB6:CJ6" si="9">IF(CB7="",NA(),CB7)</f>
        <v>378.15</v>
      </c>
      <c r="CC6" s="33">
        <f t="shared" si="9"/>
        <v>404.16</v>
      </c>
      <c r="CD6" s="33">
        <f t="shared" si="9"/>
        <v>430.09</v>
      </c>
      <c r="CE6" s="33">
        <f t="shared" si="9"/>
        <v>451.49</v>
      </c>
      <c r="CF6" s="33">
        <f t="shared" si="9"/>
        <v>222.94</v>
      </c>
      <c r="CG6" s="33">
        <f t="shared" si="9"/>
        <v>224.83</v>
      </c>
      <c r="CH6" s="33">
        <f t="shared" si="9"/>
        <v>224.94</v>
      </c>
      <c r="CI6" s="33">
        <f t="shared" si="9"/>
        <v>220.67</v>
      </c>
      <c r="CJ6" s="33">
        <f t="shared" si="9"/>
        <v>217.82</v>
      </c>
      <c r="CK6" s="32" t="str">
        <f>IF(CK7="","",IF(CK7="-","【-】","【"&amp;SUBSTITUTE(TEXT(CK7,"#,##0.00"),"-","△")&amp;"】"))</f>
        <v>【142.28】</v>
      </c>
      <c r="CL6" s="33">
        <f>IF(CL7="",NA(),CL7)</f>
        <v>41.65</v>
      </c>
      <c r="CM6" s="33">
        <f t="shared" ref="CM6:CU6" si="10">IF(CM7="",NA(),CM7)</f>
        <v>43.82</v>
      </c>
      <c r="CN6" s="33">
        <f t="shared" si="10"/>
        <v>43.96</v>
      </c>
      <c r="CO6" s="33">
        <f t="shared" si="10"/>
        <v>44.57</v>
      </c>
      <c r="CP6" s="33">
        <f t="shared" si="10"/>
        <v>45.62</v>
      </c>
      <c r="CQ6" s="33">
        <f t="shared" si="10"/>
        <v>157.25</v>
      </c>
      <c r="CR6" s="33">
        <f t="shared" si="10"/>
        <v>181.7</v>
      </c>
      <c r="CS6" s="33">
        <f t="shared" si="10"/>
        <v>178.57</v>
      </c>
      <c r="CT6" s="33">
        <f t="shared" si="10"/>
        <v>151.65</v>
      </c>
      <c r="CU6" s="33">
        <f t="shared" si="10"/>
        <v>149.82</v>
      </c>
      <c r="CV6" s="32" t="str">
        <f>IF(CV7="","",IF(CV7="-","【-】","【"&amp;SUBSTITUTE(TEXT(CV7,"#,##0.00"),"-","△")&amp;"】"))</f>
        <v>【86.58】</v>
      </c>
      <c r="CW6" s="33">
        <f>IF(CW7="",NA(),CW7)</f>
        <v>86.66</v>
      </c>
      <c r="CX6" s="33">
        <f t="shared" ref="CX6:DF6" si="11">IF(CX7="",NA(),CX7)</f>
        <v>87.14</v>
      </c>
      <c r="CY6" s="33">
        <f t="shared" si="11"/>
        <v>84.66</v>
      </c>
      <c r="CZ6" s="33">
        <f t="shared" si="11"/>
        <v>82.93</v>
      </c>
      <c r="DA6" s="33">
        <f t="shared" si="11"/>
        <v>83.55</v>
      </c>
      <c r="DB6" s="33">
        <f t="shared" si="11"/>
        <v>83.69</v>
      </c>
      <c r="DC6" s="33">
        <f t="shared" si="11"/>
        <v>83.76</v>
      </c>
      <c r="DD6" s="33">
        <f t="shared" si="11"/>
        <v>84.12</v>
      </c>
      <c r="DE6" s="33">
        <f t="shared" si="11"/>
        <v>84.41</v>
      </c>
      <c r="DF6" s="33">
        <f t="shared" si="11"/>
        <v>84.2</v>
      </c>
      <c r="DG6" s="32" t="str">
        <f>IF(DG7="","",IF(DG7="-","【-】","【"&amp;SUBSTITUTE(TEXT(DG7,"#,##0.00"),"-","△")&amp;"】"))</f>
        <v>【94.57】</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0.02</v>
      </c>
      <c r="EJ6" s="33">
        <f t="shared" si="14"/>
        <v>0.01</v>
      </c>
      <c r="EK6" s="33">
        <f t="shared" si="14"/>
        <v>0.1</v>
      </c>
      <c r="EL6" s="33">
        <f t="shared" si="14"/>
        <v>7.0000000000000007E-2</v>
      </c>
      <c r="EM6" s="33">
        <f t="shared" si="14"/>
        <v>0.04</v>
      </c>
      <c r="EN6" s="32" t="str">
        <f>IF(EN7="","",IF(EN7="-","【-】","【"&amp;SUBSTITUTE(TEXT(EN7,"#,##0.00"),"-","△")&amp;"】"))</f>
        <v>【0.17】</v>
      </c>
    </row>
    <row r="7" spans="1:144" s="34" customFormat="1">
      <c r="A7" s="26"/>
      <c r="B7" s="35">
        <v>2014</v>
      </c>
      <c r="C7" s="35">
        <v>262030</v>
      </c>
      <c r="D7" s="35">
        <v>47</v>
      </c>
      <c r="E7" s="35">
        <v>17</v>
      </c>
      <c r="F7" s="35">
        <v>1</v>
      </c>
      <c r="G7" s="35">
        <v>0</v>
      </c>
      <c r="H7" s="35" t="s">
        <v>96</v>
      </c>
      <c r="I7" s="35" t="s">
        <v>97</v>
      </c>
      <c r="J7" s="35" t="s">
        <v>98</v>
      </c>
      <c r="K7" s="35" t="s">
        <v>99</v>
      </c>
      <c r="L7" s="35" t="s">
        <v>100</v>
      </c>
      <c r="M7" s="36" t="s">
        <v>101</v>
      </c>
      <c r="N7" s="36" t="s">
        <v>102</v>
      </c>
      <c r="O7" s="36">
        <v>37.67</v>
      </c>
      <c r="P7" s="36">
        <v>93.77</v>
      </c>
      <c r="Q7" s="36">
        <v>2376</v>
      </c>
      <c r="R7" s="36">
        <v>35419</v>
      </c>
      <c r="S7" s="36">
        <v>347.1</v>
      </c>
      <c r="T7" s="36">
        <v>102.04</v>
      </c>
      <c r="U7" s="36">
        <v>13240</v>
      </c>
      <c r="V7" s="36">
        <v>3.57</v>
      </c>
      <c r="W7" s="36">
        <v>3708.68</v>
      </c>
      <c r="X7" s="36">
        <v>56.11</v>
      </c>
      <c r="Y7" s="36">
        <v>58.49</v>
      </c>
      <c r="Z7" s="36">
        <v>66.680000000000007</v>
      </c>
      <c r="AA7" s="36">
        <v>63.1</v>
      </c>
      <c r="AB7" s="36">
        <v>64.88</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3498.96</v>
      </c>
      <c r="BF7" s="36">
        <v>2650.09</v>
      </c>
      <c r="BG7" s="36">
        <v>2740.49</v>
      </c>
      <c r="BH7" s="36">
        <v>3064.72</v>
      </c>
      <c r="BI7" s="36">
        <v>3156.11</v>
      </c>
      <c r="BJ7" s="36">
        <v>1320.98</v>
      </c>
      <c r="BK7" s="36">
        <v>1334.01</v>
      </c>
      <c r="BL7" s="36">
        <v>1273.52</v>
      </c>
      <c r="BM7" s="36">
        <v>1209.95</v>
      </c>
      <c r="BN7" s="36">
        <v>1136.5</v>
      </c>
      <c r="BO7" s="36">
        <v>776.35</v>
      </c>
      <c r="BP7" s="36">
        <v>34.99</v>
      </c>
      <c r="BQ7" s="36">
        <v>39.78</v>
      </c>
      <c r="BR7" s="36">
        <v>37.35</v>
      </c>
      <c r="BS7" s="36">
        <v>35.200000000000003</v>
      </c>
      <c r="BT7" s="36">
        <v>34.15</v>
      </c>
      <c r="BU7" s="36">
        <v>68.63</v>
      </c>
      <c r="BV7" s="36">
        <v>67.14</v>
      </c>
      <c r="BW7" s="36">
        <v>67.849999999999994</v>
      </c>
      <c r="BX7" s="36">
        <v>69.48</v>
      </c>
      <c r="BY7" s="36">
        <v>71.650000000000006</v>
      </c>
      <c r="BZ7" s="36">
        <v>96.57</v>
      </c>
      <c r="CA7" s="36">
        <v>427.9</v>
      </c>
      <c r="CB7" s="36">
        <v>378.15</v>
      </c>
      <c r="CC7" s="36">
        <v>404.16</v>
      </c>
      <c r="CD7" s="36">
        <v>430.09</v>
      </c>
      <c r="CE7" s="36">
        <v>451.49</v>
      </c>
      <c r="CF7" s="36">
        <v>222.94</v>
      </c>
      <c r="CG7" s="36">
        <v>224.83</v>
      </c>
      <c r="CH7" s="36">
        <v>224.94</v>
      </c>
      <c r="CI7" s="36">
        <v>220.67</v>
      </c>
      <c r="CJ7" s="36">
        <v>217.82</v>
      </c>
      <c r="CK7" s="36">
        <v>142.28</v>
      </c>
      <c r="CL7" s="36">
        <v>41.65</v>
      </c>
      <c r="CM7" s="36">
        <v>43.82</v>
      </c>
      <c r="CN7" s="36">
        <v>43.96</v>
      </c>
      <c r="CO7" s="36">
        <v>44.57</v>
      </c>
      <c r="CP7" s="36">
        <v>45.62</v>
      </c>
      <c r="CQ7" s="36">
        <v>157.25</v>
      </c>
      <c r="CR7" s="36">
        <v>181.7</v>
      </c>
      <c r="CS7" s="36">
        <v>178.57</v>
      </c>
      <c r="CT7" s="36">
        <v>151.65</v>
      </c>
      <c r="CU7" s="36">
        <v>149.82</v>
      </c>
      <c r="CV7" s="36">
        <v>86.58</v>
      </c>
      <c r="CW7" s="36">
        <v>86.66</v>
      </c>
      <c r="CX7" s="36">
        <v>87.14</v>
      </c>
      <c r="CY7" s="36">
        <v>84.66</v>
      </c>
      <c r="CZ7" s="36">
        <v>82.93</v>
      </c>
      <c r="DA7" s="36">
        <v>83.55</v>
      </c>
      <c r="DB7" s="36">
        <v>83.69</v>
      </c>
      <c r="DC7" s="36">
        <v>83.76</v>
      </c>
      <c r="DD7" s="36">
        <v>84.12</v>
      </c>
      <c r="DE7" s="36">
        <v>84.41</v>
      </c>
      <c r="DF7" s="36">
        <v>84.2</v>
      </c>
      <c r="DG7" s="36">
        <v>94.57</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0.02</v>
      </c>
      <c r="EJ7" s="36">
        <v>0.01</v>
      </c>
      <c r="EK7" s="36">
        <v>0.1</v>
      </c>
      <c r="EL7" s="36">
        <v>7.0000000000000007E-2</v>
      </c>
      <c r="EM7" s="36">
        <v>0.04</v>
      </c>
      <c r="EN7" s="36">
        <v>0.17</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2016-02-16T09:47:56Z</cp:lastPrinted>
  <dcterms:created xsi:type="dcterms:W3CDTF">2016-01-14T10:40:30Z</dcterms:created>
  <dcterms:modified xsi:type="dcterms:W3CDTF">2016-02-16T09:47:58Z</dcterms:modified>
  <cp:category/>
</cp:coreProperties>
</file>