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U:\財政課員\財政担当\決算統計\□地方公営企業決算統計関係\★令和７年度（R6決統）\照会\20260114【京都府自治振興課 依頼2.6(金)〆】公営企業に係る「経営比較分析表」(令和６年度決算)の分析等について\05 起案・回答\駐車場\"/>
    </mc:Choice>
  </mc:AlternateContent>
  <xr:revisionPtr revIDLastSave="0" documentId="13_ncr:1_{9C3A7C6A-57D3-491E-8382-B0F8C98623EF}" xr6:coauthVersionLast="47" xr6:coauthVersionMax="47" xr10:uidLastSave="{00000000-0000-0000-0000-000000000000}"/>
  <workbookProtection workbookAlgorithmName="SHA-512" workbookHashValue="Z5RvhagLuYl7yVjsmexOrGtlBNGoUMR5uJYgsBmiX0ZKL/bZV/oTqHzhwJlLfOhpADMSv/5kW8pmDVikHTkFWQ==" workbookSaltValue="dF3Ilqh2V4qaxmPpsJiKZw==" workbookSpinCount="100000" lockStructure="1"/>
  <bookViews>
    <workbookView xWindow="-120" yWindow="-120" windowWidth="29040" windowHeight="1764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KO32" i="4" s="1"/>
  <c r="DQ7" i="5"/>
  <c r="JV32" i="4" s="1"/>
  <c r="DP7" i="5"/>
  <c r="JC32" i="4" s="1"/>
  <c r="DO7" i="5"/>
  <c r="DN7" i="5"/>
  <c r="LH31" i="4" s="1"/>
  <c r="DM7" i="5"/>
  <c r="KO31" i="4" s="1"/>
  <c r="DL7" i="5"/>
  <c r="DK7" i="5"/>
  <c r="DI7" i="5"/>
  <c r="MI78" i="4" s="1"/>
  <c r="DH7" i="5"/>
  <c r="LT78" i="4" s="1"/>
  <c r="DG7" i="5"/>
  <c r="DF7" i="5"/>
  <c r="DE7" i="5"/>
  <c r="KA78" i="4" s="1"/>
  <c r="DD7" i="5"/>
  <c r="DC7" i="5"/>
  <c r="LT77" i="4" s="1"/>
  <c r="DB7" i="5"/>
  <c r="DA7" i="5"/>
  <c r="KP77" i="4" s="1"/>
  <c r="CZ7" i="5"/>
  <c r="KA77" i="4" s="1"/>
  <c r="CN7" i="5"/>
  <c r="CV76" i="4" s="1"/>
  <c r="CM7" i="5"/>
  <c r="BZ7" i="5"/>
  <c r="BY7" i="5"/>
  <c r="BX7" i="5"/>
  <c r="BW7" i="5"/>
  <c r="BV7" i="5"/>
  <c r="BU7" i="5"/>
  <c r="MA52" i="4" s="1"/>
  <c r="BT7" i="5"/>
  <c r="LH52" i="4" s="1"/>
  <c r="BS7" i="5"/>
  <c r="BR7" i="5"/>
  <c r="JV52" i="4" s="1"/>
  <c r="BQ7" i="5"/>
  <c r="JC52" i="4" s="1"/>
  <c r="BO7" i="5"/>
  <c r="HJ53" i="4" s="1"/>
  <c r="BN7" i="5"/>
  <c r="BM7" i="5"/>
  <c r="FX53" i="4" s="1"/>
  <c r="BL7" i="5"/>
  <c r="FE53" i="4" s="1"/>
  <c r="BK7" i="5"/>
  <c r="EL53" i="4" s="1"/>
  <c r="BJ7" i="5"/>
  <c r="BI7" i="5"/>
  <c r="BH7" i="5"/>
  <c r="FX52" i="4" s="1"/>
  <c r="BG7" i="5"/>
  <c r="BF7" i="5"/>
  <c r="BD7" i="5"/>
  <c r="BC7" i="5"/>
  <c r="BB7" i="5"/>
  <c r="BG53" i="4" s="1"/>
  <c r="BA7" i="5"/>
  <c r="AZ7" i="5"/>
  <c r="U53" i="4" s="1"/>
  <c r="AY7" i="5"/>
  <c r="AX7" i="5"/>
  <c r="AW7" i="5"/>
  <c r="AV7" i="5"/>
  <c r="AU7" i="5"/>
  <c r="AS7" i="5"/>
  <c r="HJ32" i="4" s="1"/>
  <c r="AR7" i="5"/>
  <c r="AQ7" i="5"/>
  <c r="FX32" i="4" s="1"/>
  <c r="AP7" i="5"/>
  <c r="FE32" i="4" s="1"/>
  <c r="AO7" i="5"/>
  <c r="AN7" i="5"/>
  <c r="AM7" i="5"/>
  <c r="GQ31" i="4" s="1"/>
  <c r="AL7" i="5"/>
  <c r="FX31" i="4" s="1"/>
  <c r="AK7" i="5"/>
  <c r="FE31" i="4" s="1"/>
  <c r="AJ7" i="5"/>
  <c r="AH7" i="5"/>
  <c r="AG7" i="5"/>
  <c r="BZ32" i="4" s="1"/>
  <c r="AF7" i="5"/>
  <c r="BG32" i="4" s="1"/>
  <c r="AE7" i="5"/>
  <c r="AD7" i="5"/>
  <c r="AC7" i="5"/>
  <c r="CS31" i="4" s="1"/>
  <c r="AB7" i="5"/>
  <c r="AA7" i="5"/>
  <c r="Z7" i="5"/>
  <c r="Y7" i="5"/>
  <c r="U31" i="4" s="1"/>
  <c r="X7" i="5"/>
  <c r="LJ10" i="4" s="1"/>
  <c r="W7" i="5"/>
  <c r="V7" i="5"/>
  <c r="U7" i="5"/>
  <c r="LJ8" i="4" s="1"/>
  <c r="T7" i="5"/>
  <c r="JQ8" i="4" s="1"/>
  <c r="S7" i="5"/>
  <c r="R7" i="5"/>
  <c r="Q7" i="5"/>
  <c r="CF10" i="4" s="1"/>
  <c r="P7" i="5"/>
  <c r="O7" i="5"/>
  <c r="N7" i="5"/>
  <c r="FJ8" i="4" s="1"/>
  <c r="M7" i="5"/>
  <c r="DU8" i="4" s="1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C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KO53" i="4"/>
  <c r="JV53" i="4"/>
  <c r="JC53" i="4"/>
  <c r="GQ53" i="4"/>
  <c r="CS53" i="4"/>
  <c r="BZ53" i="4"/>
  <c r="AN53" i="4"/>
  <c r="KO52" i="4"/>
  <c r="HJ52" i="4"/>
  <c r="GQ52" i="4"/>
  <c r="FE52" i="4"/>
  <c r="EL52" i="4"/>
  <c r="CS52" i="4"/>
  <c r="BZ52" i="4"/>
  <c r="BG52" i="4"/>
  <c r="AN52" i="4"/>
  <c r="U52" i="4"/>
  <c r="LH32" i="4"/>
  <c r="GQ32" i="4"/>
  <c r="EL32" i="4"/>
  <c r="CS32" i="4"/>
  <c r="AN32" i="4"/>
  <c r="U32" i="4"/>
  <c r="MA31" i="4"/>
  <c r="JV31" i="4"/>
  <c r="JC31" i="4"/>
  <c r="HJ31" i="4"/>
  <c r="EL31" i="4"/>
  <c r="BZ31" i="4"/>
  <c r="BG31" i="4"/>
  <c r="AN31" i="4"/>
  <c r="JQ10" i="4"/>
  <c r="HX10" i="4"/>
  <c r="DU10" i="4"/>
  <c r="B10" i="4"/>
  <c r="HX8" i="4"/>
  <c r="AQ8" i="4"/>
  <c r="B8" i="4"/>
  <c r="B6" i="4" l="1"/>
  <c r="IT76" i="4"/>
  <c r="CS51" i="4"/>
  <c r="HJ30" i="4"/>
  <c r="CS30" i="4"/>
  <c r="BZ76" i="4"/>
  <c r="MA51" i="4"/>
  <c r="MI76" i="4"/>
  <c r="HJ51" i="4"/>
  <c r="MA30" i="4"/>
  <c r="C11" i="5"/>
  <c r="D11" i="5"/>
  <c r="E11" i="5"/>
  <c r="B11" i="5"/>
  <c r="GL76" i="4" l="1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  <c r="AN30" i="4"/>
  <c r="AG76" i="4"/>
  <c r="JV51" i="4"/>
  <c r="KP76" i="4"/>
  <c r="FE51" i="4"/>
  <c r="JV30" i="4"/>
  <c r="HA76" i="4"/>
  <c r="AN51" i="4"/>
  <c r="FE30" i="4"/>
  <c r="BG30" i="4"/>
  <c r="AV76" i="4"/>
  <c r="KO51" i="4"/>
  <c r="LE76" i="4"/>
  <c r="FX51" i="4"/>
  <c r="KO30" i="4"/>
  <c r="HP76" i="4"/>
  <c r="BG51" i="4"/>
  <c r="FX30" i="4"/>
</calcChain>
</file>

<file path=xl/sharedStrings.xml><?xml version="1.0" encoding="utf-8"?>
<sst xmlns="http://schemas.openxmlformats.org/spreadsheetml/2006/main" count="278" uniqueCount="134">
  <si>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</si>
  <si>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</si>
  <si>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</si>
  <si>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</si>
  <si>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</si>
  <si>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</si>
  <si>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</si>
  <si>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</si>
  <si>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</si>
  <si>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</si>
  <si>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</si>
  <si>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</si>
  <si>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</si>
  <si>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</si>
  <si>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</si>
  <si>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</si>
  <si>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</si>
  <si>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</si>
  <si>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</si>
  <si>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</si>
  <si>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</si>
  <si>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</si>
  <si>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</si>
  <si>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</si>
  <si>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</si>
  <si>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</si>
  <si>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</si>
  <si>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</si>
  <si>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</si>
  <si>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</si>
  <si>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</si>
  <si>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</si>
  <si>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</si>
  <si>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</si>
  <si>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</si>
  <si>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</si>
  <si>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</si>
  <si>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</si>
  <si>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</si>
  <si>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</si>
  <si>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</si>
  <si>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</si>
  <si>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</si>
  <si>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</si>
  <si>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</si>
  <si>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</si>
  <si>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</si>
  <si>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</si>
  <si>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</si>
  <si>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</si>
  <si>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</si>
  <si>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</si>
  <si>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</si>
  <si>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</si>
  <si>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</si>
  <si>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</si>
  <si>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</si>
  <si>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</si>
  <si>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</si>
  <si>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</si>
  <si>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</si>
  <si>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</si>
  <si>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</si>
  <si>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</si>
  <si>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</si>
  <si>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</si>
  <si>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</si>
  <si>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</si>
  <si>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</si>
  <si>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</si>
  <si>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</si>
  <si>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</si>
  <si>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</si>
  <si>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</si>
  <si>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</si>
  <si>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</si>
  <si>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</si>
  <si>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</si>
  <si>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</si>
  <si>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</si>
  <si>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</si>
  <si>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</si>
  <si>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</si>
  <si>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</si>
  <si>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</si>
  <si>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</si>
  <si>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</si>
  <si>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</si>
  <si>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</si>
  <si>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</si>
  <si>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</si>
  <si>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</si>
  <si>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</si>
  <si>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</si>
  <si>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</si>
  <si>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</si>
  <si>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</si>
  <si>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</si>
  <si>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</si>
  <si>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</si>
  <si>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</si>
  <si>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</si>
  <si>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</si>
  <si>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</si>
  <si>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</si>
  <si>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</si>
  <si>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当該値(N-1)</t>
    <phoneticPr fontId="5"/>
  </si>
  <si>
    <t>当該値(N)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</si>
  <si>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</si>
  <si>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</si>
  <si>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</si>
  <si>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</si>
  <si>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</si>
  <si>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京都府　綾部市</t>
  </si>
  <si>
    <t>綾部市営天神町駐車場</t>
  </si>
  <si>
    <t>法非適用</t>
  </si>
  <si>
    <t>駐車場整備事業</t>
  </si>
  <si>
    <t>-</t>
  </si>
  <si>
    <t>Ａ３Ｂ１</t>
  </si>
  <si>
    <t>非設置</t>
  </si>
  <si>
    <t>該当数値なし</t>
  </si>
  <si>
    <t>都市計画駐車場 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</si>
  <si>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</si>
  <si>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</si>
  <si>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</si>
  <si>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</si>
  <si>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</si>
  <si>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</si>
  <si>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</si>
  <si>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</si>
  <si>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特になし。</t>
    <rPh sb="0" eb="1">
      <t>トク</t>
    </rPh>
    <phoneticPr fontId="5"/>
  </si>
  <si>
    <t>自走式平面駐車場で入出庫管理システムを設置していないため、経費が低く抑えられています。
稼働率も好調で、収益的収支比率は安定した推移を維持しています。
過去数年間にわたって、他会計からの繰り入れがないため、②他会計補助金比率及び③駐車台数一台当たりの他会計補助金額の値は、ゼロで推移しています。</t>
    <phoneticPr fontId="5"/>
  </si>
  <si>
    <t>収容台数56台の定期（月極）駐車場として運用しており、主に綾部市街地への駐車や鉄道を利用した通勤、周辺住民の自家用車の駐車場として需要があります。コロナ禍により一時的に利用台数は減少しましたが、令和2年度以降、利用台数は増加し安定した稼働率を維持しています。</t>
    <rPh sb="0" eb="4">
      <t>シュウヨウダイスウ</t>
    </rPh>
    <rPh sb="6" eb="7">
      <t>ダイ</t>
    </rPh>
    <rPh sb="8" eb="10">
      <t>テイキ</t>
    </rPh>
    <rPh sb="11" eb="13">
      <t>ツキギメ</t>
    </rPh>
    <rPh sb="14" eb="17">
      <t>チュウシャジョウ</t>
    </rPh>
    <rPh sb="20" eb="22">
      <t>ウンヨウ</t>
    </rPh>
    <rPh sb="27" eb="28">
      <t>オモ</t>
    </rPh>
    <rPh sb="29" eb="31">
      <t>アヤベ</t>
    </rPh>
    <rPh sb="31" eb="34">
      <t>シガイチ</t>
    </rPh>
    <rPh sb="39" eb="41">
      <t>テツドウ</t>
    </rPh>
    <rPh sb="42" eb="44">
      <t>リヨウ</t>
    </rPh>
    <rPh sb="46" eb="48">
      <t>ツウキン</t>
    </rPh>
    <rPh sb="59" eb="62">
      <t>チュウシャジョウ</t>
    </rPh>
    <rPh sb="65" eb="67">
      <t>ジュヨウ</t>
    </rPh>
    <rPh sb="76" eb="77">
      <t>カ</t>
    </rPh>
    <rPh sb="84" eb="88">
      <t>リヨウダイスウ</t>
    </rPh>
    <rPh sb="89" eb="91">
      <t>ゲンショウ</t>
    </rPh>
    <rPh sb="97" eb="99">
      <t>レイワ</t>
    </rPh>
    <rPh sb="100" eb="104">
      <t>ネンドイコウ</t>
    </rPh>
    <rPh sb="105" eb="109">
      <t>リヨウダイスウ</t>
    </rPh>
    <rPh sb="110" eb="112">
      <t>ゾウカ</t>
    </rPh>
    <rPh sb="113" eb="115">
      <t>アンテイ</t>
    </rPh>
    <rPh sb="117" eb="120">
      <t>カドウリツ</t>
    </rPh>
    <rPh sb="121" eb="123">
      <t>イジ</t>
    </rPh>
    <phoneticPr fontId="5"/>
  </si>
  <si>
    <t>利用台数に関しては安定した推移を維持しています。
JR綾部駅や商業施設に近い場所に位置する天神町駐車場は、近隣住民の自家用車保管場所、市街地への通勤用、鉄道利用者等の利用が多く、その立地から一定の需要があります。また、本駐車場は自走式平面駐車場（広場式）で、営業費用は低く抑えられるため、収益的収支比率は約500％であり経営状態は良好です。駐車場の供用開始は昭和48年ですが、平成23年に全面改築しており、比較的新しい施設であるため、当面、設備投資も必要ありません。稼働率も好調を維持していますが、稼働率の状況を注視しつつ、必要に応じて施設の利活用を検討していきます。</t>
    <rPh sb="0" eb="4">
      <t>リヨウダイスウ</t>
    </rPh>
    <rPh sb="5" eb="6">
      <t>カン</t>
    </rPh>
    <rPh sb="9" eb="11">
      <t>アンテイ</t>
    </rPh>
    <rPh sb="13" eb="15">
      <t>スイイ</t>
    </rPh>
    <rPh sb="16" eb="18">
      <t>イジ</t>
    </rPh>
    <rPh sb="27" eb="30">
      <t>アヤベエキ</t>
    </rPh>
    <rPh sb="31" eb="35">
      <t>ショウギョウシセツ</t>
    </rPh>
    <rPh sb="36" eb="37">
      <t>チカ</t>
    </rPh>
    <rPh sb="38" eb="40">
      <t>バショ</t>
    </rPh>
    <rPh sb="41" eb="43">
      <t>イチ</t>
    </rPh>
    <rPh sb="45" eb="51">
      <t>テンジンチョウチュウシャジョウ</t>
    </rPh>
    <rPh sb="53" eb="57">
      <t>キンリンジュウミン</t>
    </rPh>
    <rPh sb="58" eb="66">
      <t>ジカヨウシャホカンバショ</t>
    </rPh>
    <rPh sb="67" eb="70">
      <t>シガイチ</t>
    </rPh>
    <rPh sb="72" eb="75">
      <t>ツウキンヨウ</t>
    </rPh>
    <rPh sb="237" eb="239">
      <t>コウチョウ</t>
    </rPh>
    <rPh sb="240" eb="242">
      <t>イジ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</si>
</sst>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509.6</c:v>
                </c:pt>
                <c:pt idx="1">
                  <c:v>513.70000000000005</c:v>
                </c:pt>
                <c:pt idx="2">
                  <c:v>599.5</c:v>
                </c:pt>
                <c:pt idx="3">
                  <c:v>495.2</c:v>
                </c:pt>
                <c:pt idx="4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2-441C-9780-AF67BA88E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2-441C-9780-AF67BA88E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B-4E8E-8892-294AFBC90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B-4E8E-8892-294AFBC90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834-4B96-AB54-6EDECAF1B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4-4B96-AB54-6EDECAF1B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D7B-4AFC-9C12-7205BC01B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B-4AFC-9C12-7205BC01B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C-4827-97E8-5CF245709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C-4827-97E8-5CF245709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D-4F00-8120-EE3874906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D-4F00-8120-EE3874906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85.7</c:v>
                </c:pt>
                <c:pt idx="1">
                  <c:v>92.9</c:v>
                </c:pt>
                <c:pt idx="2">
                  <c:v>80.400000000000006</c:v>
                </c:pt>
                <c:pt idx="3">
                  <c:v>89.3</c:v>
                </c:pt>
                <c:pt idx="4">
                  <c:v>89.3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3-42C1-A372-74C5DD2A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3-42C1-A372-74C5DD2A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84.9</c:v>
                </c:pt>
                <c:pt idx="1">
                  <c:v>85</c:v>
                </c:pt>
                <c:pt idx="2">
                  <c:v>83.3</c:v>
                </c:pt>
                <c:pt idx="3">
                  <c:v>84.4</c:v>
                </c:pt>
                <c:pt idx="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E-4EB9-A305-B7CD12984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E-4EB9-A305-B7CD12984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2695</c:v>
                </c:pt>
                <c:pt idx="1">
                  <c:v>2906</c:v>
                </c:pt>
                <c:pt idx="2">
                  <c:v>2610</c:v>
                </c:pt>
                <c:pt idx="3">
                  <c:v>2749</c:v>
                </c:pt>
                <c:pt idx="4">
                  <c:v>2770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5-4E78-A767-952E25BFB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5-4E78-A767-952E25BFB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京都府綾部市　綾部市営天神町駐車場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駅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2049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121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13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56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無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509.6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513.70000000000005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599.5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495.2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484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85.7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92.9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80.400000000000006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89.3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89.3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383.4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338.4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1268.9000000000001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2075.9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1433.6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10.199999999999999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5.0999999999999996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1.9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3.3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3.8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224.4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251.9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291.5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313.39999999999998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324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17" t="s">
        <v>130</v>
      </c>
      <c r="NE32" s="118"/>
      <c r="NF32" s="118"/>
      <c r="NG32" s="118"/>
      <c r="NH32" s="118"/>
      <c r="NI32" s="118"/>
      <c r="NJ32" s="118"/>
      <c r="NK32" s="118"/>
      <c r="NL32" s="118"/>
      <c r="NM32" s="118"/>
      <c r="NN32" s="118"/>
      <c r="NO32" s="118"/>
      <c r="NP32" s="118"/>
      <c r="NQ32" s="118"/>
      <c r="NR32" s="119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17"/>
      <c r="NE33" s="118"/>
      <c r="NF33" s="118"/>
      <c r="NG33" s="118"/>
      <c r="NH33" s="118"/>
      <c r="NI33" s="118"/>
      <c r="NJ33" s="118"/>
      <c r="NK33" s="118"/>
      <c r="NL33" s="118"/>
      <c r="NM33" s="118"/>
      <c r="NN33" s="118"/>
      <c r="NO33" s="118"/>
      <c r="NP33" s="118"/>
      <c r="NQ33" s="118"/>
      <c r="NR33" s="119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17"/>
      <c r="NE34" s="118"/>
      <c r="NF34" s="118"/>
      <c r="NG34" s="118"/>
      <c r="NH34" s="118"/>
      <c r="NI34" s="118"/>
      <c r="NJ34" s="118"/>
      <c r="NK34" s="118"/>
      <c r="NL34" s="118"/>
      <c r="NM34" s="118"/>
      <c r="NN34" s="118"/>
      <c r="NO34" s="118"/>
      <c r="NP34" s="118"/>
      <c r="NQ34" s="118"/>
      <c r="NR34" s="119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17"/>
      <c r="NE35" s="118"/>
      <c r="NF35" s="118"/>
      <c r="NG35" s="118"/>
      <c r="NH35" s="118"/>
      <c r="NI35" s="118"/>
      <c r="NJ35" s="118"/>
      <c r="NK35" s="118"/>
      <c r="NL35" s="118"/>
      <c r="NM35" s="118"/>
      <c r="NN35" s="118"/>
      <c r="NO35" s="118"/>
      <c r="NP35" s="118"/>
      <c r="NQ35" s="118"/>
      <c r="NR35" s="119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17"/>
      <c r="NE36" s="118"/>
      <c r="NF36" s="118"/>
      <c r="NG36" s="118"/>
      <c r="NH36" s="118"/>
      <c r="NI36" s="118"/>
      <c r="NJ36" s="118"/>
      <c r="NK36" s="118"/>
      <c r="NL36" s="118"/>
      <c r="NM36" s="118"/>
      <c r="NN36" s="118"/>
      <c r="NO36" s="118"/>
      <c r="NP36" s="118"/>
      <c r="NQ36" s="118"/>
      <c r="NR36" s="119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17"/>
      <c r="NE37" s="118"/>
      <c r="NF37" s="118"/>
      <c r="NG37" s="118"/>
      <c r="NH37" s="118"/>
      <c r="NI37" s="118"/>
      <c r="NJ37" s="118"/>
      <c r="NK37" s="118"/>
      <c r="NL37" s="118"/>
      <c r="NM37" s="118"/>
      <c r="NN37" s="118"/>
      <c r="NO37" s="118"/>
      <c r="NP37" s="118"/>
      <c r="NQ37" s="118"/>
      <c r="NR37" s="119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17"/>
      <c r="NE38" s="118"/>
      <c r="NF38" s="118"/>
      <c r="NG38" s="118"/>
      <c r="NH38" s="118"/>
      <c r="NI38" s="118"/>
      <c r="NJ38" s="118"/>
      <c r="NK38" s="118"/>
      <c r="NL38" s="118"/>
      <c r="NM38" s="118"/>
      <c r="NN38" s="118"/>
      <c r="NO38" s="118"/>
      <c r="NP38" s="118"/>
      <c r="NQ38" s="118"/>
      <c r="NR38" s="119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17"/>
      <c r="NE39" s="118"/>
      <c r="NF39" s="118"/>
      <c r="NG39" s="118"/>
      <c r="NH39" s="118"/>
      <c r="NI39" s="118"/>
      <c r="NJ39" s="118"/>
      <c r="NK39" s="118"/>
      <c r="NL39" s="118"/>
      <c r="NM39" s="118"/>
      <c r="NN39" s="118"/>
      <c r="NO39" s="118"/>
      <c r="NP39" s="118"/>
      <c r="NQ39" s="118"/>
      <c r="NR39" s="119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17"/>
      <c r="NE40" s="118"/>
      <c r="NF40" s="118"/>
      <c r="NG40" s="118"/>
      <c r="NH40" s="118"/>
      <c r="NI40" s="118"/>
      <c r="NJ40" s="118"/>
      <c r="NK40" s="118"/>
      <c r="NL40" s="118"/>
      <c r="NM40" s="118"/>
      <c r="NN40" s="118"/>
      <c r="NO40" s="118"/>
      <c r="NP40" s="118"/>
      <c r="NQ40" s="118"/>
      <c r="NR40" s="119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17"/>
      <c r="NE41" s="118"/>
      <c r="NF41" s="118"/>
      <c r="NG41" s="118"/>
      <c r="NH41" s="118"/>
      <c r="NI41" s="118"/>
      <c r="NJ41" s="118"/>
      <c r="NK41" s="118"/>
      <c r="NL41" s="118"/>
      <c r="NM41" s="118"/>
      <c r="NN41" s="118"/>
      <c r="NO41" s="118"/>
      <c r="NP41" s="118"/>
      <c r="NQ41" s="118"/>
      <c r="NR41" s="119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17"/>
      <c r="NE42" s="118"/>
      <c r="NF42" s="118"/>
      <c r="NG42" s="118"/>
      <c r="NH42" s="118"/>
      <c r="NI42" s="118"/>
      <c r="NJ42" s="118"/>
      <c r="NK42" s="118"/>
      <c r="NL42" s="118"/>
      <c r="NM42" s="118"/>
      <c r="NN42" s="118"/>
      <c r="NO42" s="118"/>
      <c r="NP42" s="118"/>
      <c r="NQ42" s="118"/>
      <c r="NR42" s="119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17"/>
      <c r="NE43" s="118"/>
      <c r="NF43" s="118"/>
      <c r="NG43" s="118"/>
      <c r="NH43" s="118"/>
      <c r="NI43" s="118"/>
      <c r="NJ43" s="118"/>
      <c r="NK43" s="118"/>
      <c r="NL43" s="118"/>
      <c r="NM43" s="118"/>
      <c r="NN43" s="118"/>
      <c r="NO43" s="118"/>
      <c r="NP43" s="118"/>
      <c r="NQ43" s="118"/>
      <c r="NR43" s="119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17"/>
      <c r="NE44" s="118"/>
      <c r="NF44" s="118"/>
      <c r="NG44" s="118"/>
      <c r="NH44" s="118"/>
      <c r="NI44" s="118"/>
      <c r="NJ44" s="118"/>
      <c r="NK44" s="118"/>
      <c r="NL44" s="118"/>
      <c r="NM44" s="118"/>
      <c r="NN44" s="118"/>
      <c r="NO44" s="118"/>
      <c r="NP44" s="118"/>
      <c r="NQ44" s="118"/>
      <c r="NR44" s="119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17"/>
      <c r="NE45" s="118"/>
      <c r="NF45" s="118"/>
      <c r="NG45" s="118"/>
      <c r="NH45" s="118"/>
      <c r="NI45" s="118"/>
      <c r="NJ45" s="118"/>
      <c r="NK45" s="118"/>
      <c r="NL45" s="118"/>
      <c r="NM45" s="118"/>
      <c r="NN45" s="118"/>
      <c r="NO45" s="118"/>
      <c r="NP45" s="118"/>
      <c r="NQ45" s="118"/>
      <c r="NR45" s="119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17"/>
      <c r="NE46" s="118"/>
      <c r="NF46" s="118"/>
      <c r="NG46" s="118"/>
      <c r="NH46" s="118"/>
      <c r="NI46" s="118"/>
      <c r="NJ46" s="118"/>
      <c r="NK46" s="118"/>
      <c r="NL46" s="118"/>
      <c r="NM46" s="118"/>
      <c r="NN46" s="118"/>
      <c r="NO46" s="118"/>
      <c r="NP46" s="118"/>
      <c r="NQ46" s="118"/>
      <c r="NR46" s="119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17"/>
      <c r="NE47" s="118"/>
      <c r="NF47" s="118"/>
      <c r="NG47" s="118"/>
      <c r="NH47" s="118"/>
      <c r="NI47" s="118"/>
      <c r="NJ47" s="118"/>
      <c r="NK47" s="118"/>
      <c r="NL47" s="118"/>
      <c r="NM47" s="118"/>
      <c r="NN47" s="118"/>
      <c r="NO47" s="118"/>
      <c r="NP47" s="118"/>
      <c r="NQ47" s="118"/>
      <c r="NR47" s="119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17" t="s">
        <v>132</v>
      </c>
      <c r="NE49" s="118"/>
      <c r="NF49" s="118"/>
      <c r="NG49" s="118"/>
      <c r="NH49" s="118"/>
      <c r="NI49" s="118"/>
      <c r="NJ49" s="118"/>
      <c r="NK49" s="118"/>
      <c r="NL49" s="118"/>
      <c r="NM49" s="118"/>
      <c r="NN49" s="118"/>
      <c r="NO49" s="118"/>
      <c r="NP49" s="118"/>
      <c r="NQ49" s="118"/>
      <c r="NR49" s="119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17"/>
      <c r="NE50" s="118"/>
      <c r="NF50" s="118"/>
      <c r="NG50" s="118"/>
      <c r="NH50" s="118"/>
      <c r="NI50" s="118"/>
      <c r="NJ50" s="118"/>
      <c r="NK50" s="118"/>
      <c r="NL50" s="118"/>
      <c r="NM50" s="118"/>
      <c r="NN50" s="118"/>
      <c r="NO50" s="118"/>
      <c r="NP50" s="118"/>
      <c r="NQ50" s="118"/>
      <c r="NR50" s="119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17"/>
      <c r="NE51" s="118"/>
      <c r="NF51" s="118"/>
      <c r="NG51" s="118"/>
      <c r="NH51" s="118"/>
      <c r="NI51" s="118"/>
      <c r="NJ51" s="118"/>
      <c r="NK51" s="118"/>
      <c r="NL51" s="118"/>
      <c r="NM51" s="118"/>
      <c r="NN51" s="118"/>
      <c r="NO51" s="118"/>
      <c r="NP51" s="118"/>
      <c r="NQ51" s="118"/>
      <c r="NR51" s="119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3">
        <f>データ!AU7</f>
        <v>0</v>
      </c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>
        <f>データ!AV7</f>
        <v>0</v>
      </c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>
        <f>データ!AW7</f>
        <v>0</v>
      </c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>
        <f>データ!AX7</f>
        <v>0</v>
      </c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>
        <f>データ!AY7</f>
        <v>0</v>
      </c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84.9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85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83.3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84.4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84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3">
        <f>データ!BQ7</f>
        <v>2695</v>
      </c>
      <c r="JD52" s="123"/>
      <c r="JE52" s="123"/>
      <c r="JF52" s="123"/>
      <c r="JG52" s="123"/>
      <c r="JH52" s="123"/>
      <c r="JI52" s="123"/>
      <c r="JJ52" s="123"/>
      <c r="JK52" s="123"/>
      <c r="JL52" s="123"/>
      <c r="JM52" s="123"/>
      <c r="JN52" s="123"/>
      <c r="JO52" s="123"/>
      <c r="JP52" s="123"/>
      <c r="JQ52" s="123"/>
      <c r="JR52" s="123"/>
      <c r="JS52" s="123"/>
      <c r="JT52" s="123"/>
      <c r="JU52" s="123"/>
      <c r="JV52" s="123">
        <f>データ!BR7</f>
        <v>2906</v>
      </c>
      <c r="JW52" s="123"/>
      <c r="JX52" s="123"/>
      <c r="JY52" s="123"/>
      <c r="JZ52" s="123"/>
      <c r="KA52" s="123"/>
      <c r="KB52" s="123"/>
      <c r="KC52" s="123"/>
      <c r="KD52" s="123"/>
      <c r="KE52" s="123"/>
      <c r="KF52" s="123"/>
      <c r="KG52" s="123"/>
      <c r="KH52" s="123"/>
      <c r="KI52" s="123"/>
      <c r="KJ52" s="123"/>
      <c r="KK52" s="123"/>
      <c r="KL52" s="123"/>
      <c r="KM52" s="123"/>
      <c r="KN52" s="123"/>
      <c r="KO52" s="123">
        <f>データ!BS7</f>
        <v>2610</v>
      </c>
      <c r="KP52" s="123"/>
      <c r="KQ52" s="123"/>
      <c r="KR52" s="123"/>
      <c r="KS52" s="123"/>
      <c r="KT52" s="123"/>
      <c r="KU52" s="123"/>
      <c r="KV52" s="123"/>
      <c r="KW52" s="123"/>
      <c r="KX52" s="123"/>
      <c r="KY52" s="123"/>
      <c r="KZ52" s="123"/>
      <c r="LA52" s="123"/>
      <c r="LB52" s="123"/>
      <c r="LC52" s="123"/>
      <c r="LD52" s="123"/>
      <c r="LE52" s="123"/>
      <c r="LF52" s="123"/>
      <c r="LG52" s="123"/>
      <c r="LH52" s="123">
        <f>データ!BT7</f>
        <v>2749</v>
      </c>
      <c r="LI52" s="123"/>
      <c r="LJ52" s="123"/>
      <c r="LK52" s="123"/>
      <c r="LL52" s="123"/>
      <c r="LM52" s="123"/>
      <c r="LN52" s="123"/>
      <c r="LO52" s="123"/>
      <c r="LP52" s="123"/>
      <c r="LQ52" s="123"/>
      <c r="LR52" s="123"/>
      <c r="LS52" s="123"/>
      <c r="LT52" s="123"/>
      <c r="LU52" s="123"/>
      <c r="LV52" s="123"/>
      <c r="LW52" s="123"/>
      <c r="LX52" s="123"/>
      <c r="LY52" s="123"/>
      <c r="LZ52" s="123"/>
      <c r="MA52" s="123">
        <f>データ!BU7</f>
        <v>2770</v>
      </c>
      <c r="MB52" s="123"/>
      <c r="MC52" s="123"/>
      <c r="MD52" s="123"/>
      <c r="ME52" s="123"/>
      <c r="MF52" s="123"/>
      <c r="MG52" s="123"/>
      <c r="MH52" s="123"/>
      <c r="MI52" s="123"/>
      <c r="MJ52" s="123"/>
      <c r="MK52" s="123"/>
      <c r="ML52" s="123"/>
      <c r="MM52" s="123"/>
      <c r="MN52" s="123"/>
      <c r="MO52" s="123"/>
      <c r="MP52" s="123"/>
      <c r="MQ52" s="123"/>
      <c r="MR52" s="123"/>
      <c r="MS52" s="123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17"/>
      <c r="NE52" s="118"/>
      <c r="NF52" s="118"/>
      <c r="NG52" s="118"/>
      <c r="NH52" s="118"/>
      <c r="NI52" s="118"/>
      <c r="NJ52" s="118"/>
      <c r="NK52" s="118"/>
      <c r="NL52" s="118"/>
      <c r="NM52" s="118"/>
      <c r="NN52" s="118"/>
      <c r="NO52" s="118"/>
      <c r="NP52" s="118"/>
      <c r="NQ52" s="118"/>
      <c r="NR52" s="119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3">
        <f>データ!AZ7</f>
        <v>407</v>
      </c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>
        <f>データ!BA7</f>
        <v>166</v>
      </c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>
        <f>データ!BB7</f>
        <v>18</v>
      </c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>
        <f>データ!BC7</f>
        <v>22</v>
      </c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>
        <f>データ!BD7</f>
        <v>59</v>
      </c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-122.5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8.5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26.6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35.4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27.3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3">
        <f>データ!BV7</f>
        <v>2576</v>
      </c>
      <c r="JD53" s="123"/>
      <c r="JE53" s="123"/>
      <c r="JF53" s="123"/>
      <c r="JG53" s="123"/>
      <c r="JH53" s="123"/>
      <c r="JI53" s="123"/>
      <c r="JJ53" s="123"/>
      <c r="JK53" s="123"/>
      <c r="JL53" s="123"/>
      <c r="JM53" s="123"/>
      <c r="JN53" s="123"/>
      <c r="JO53" s="123"/>
      <c r="JP53" s="123"/>
      <c r="JQ53" s="123"/>
      <c r="JR53" s="123"/>
      <c r="JS53" s="123"/>
      <c r="JT53" s="123"/>
      <c r="JU53" s="123"/>
      <c r="JV53" s="123">
        <f>データ!BW7</f>
        <v>4153</v>
      </c>
      <c r="JW53" s="123"/>
      <c r="JX53" s="123"/>
      <c r="JY53" s="123"/>
      <c r="JZ53" s="123"/>
      <c r="KA53" s="123"/>
      <c r="KB53" s="123"/>
      <c r="KC53" s="123"/>
      <c r="KD53" s="123"/>
      <c r="KE53" s="123"/>
      <c r="KF53" s="123"/>
      <c r="KG53" s="123"/>
      <c r="KH53" s="123"/>
      <c r="KI53" s="123"/>
      <c r="KJ53" s="123"/>
      <c r="KK53" s="123"/>
      <c r="KL53" s="123"/>
      <c r="KM53" s="123"/>
      <c r="KN53" s="123"/>
      <c r="KO53" s="123">
        <f>データ!BX7</f>
        <v>6140</v>
      </c>
      <c r="KP53" s="123"/>
      <c r="KQ53" s="123"/>
      <c r="KR53" s="123"/>
      <c r="KS53" s="123"/>
      <c r="KT53" s="123"/>
      <c r="KU53" s="123"/>
      <c r="KV53" s="123"/>
      <c r="KW53" s="123"/>
      <c r="KX53" s="123"/>
      <c r="KY53" s="123"/>
      <c r="KZ53" s="123"/>
      <c r="LA53" s="123"/>
      <c r="LB53" s="123"/>
      <c r="LC53" s="123"/>
      <c r="LD53" s="123"/>
      <c r="LE53" s="123"/>
      <c r="LF53" s="123"/>
      <c r="LG53" s="123"/>
      <c r="LH53" s="123">
        <f>データ!BY7</f>
        <v>9344</v>
      </c>
      <c r="LI53" s="123"/>
      <c r="LJ53" s="123"/>
      <c r="LK53" s="123"/>
      <c r="LL53" s="123"/>
      <c r="LM53" s="123"/>
      <c r="LN53" s="123"/>
      <c r="LO53" s="123"/>
      <c r="LP53" s="123"/>
      <c r="LQ53" s="123"/>
      <c r="LR53" s="123"/>
      <c r="LS53" s="123"/>
      <c r="LT53" s="123"/>
      <c r="LU53" s="123"/>
      <c r="LV53" s="123"/>
      <c r="LW53" s="123"/>
      <c r="LX53" s="123"/>
      <c r="LY53" s="123"/>
      <c r="LZ53" s="123"/>
      <c r="MA53" s="123">
        <f>データ!BZ7</f>
        <v>6621</v>
      </c>
      <c r="MB53" s="123"/>
      <c r="MC53" s="123"/>
      <c r="MD53" s="123"/>
      <c r="ME53" s="123"/>
      <c r="MF53" s="123"/>
      <c r="MG53" s="123"/>
      <c r="MH53" s="123"/>
      <c r="MI53" s="123"/>
      <c r="MJ53" s="123"/>
      <c r="MK53" s="123"/>
      <c r="ML53" s="123"/>
      <c r="MM53" s="123"/>
      <c r="MN53" s="123"/>
      <c r="MO53" s="123"/>
      <c r="MP53" s="123"/>
      <c r="MQ53" s="123"/>
      <c r="MR53" s="123"/>
      <c r="MS53" s="123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17"/>
      <c r="NE53" s="118"/>
      <c r="NF53" s="118"/>
      <c r="NG53" s="118"/>
      <c r="NH53" s="118"/>
      <c r="NI53" s="118"/>
      <c r="NJ53" s="118"/>
      <c r="NK53" s="118"/>
      <c r="NL53" s="118"/>
      <c r="NM53" s="118"/>
      <c r="NN53" s="118"/>
      <c r="NO53" s="118"/>
      <c r="NP53" s="118"/>
      <c r="NQ53" s="118"/>
      <c r="NR53" s="119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17"/>
      <c r="NE54" s="118"/>
      <c r="NF54" s="118"/>
      <c r="NG54" s="118"/>
      <c r="NH54" s="118"/>
      <c r="NI54" s="118"/>
      <c r="NJ54" s="118"/>
      <c r="NK54" s="118"/>
      <c r="NL54" s="118"/>
      <c r="NM54" s="118"/>
      <c r="NN54" s="118"/>
      <c r="NO54" s="118"/>
      <c r="NP54" s="118"/>
      <c r="NQ54" s="118"/>
      <c r="NR54" s="119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17"/>
      <c r="NE55" s="118"/>
      <c r="NF55" s="118"/>
      <c r="NG55" s="118"/>
      <c r="NH55" s="118"/>
      <c r="NI55" s="118"/>
      <c r="NJ55" s="118"/>
      <c r="NK55" s="118"/>
      <c r="NL55" s="118"/>
      <c r="NM55" s="118"/>
      <c r="NN55" s="118"/>
      <c r="NO55" s="118"/>
      <c r="NP55" s="118"/>
      <c r="NQ55" s="118"/>
      <c r="NR55" s="119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17"/>
      <c r="NE56" s="118"/>
      <c r="NF56" s="118"/>
      <c r="NG56" s="118"/>
      <c r="NH56" s="118"/>
      <c r="NI56" s="118"/>
      <c r="NJ56" s="118"/>
      <c r="NK56" s="118"/>
      <c r="NL56" s="118"/>
      <c r="NM56" s="118"/>
      <c r="NN56" s="118"/>
      <c r="NO56" s="118"/>
      <c r="NP56" s="118"/>
      <c r="NQ56" s="118"/>
      <c r="NR56" s="119"/>
    </row>
    <row r="57" spans="1:382" ht="13.5" customHeight="1" x14ac:dyDescent="0.15">
      <c r="A57" s="2"/>
      <c r="B57" s="25"/>
      <c r="NB57" s="26"/>
      <c r="NC57" s="2"/>
      <c r="ND57" s="117"/>
      <c r="NE57" s="118"/>
      <c r="NF57" s="118"/>
      <c r="NG57" s="118"/>
      <c r="NH57" s="118"/>
      <c r="NI57" s="118"/>
      <c r="NJ57" s="118"/>
      <c r="NK57" s="118"/>
      <c r="NL57" s="118"/>
      <c r="NM57" s="118"/>
      <c r="NN57" s="118"/>
      <c r="NO57" s="118"/>
      <c r="NP57" s="118"/>
      <c r="NQ57" s="118"/>
      <c r="NR57" s="119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17"/>
      <c r="NE58" s="118"/>
      <c r="NF58" s="118"/>
      <c r="NG58" s="118"/>
      <c r="NH58" s="118"/>
      <c r="NI58" s="118"/>
      <c r="NJ58" s="118"/>
      <c r="NK58" s="118"/>
      <c r="NL58" s="118"/>
      <c r="NM58" s="118"/>
      <c r="NN58" s="118"/>
      <c r="NO58" s="118"/>
      <c r="NP58" s="118"/>
      <c r="NQ58" s="118"/>
      <c r="NR58" s="119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17"/>
      <c r="NE59" s="118"/>
      <c r="NF59" s="118"/>
      <c r="NG59" s="118"/>
      <c r="NH59" s="118"/>
      <c r="NI59" s="118"/>
      <c r="NJ59" s="118"/>
      <c r="NK59" s="118"/>
      <c r="NL59" s="118"/>
      <c r="NM59" s="118"/>
      <c r="NN59" s="118"/>
      <c r="NO59" s="118"/>
      <c r="NP59" s="118"/>
      <c r="NQ59" s="118"/>
      <c r="NR59" s="119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17"/>
      <c r="NE60" s="118"/>
      <c r="NF60" s="118"/>
      <c r="NG60" s="118"/>
      <c r="NH60" s="118"/>
      <c r="NI60" s="118"/>
      <c r="NJ60" s="118"/>
      <c r="NK60" s="118"/>
      <c r="NL60" s="118"/>
      <c r="NM60" s="118"/>
      <c r="NN60" s="118"/>
      <c r="NO60" s="118"/>
      <c r="NP60" s="118"/>
      <c r="NQ60" s="118"/>
      <c r="NR60" s="119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17"/>
      <c r="NE61" s="118"/>
      <c r="NF61" s="118"/>
      <c r="NG61" s="118"/>
      <c r="NH61" s="118"/>
      <c r="NI61" s="118"/>
      <c r="NJ61" s="118"/>
      <c r="NK61" s="118"/>
      <c r="NL61" s="118"/>
      <c r="NM61" s="118"/>
      <c r="NN61" s="118"/>
      <c r="NO61" s="118"/>
      <c r="NP61" s="118"/>
      <c r="NQ61" s="118"/>
      <c r="NR61" s="119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17"/>
      <c r="NE62" s="118"/>
      <c r="NF62" s="118"/>
      <c r="NG62" s="118"/>
      <c r="NH62" s="118"/>
      <c r="NI62" s="118"/>
      <c r="NJ62" s="118"/>
      <c r="NK62" s="118"/>
      <c r="NL62" s="118"/>
      <c r="NM62" s="118"/>
      <c r="NN62" s="118"/>
      <c r="NO62" s="118"/>
      <c r="NP62" s="118"/>
      <c r="NQ62" s="118"/>
      <c r="NR62" s="119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4" t="s">
        <v>32</v>
      </c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17"/>
      <c r="NE63" s="118"/>
      <c r="NF63" s="118"/>
      <c r="NG63" s="118"/>
      <c r="NH63" s="118"/>
      <c r="NI63" s="118"/>
      <c r="NJ63" s="118"/>
      <c r="NK63" s="118"/>
      <c r="NL63" s="118"/>
      <c r="NM63" s="118"/>
      <c r="NN63" s="118"/>
      <c r="NO63" s="118"/>
      <c r="NP63" s="118"/>
      <c r="NQ63" s="118"/>
      <c r="NR63" s="119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20"/>
      <c r="NE64" s="121"/>
      <c r="NF64" s="121"/>
      <c r="NG64" s="121"/>
      <c r="NH64" s="121"/>
      <c r="NI64" s="121"/>
      <c r="NJ64" s="121"/>
      <c r="NK64" s="121"/>
      <c r="NL64" s="121"/>
      <c r="NM64" s="121"/>
      <c r="NN64" s="121"/>
      <c r="NO64" s="121"/>
      <c r="NP64" s="121"/>
      <c r="NQ64" s="121"/>
      <c r="NR64" s="122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4"/>
      <c r="FE65" s="124"/>
      <c r="FF65" s="124"/>
      <c r="FG65" s="124"/>
      <c r="FH65" s="124"/>
      <c r="FI65" s="124"/>
      <c r="FJ65" s="124"/>
      <c r="FK65" s="124"/>
      <c r="FL65" s="124"/>
      <c r="FM65" s="124"/>
      <c r="FN65" s="124"/>
      <c r="FO65" s="124"/>
      <c r="FP65" s="124"/>
      <c r="FQ65" s="124"/>
      <c r="FR65" s="124"/>
      <c r="FS65" s="124"/>
      <c r="FT65" s="124"/>
      <c r="FU65" s="124"/>
      <c r="FV65" s="124"/>
      <c r="FW65" s="12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24"/>
      <c r="DN66" s="124"/>
      <c r="DO66" s="124"/>
      <c r="DP66" s="124"/>
      <c r="DQ66" s="124"/>
      <c r="DR66" s="124"/>
      <c r="DS66" s="124"/>
      <c r="DT66" s="124"/>
      <c r="DU66" s="124"/>
      <c r="DV66" s="124"/>
      <c r="DW66" s="124"/>
      <c r="DX66" s="124"/>
      <c r="DY66" s="124"/>
      <c r="DZ66" s="124"/>
      <c r="EA66" s="124"/>
      <c r="EB66" s="124"/>
      <c r="EC66" s="124"/>
      <c r="ED66" s="124"/>
      <c r="EE66" s="124"/>
      <c r="EF66" s="124"/>
      <c r="EG66" s="124"/>
      <c r="EH66" s="124"/>
      <c r="EI66" s="124"/>
      <c r="EJ66" s="124"/>
      <c r="EK66" s="124"/>
      <c r="EL66" s="124"/>
      <c r="EM66" s="124"/>
      <c r="EN66" s="124"/>
      <c r="EO66" s="124"/>
      <c r="EP66" s="124"/>
      <c r="EQ66" s="124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4"/>
      <c r="FE66" s="124"/>
      <c r="FF66" s="124"/>
      <c r="FG66" s="124"/>
      <c r="FH66" s="124"/>
      <c r="FI66" s="124"/>
      <c r="FJ66" s="124"/>
      <c r="FK66" s="124"/>
      <c r="FL66" s="124"/>
      <c r="FM66" s="124"/>
      <c r="FN66" s="124"/>
      <c r="FO66" s="124"/>
      <c r="FP66" s="124"/>
      <c r="FQ66" s="124"/>
      <c r="FR66" s="124"/>
      <c r="FS66" s="124"/>
      <c r="FT66" s="124"/>
      <c r="FU66" s="124"/>
      <c r="FV66" s="124"/>
      <c r="FW66" s="12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8">
        <f>データ!CM7</f>
        <v>0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4" t="s">
        <v>34</v>
      </c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2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4"/>
      <c r="FJ74" s="124"/>
      <c r="FK74" s="124"/>
      <c r="FL74" s="124"/>
      <c r="FM74" s="124"/>
      <c r="FN74" s="124"/>
      <c r="FO74" s="124"/>
      <c r="FP74" s="124"/>
      <c r="FQ74" s="124"/>
      <c r="FR74" s="124"/>
      <c r="FS74" s="124"/>
      <c r="FT74" s="124"/>
      <c r="FU74" s="124"/>
      <c r="FV74" s="124"/>
      <c r="FW74" s="12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24"/>
      <c r="FM75" s="124"/>
      <c r="FN75" s="124"/>
      <c r="FO75" s="124"/>
      <c r="FP75" s="124"/>
      <c r="FQ75" s="124"/>
      <c r="FR75" s="124"/>
      <c r="FS75" s="124"/>
      <c r="FT75" s="124"/>
      <c r="FU75" s="124"/>
      <c r="FV75" s="124"/>
      <c r="FW75" s="12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7" t="str">
        <f>データ!$B$11</f>
        <v>R02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 t="str">
        <f>データ!$C$11</f>
        <v>R03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 t="str">
        <f>データ!$D$11</f>
        <v>R04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 t="str">
        <f>データ!$E$11</f>
        <v>R05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 t="str">
        <f>データ!$F$11</f>
        <v>R06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2"/>
      <c r="CP76" s="2"/>
      <c r="CQ76" s="2"/>
      <c r="CR76" s="2"/>
      <c r="CS76" s="2"/>
      <c r="CT76" s="2"/>
      <c r="CU76" s="2"/>
      <c r="CV76" s="128">
        <f>データ!CN7</f>
        <v>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7" t="str">
        <f>データ!$B$11</f>
        <v>R02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 t="str">
        <f>データ!$C$11</f>
        <v>R03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 t="str">
        <f>データ!$D$11</f>
        <v>R04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 t="str">
        <f>データ!$E$11</f>
        <v>R05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 t="str">
        <f>データ!$F$11</f>
        <v>R06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7" t="str">
        <f>データ!$B$11</f>
        <v>R02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 t="str">
        <f>データ!$C$11</f>
        <v>R03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 t="str">
        <f>データ!$D$11</f>
        <v>R04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 t="str">
        <f>データ!$E$11</f>
        <v>R05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 t="str">
        <f>データ!$F$11</f>
        <v>R06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2"/>
      <c r="FZ77" s="2"/>
      <c r="GA77" s="2"/>
      <c r="GB77" s="2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2"/>
      <c r="FZ78" s="2"/>
      <c r="GA78" s="2"/>
      <c r="GB78" s="2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0">
        <f>データ!DE7</f>
        <v>70.3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70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47.6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35.9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24.8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25"/>
      <c r="NE82" s="126"/>
      <c r="NF82" s="126"/>
      <c r="NG82" s="126"/>
      <c r="NH82" s="126"/>
      <c r="NI82" s="126"/>
      <c r="NJ82" s="126"/>
      <c r="NK82" s="126"/>
      <c r="NL82" s="126"/>
      <c r="NM82" s="126"/>
      <c r="NN82" s="126"/>
      <c r="NO82" s="126"/>
      <c r="NP82" s="126"/>
      <c r="NQ82" s="126"/>
      <c r="NR82" s="127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FP8aEvdfN+0OP4wmZGJqCcZakOUrjFhPFZhXFUOa3akJg2+6lqAb3c2/hLr3jxmWBKfQnEqy5BaBQF2JRUGp/g==" saltValue="0Cfsugg2M8fBkV3CBeuIJ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4" t="s">
        <v>58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63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64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65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66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67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68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69</v>
      </c>
      <c r="CN4" s="150" t="s">
        <v>70</v>
      </c>
      <c r="CO4" s="141" t="s">
        <v>71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72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73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103</v>
      </c>
      <c r="AN5" s="47" t="s">
        <v>104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105</v>
      </c>
      <c r="AV5" s="47" t="s">
        <v>101</v>
      </c>
      <c r="AW5" s="47" t="s">
        <v>102</v>
      </c>
      <c r="AX5" s="47" t="s">
        <v>106</v>
      </c>
      <c r="AY5" s="47" t="s">
        <v>104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101</v>
      </c>
      <c r="BH5" s="47" t="s">
        <v>102</v>
      </c>
      <c r="BI5" s="47" t="s">
        <v>106</v>
      </c>
      <c r="BJ5" s="47" t="s">
        <v>104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101</v>
      </c>
      <c r="BS5" s="47" t="s">
        <v>91</v>
      </c>
      <c r="BT5" s="47" t="s">
        <v>106</v>
      </c>
      <c r="BU5" s="47" t="s">
        <v>107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101</v>
      </c>
      <c r="CD5" s="47" t="s">
        <v>102</v>
      </c>
      <c r="CE5" s="47" t="s">
        <v>106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51"/>
      <c r="CN5" s="151"/>
      <c r="CO5" s="47" t="s">
        <v>100</v>
      </c>
      <c r="CP5" s="47" t="s">
        <v>90</v>
      </c>
      <c r="CQ5" s="47" t="s">
        <v>108</v>
      </c>
      <c r="CR5" s="47" t="s">
        <v>106</v>
      </c>
      <c r="CS5" s="47" t="s">
        <v>104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90</v>
      </c>
      <c r="DB5" s="47" t="s">
        <v>102</v>
      </c>
      <c r="DC5" s="47" t="s">
        <v>92</v>
      </c>
      <c r="DD5" s="47" t="s">
        <v>104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101</v>
      </c>
      <c r="DM5" s="47" t="s">
        <v>102</v>
      </c>
      <c r="DN5" s="47" t="s">
        <v>106</v>
      </c>
      <c r="DO5" s="47" t="s">
        <v>104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109</v>
      </c>
      <c r="B6" s="48">
        <f>B8</f>
        <v>2024</v>
      </c>
      <c r="C6" s="48">
        <f t="shared" ref="C6:X6" si="1">C8</f>
        <v>262030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京都府綾部市</v>
      </c>
      <c r="I6" s="48" t="str">
        <f t="shared" si="1"/>
        <v>綾部市営天神町駐車場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その他駐車場</v>
      </c>
      <c r="Q6" s="50" t="str">
        <f t="shared" si="1"/>
        <v>広場式</v>
      </c>
      <c r="R6" s="51">
        <f t="shared" si="1"/>
        <v>13</v>
      </c>
      <c r="S6" s="50" t="str">
        <f t="shared" si="1"/>
        <v>駅</v>
      </c>
      <c r="T6" s="50" t="str">
        <f t="shared" si="1"/>
        <v>無</v>
      </c>
      <c r="U6" s="51">
        <f t="shared" si="1"/>
        <v>2049</v>
      </c>
      <c r="V6" s="51">
        <f t="shared" si="1"/>
        <v>56</v>
      </c>
      <c r="W6" s="51">
        <f t="shared" si="1"/>
        <v>0</v>
      </c>
      <c r="X6" s="50" t="str">
        <f t="shared" si="1"/>
        <v>無</v>
      </c>
      <c r="Y6" s="52">
        <f>IF(Y8="-",NA(),Y8)</f>
        <v>509.6</v>
      </c>
      <c r="Z6" s="52">
        <f t="shared" ref="Z6:AH6" si="2">IF(Z8="-",NA(),Z8)</f>
        <v>513.70000000000005</v>
      </c>
      <c r="AA6" s="52">
        <f t="shared" si="2"/>
        <v>599.5</v>
      </c>
      <c r="AB6" s="52">
        <f t="shared" si="2"/>
        <v>495.2</v>
      </c>
      <c r="AC6" s="52">
        <f t="shared" si="2"/>
        <v>484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84.9</v>
      </c>
      <c r="BG6" s="52">
        <f t="shared" ref="BG6:BO6" si="5">IF(BG8="-",NA(),BG8)</f>
        <v>85</v>
      </c>
      <c r="BH6" s="52">
        <f t="shared" si="5"/>
        <v>83.3</v>
      </c>
      <c r="BI6" s="52">
        <f t="shared" si="5"/>
        <v>84.4</v>
      </c>
      <c r="BJ6" s="52">
        <f t="shared" si="5"/>
        <v>84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2695</v>
      </c>
      <c r="BR6" s="53">
        <f t="shared" ref="BR6:BZ6" si="6">IF(BR8="-",NA(),BR8)</f>
        <v>2906</v>
      </c>
      <c r="BS6" s="53">
        <f t="shared" si="6"/>
        <v>2610</v>
      </c>
      <c r="BT6" s="53">
        <f t="shared" si="6"/>
        <v>2749</v>
      </c>
      <c r="BU6" s="53">
        <f t="shared" si="6"/>
        <v>2770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110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85.7</v>
      </c>
      <c r="DL6" s="52">
        <f t="shared" ref="DL6:DT6" si="9">IF(DL8="-",NA(),DL8)</f>
        <v>92.9</v>
      </c>
      <c r="DM6" s="52">
        <f t="shared" si="9"/>
        <v>80.400000000000006</v>
      </c>
      <c r="DN6" s="52">
        <f t="shared" si="9"/>
        <v>89.3</v>
      </c>
      <c r="DO6" s="52">
        <f t="shared" si="9"/>
        <v>89.3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111</v>
      </c>
      <c r="B7" s="48">
        <f t="shared" ref="B7:X7" si="10">B8</f>
        <v>2024</v>
      </c>
      <c r="C7" s="48">
        <f t="shared" si="10"/>
        <v>262030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京都府　綾部市</v>
      </c>
      <c r="I7" s="48" t="str">
        <f t="shared" si="10"/>
        <v>綾部市営天神町駐車場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その他駐車場</v>
      </c>
      <c r="Q7" s="50" t="str">
        <f t="shared" si="10"/>
        <v>広場式</v>
      </c>
      <c r="R7" s="51">
        <f t="shared" si="10"/>
        <v>13</v>
      </c>
      <c r="S7" s="50" t="str">
        <f t="shared" si="10"/>
        <v>駅</v>
      </c>
      <c r="T7" s="50" t="str">
        <f t="shared" si="10"/>
        <v>無</v>
      </c>
      <c r="U7" s="51">
        <f t="shared" si="10"/>
        <v>2049</v>
      </c>
      <c r="V7" s="51">
        <f t="shared" si="10"/>
        <v>56</v>
      </c>
      <c r="W7" s="51">
        <f t="shared" si="10"/>
        <v>0</v>
      </c>
      <c r="X7" s="50" t="str">
        <f t="shared" si="10"/>
        <v>無</v>
      </c>
      <c r="Y7" s="52">
        <f>Y8</f>
        <v>509.6</v>
      </c>
      <c r="Z7" s="52">
        <f t="shared" ref="Z7:AH7" si="11">Z8</f>
        <v>513.70000000000005</v>
      </c>
      <c r="AA7" s="52">
        <f t="shared" si="11"/>
        <v>599.5</v>
      </c>
      <c r="AB7" s="52">
        <f t="shared" si="11"/>
        <v>495.2</v>
      </c>
      <c r="AC7" s="52">
        <f t="shared" si="11"/>
        <v>484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84.9</v>
      </c>
      <c r="BG7" s="52">
        <f t="shared" ref="BG7:BO7" si="14">BG8</f>
        <v>85</v>
      </c>
      <c r="BH7" s="52">
        <f t="shared" si="14"/>
        <v>83.3</v>
      </c>
      <c r="BI7" s="52">
        <f t="shared" si="14"/>
        <v>84.4</v>
      </c>
      <c r="BJ7" s="52">
        <f t="shared" si="14"/>
        <v>84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2695</v>
      </c>
      <c r="BR7" s="53">
        <f t="shared" ref="BR7:BZ7" si="15">BR8</f>
        <v>2906</v>
      </c>
      <c r="BS7" s="53">
        <f t="shared" si="15"/>
        <v>2610</v>
      </c>
      <c r="BT7" s="53">
        <f t="shared" si="15"/>
        <v>2749</v>
      </c>
      <c r="BU7" s="53">
        <f t="shared" si="15"/>
        <v>2770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110</v>
      </c>
      <c r="CL7" s="49"/>
      <c r="CM7" s="51">
        <f>CM8</f>
        <v>0</v>
      </c>
      <c r="CN7" s="51">
        <f>CN8</f>
        <v>0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110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85.7</v>
      </c>
      <c r="DL7" s="52">
        <f t="shared" ref="DL7:DT7" si="17">DL8</f>
        <v>92.9</v>
      </c>
      <c r="DM7" s="52">
        <f t="shared" si="17"/>
        <v>80.400000000000006</v>
      </c>
      <c r="DN7" s="52">
        <f t="shared" si="17"/>
        <v>89.3</v>
      </c>
      <c r="DO7" s="52">
        <f t="shared" si="17"/>
        <v>89.3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15">
      <c r="A8" s="37"/>
      <c r="B8" s="55">
        <v>2024</v>
      </c>
      <c r="C8" s="55">
        <v>262030</v>
      </c>
      <c r="D8" s="55">
        <v>47</v>
      </c>
      <c r="E8" s="55">
        <v>14</v>
      </c>
      <c r="F8" s="55">
        <v>0</v>
      </c>
      <c r="G8" s="55">
        <v>1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13</v>
      </c>
      <c r="S8" s="57" t="s">
        <v>123</v>
      </c>
      <c r="T8" s="57" t="s">
        <v>124</v>
      </c>
      <c r="U8" s="58">
        <v>2049</v>
      </c>
      <c r="V8" s="58">
        <v>56</v>
      </c>
      <c r="W8" s="58">
        <v>0</v>
      </c>
      <c r="X8" s="57" t="s">
        <v>124</v>
      </c>
      <c r="Y8" s="59">
        <v>509.6</v>
      </c>
      <c r="Z8" s="59">
        <v>513.70000000000005</v>
      </c>
      <c r="AA8" s="59">
        <v>599.5</v>
      </c>
      <c r="AB8" s="59">
        <v>495.2</v>
      </c>
      <c r="AC8" s="59">
        <v>484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84.9</v>
      </c>
      <c r="BG8" s="59">
        <v>85</v>
      </c>
      <c r="BH8" s="59">
        <v>83.3</v>
      </c>
      <c r="BI8" s="59">
        <v>84.4</v>
      </c>
      <c r="BJ8" s="59">
        <v>84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2695</v>
      </c>
      <c r="BR8" s="60">
        <v>2906</v>
      </c>
      <c r="BS8" s="60">
        <v>2610</v>
      </c>
      <c r="BT8" s="61">
        <v>2749</v>
      </c>
      <c r="BU8" s="61">
        <v>2770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0</v>
      </c>
      <c r="CN8" s="58">
        <v>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85.7</v>
      </c>
      <c r="DL8" s="59">
        <v>92.9</v>
      </c>
      <c r="DM8" s="59">
        <v>80.400000000000006</v>
      </c>
      <c r="DN8" s="59">
        <v>89.3</v>
      </c>
      <c r="DO8" s="59">
        <v>89.3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125</v>
      </c>
      <c r="C10" s="64" t="s">
        <v>126</v>
      </c>
      <c r="D10" s="64" t="s">
        <v>127</v>
      </c>
      <c r="E10" s="64" t="s">
        <v>128</v>
      </c>
      <c r="F10" s="64" t="s">
        <v>129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