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財政課員\財政担当\決算統計\□地方公営企業決算統計関係\★令和６年度（R5決統）\照会\20250124 【京都府自治振興課 2.6（木）〆】公営企業に係る「経営比較分析表」（令和５年度決算）の分析等について\06 HP公表\04 HP公表データ\"/>
    </mc:Choice>
  </mc:AlternateContent>
  <xr:revisionPtr revIDLastSave="0" documentId="13_ncr:1_{F1CDD34B-FD7D-4BE9-99A4-B447B5B5A715}" xr6:coauthVersionLast="47" xr6:coauthVersionMax="47" xr10:uidLastSave="{00000000-0000-0000-0000-000000000000}"/>
  <workbookProtection workbookAlgorithmName="SHA-512" workbookHashValue="Xn+w1OFs1AbMvDhe6aLaj8Mtweaeuuv6uiZf4Q/GxBURHtobaofcYqGPp9iVVLxiHjKCB0xr6S5YA3NkCc7yYA==" workbookSaltValue="PVBRkBclW24cUCU/NM8/mg==" workbookSpinCount="100000" lockStructure="1"/>
  <bookViews>
    <workbookView xWindow="22932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A51" i="4"/>
  <c r="IT76" i="4"/>
  <c r="CS51" i="4"/>
  <c r="HJ30" i="4"/>
  <c r="CS30" i="4"/>
  <c r="MI76" i="4"/>
  <c r="HJ51" i="4"/>
  <c r="MA30" i="4"/>
  <c r="C11" i="5"/>
  <c r="D11" i="5"/>
  <c r="E11" i="5"/>
  <c r="B11" i="5"/>
  <c r="HP76" i="4" l="1"/>
  <c r="BG51" i="4"/>
  <c r="FX30" i="4"/>
  <c r="AV76" i="4"/>
  <c r="KO51" i="4"/>
  <c r="FX51" i="4"/>
  <c r="KO30" i="4"/>
  <c r="BG30" i="4"/>
  <c r="LE76" i="4"/>
  <c r="KP76" i="4"/>
  <c r="FE51" i="4"/>
  <c r="FE30" i="4"/>
  <c r="AN30" i="4"/>
  <c r="AG76" i="4"/>
  <c r="JV30" i="4"/>
  <c r="HA76" i="4"/>
  <c r="AN51" i="4"/>
  <c r="JV51" i="4"/>
  <c r="LT76" i="4"/>
  <c r="GQ51" i="4"/>
  <c r="LH30" i="4"/>
  <c r="IE76" i="4"/>
  <c r="BK76" i="4"/>
  <c r="LH51" i="4"/>
  <c r="BZ51" i="4"/>
  <c r="GQ30" i="4"/>
  <c r="BZ30" i="4"/>
  <c r="R76" i="4"/>
  <c r="JC51" i="4"/>
  <c r="EL51" i="4"/>
  <c r="JC30" i="4"/>
  <c r="GL76" i="4"/>
  <c r="U51" i="4"/>
  <c r="EL30" i="4"/>
  <c r="U30" i="4"/>
  <c r="KA76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<sst xmlns="http://schemas.openxmlformats.org/spreadsheetml/2006/main" count="278" uniqueCount="143">
  <si>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</si>
  <si>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</si>
  <si>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</si>
  <si>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</si>
  <si>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</si>
  <si>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</si>
  <si>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</si>
  <si>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</si>
  <si>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</si>
  <si>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</si>
  <si>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</si>
  <si>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</si>
  <si>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</si>
  <si>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</si>
  <si>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</si>
  <si>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</si>
  <si>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</si>
  <si>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</si>
  <si>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</si>
  <si>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</si>
  <si>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</si>
  <si>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</si>
  <si>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</si>
  <si>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</si>
  <si>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</si>
  <si>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</si>
  <si>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</si>
  <si>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</si>
  <si>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</si>
  <si>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</si>
  <si>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</si>
  <si>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</si>
  <si>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</si>
  <si>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</si>
  <si>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</si>
  <si>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</si>
  <si>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</si>
  <si>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</si>
  <si>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</si>
  <si>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</si>
  <si>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</si>
  <si>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</si>
  <si>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</si>
  <si>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</si>
  <si>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</si>
  <si>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</si>
  <si>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</si>
  <si>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</si>
  <si>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</si>
  <si>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</si>
  <si>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</si>
  <si>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</si>
  <si>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</si>
  <si>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</si>
  <si>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</si>
  <si>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</si>
  <si>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</si>
  <si>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</si>
  <si>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</si>
  <si>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</si>
  <si>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</si>
  <si>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</si>
  <si>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</si>
  <si>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</si>
  <si>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</si>
  <si>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</si>
  <si>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</si>
  <si>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</si>
  <si>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</si>
  <si>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</si>
  <si>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</si>
  <si>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</si>
  <si>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</si>
  <si>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</si>
  <si>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</si>
  <si>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</si>
  <si>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</si>
  <si>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</si>
  <si>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</si>
  <si>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</si>
  <si>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</si>
  <si>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</si>
  <si>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</si>
  <si>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</si>
  <si>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</si>
  <si>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</si>
  <si>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</si>
  <si>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</si>
  <si>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</si>
  <si>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</si>
  <si>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</si>
  <si>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</si>
  <si>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</si>
  <si>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</si>
  <si>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</si>
  <si>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</si>
  <si>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</si>
  <si>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</si>
  <si>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</si>
  <si>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</si>
  <si>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</si>
  <si>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</si>
  <si>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</si>
  <si>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</si>
  <si>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</si>
  <si>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</si>
  <si>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</si>
  <si>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</si>
  <si>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</si>
  <si>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</si>
  <si>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</si>
  <si>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</si>
  <si>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</si>
  <si>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</si>
  <si>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</si>
  <si>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</si>
  <si>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</si>
  <si>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</si>
  <si>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</si>
  <si>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</si>
  <si>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</si>
  <si>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</si>
  <si>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</si>
  <si>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</si>
  <si>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</si>
  <si>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</si>
  <si>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</si>
  <si>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</si>
  <si>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</si>
  <si>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</si>
  <si>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</si>
  <si>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</si>
  <si>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</si>
  <si>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</si>
  <si>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</si>
  <si>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</si>
  <si>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</si>
  <si>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</si>
  <si>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</si>
  <si>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特になし。</t>
    <rPh sb="0" eb="1">
      <t>トク</t>
    </rPh>
    <phoneticPr fontId="5"/>
  </si>
  <si>
    <t>利用台数については、安定した推移を維持しています。
JR綾部駅や商業施設に近い場所に位置する天神町駐車場は、近隣住民の自家用車保管場所、市街地への通勤用、鉄道利用者等の利用が多く、その立地から一定の需要があります。また、本駐車場は自走式平面駐車場（広場式）で、営業費用は低く抑えられるため、収益的収支比率は約500％であり経営状態は良好です。駐車場の供用開始は昭和４８年ですが、平成２３年に全面改築を実施しており、比較的新しい施設であるため、当面、設備投資も必要ありません。稼働率も昨年に比べ9％近く上昇しておりますが、今後も稼働率の改善状況を注視しつつ、必要に応じて施設の利活用方法を検討していきます。</t>
    <rPh sb="0" eb="4">
      <t>リヨウダイスウ</t>
    </rPh>
    <rPh sb="10" eb="12">
      <t>アンテイ</t>
    </rPh>
    <rPh sb="14" eb="16">
      <t>スイイ</t>
    </rPh>
    <rPh sb="17" eb="19">
      <t>イジ</t>
    </rPh>
    <rPh sb="28" eb="31">
      <t>アヤベエキ</t>
    </rPh>
    <rPh sb="32" eb="36">
      <t>ショウギョウシセツ</t>
    </rPh>
    <rPh sb="37" eb="38">
      <t>チカ</t>
    </rPh>
    <rPh sb="39" eb="41">
      <t>バショ</t>
    </rPh>
    <rPh sb="42" eb="44">
      <t>イチ</t>
    </rPh>
    <rPh sb="46" eb="49">
      <t>テンジンチョウ</t>
    </rPh>
    <rPh sb="49" eb="52">
      <t>チュウシャジョウ</t>
    </rPh>
    <rPh sb="54" eb="58">
      <t>キンリンジュウミン</t>
    </rPh>
    <rPh sb="59" eb="63">
      <t>ジカヨウシャ</t>
    </rPh>
    <rPh sb="63" eb="67">
      <t>ホカンバショ</t>
    </rPh>
    <rPh sb="68" eb="71">
      <t>シガイチ</t>
    </rPh>
    <rPh sb="73" eb="76">
      <t>ツウキンヨウ</t>
    </rPh>
    <rPh sb="77" eb="83">
      <t>テツドウリヨウシャナド</t>
    </rPh>
    <rPh sb="84" eb="86">
      <t>リヨウ</t>
    </rPh>
    <rPh sb="87" eb="88">
      <t>オオ</t>
    </rPh>
    <rPh sb="92" eb="94">
      <t>リッチ</t>
    </rPh>
    <rPh sb="96" eb="98">
      <t>イッテイ</t>
    </rPh>
    <rPh sb="99" eb="101">
      <t>ジュヨウ</t>
    </rPh>
    <rPh sb="110" eb="114">
      <t>ホンチュウシャジョウ</t>
    </rPh>
    <rPh sb="115" eb="118">
      <t>ジソウシキ</t>
    </rPh>
    <rPh sb="118" eb="123">
      <t>ヘイメンチュウシャジョウ</t>
    </rPh>
    <rPh sb="124" eb="127">
      <t>ヒロバシキ</t>
    </rPh>
    <rPh sb="130" eb="134">
      <t>エイギョウヒヨウ</t>
    </rPh>
    <rPh sb="135" eb="136">
      <t>ヒク</t>
    </rPh>
    <rPh sb="137" eb="138">
      <t>オサ</t>
    </rPh>
    <rPh sb="145" eb="150">
      <t>シュウエキテキシュウシ</t>
    </rPh>
    <rPh sb="150" eb="152">
      <t>ヒリツ</t>
    </rPh>
    <rPh sb="153" eb="154">
      <t>ヤク</t>
    </rPh>
    <rPh sb="161" eb="165">
      <t>ケイエイジョウタイ</t>
    </rPh>
    <rPh sb="166" eb="168">
      <t>リョウコウ</t>
    </rPh>
    <rPh sb="171" eb="174">
      <t>チュウシャジョウ</t>
    </rPh>
    <rPh sb="175" eb="177">
      <t>キョウヨウ</t>
    </rPh>
    <rPh sb="177" eb="179">
      <t>カイシ</t>
    </rPh>
    <rPh sb="180" eb="182">
      <t>ショウワ</t>
    </rPh>
    <rPh sb="184" eb="185">
      <t>ネン</t>
    </rPh>
    <rPh sb="189" eb="191">
      <t>ヘイセイ</t>
    </rPh>
    <rPh sb="193" eb="194">
      <t>ネン</t>
    </rPh>
    <rPh sb="195" eb="199">
      <t>ゼンメンカイチク</t>
    </rPh>
    <rPh sb="200" eb="202">
      <t>ジッシ</t>
    </rPh>
    <rPh sb="207" eb="210">
      <t>ヒカクテキ</t>
    </rPh>
    <rPh sb="210" eb="211">
      <t>アタラ</t>
    </rPh>
    <rPh sb="213" eb="215">
      <t>シセツ</t>
    </rPh>
    <rPh sb="221" eb="223">
      <t>トウメン</t>
    </rPh>
    <rPh sb="224" eb="228">
      <t>セツビトウシ</t>
    </rPh>
    <rPh sb="229" eb="231">
      <t>ヒツヨウ</t>
    </rPh>
    <rPh sb="237" eb="240">
      <t>カドウリツ</t>
    </rPh>
    <rPh sb="241" eb="243">
      <t>サクネン</t>
    </rPh>
    <rPh sb="244" eb="245">
      <t>クラ</t>
    </rPh>
    <rPh sb="248" eb="249">
      <t>チカ</t>
    </rPh>
    <rPh sb="250" eb="252">
      <t>ジョウショウ</t>
    </rPh>
    <rPh sb="260" eb="262">
      <t>コンゴ</t>
    </rPh>
    <rPh sb="263" eb="266">
      <t>カドウリツ</t>
    </rPh>
    <rPh sb="267" eb="271">
      <t>カイゼンジョウキョウ</t>
    </rPh>
    <rPh sb="272" eb="274">
      <t>チュウシ</t>
    </rPh>
    <rPh sb="278" eb="280">
      <t>ヒツヨウ</t>
    </rPh>
    <rPh sb="281" eb="282">
      <t>オウ</t>
    </rPh>
    <rPh sb="284" eb="286">
      <t>シセツ</t>
    </rPh>
    <rPh sb="287" eb="292">
      <t>リカツヨウホウホウ</t>
    </rPh>
    <rPh sb="293" eb="295">
      <t>ケントウ</t>
    </rPh>
    <phoneticPr fontId="5"/>
  </si>
  <si>
    <t>収容台数５６台の定期（月極）駐車場として運用しており、主に綾部市街地や鉄道を利用しての通勤者の駐車場や、周辺自家用車の駐車場としての需要があります。
以前に比べると稼働率が若干低下していますが、安定した稼働率を維持しています。</t>
    <rPh sb="0" eb="4">
      <t>シュウヨウダイスウ</t>
    </rPh>
    <rPh sb="6" eb="7">
      <t>ダイ</t>
    </rPh>
    <rPh sb="8" eb="10">
      <t>テイキ</t>
    </rPh>
    <rPh sb="11" eb="13">
      <t>ツキギメ</t>
    </rPh>
    <rPh sb="14" eb="17">
      <t>チュウシャジョウ</t>
    </rPh>
    <rPh sb="20" eb="22">
      <t>ウンヨウ</t>
    </rPh>
    <rPh sb="27" eb="28">
      <t>オモ</t>
    </rPh>
    <rPh sb="29" eb="31">
      <t>アヤベ</t>
    </rPh>
    <rPh sb="31" eb="34">
      <t>シガイチ</t>
    </rPh>
    <rPh sb="47" eb="50">
      <t>チュウシャジョウ</t>
    </rPh>
    <rPh sb="52" eb="58">
      <t>シュウヘンジカヨウシャ</t>
    </rPh>
    <rPh sb="59" eb="62">
      <t>チュウシャジョウ</t>
    </rPh>
    <rPh sb="66" eb="68">
      <t>ジュヨウ</t>
    </rPh>
    <rPh sb="75" eb="77">
      <t>イゼン</t>
    </rPh>
    <rPh sb="78" eb="79">
      <t>クラ</t>
    </rPh>
    <rPh sb="82" eb="85">
      <t>カドウリツ</t>
    </rPh>
    <rPh sb="86" eb="88">
      <t>ジャッカン</t>
    </rPh>
    <rPh sb="88" eb="90">
      <t>テイカ</t>
    </rPh>
    <rPh sb="97" eb="99">
      <t>アンテイ</t>
    </rPh>
    <rPh sb="101" eb="104">
      <t>カドウリツ</t>
    </rPh>
    <rPh sb="105" eb="107">
      <t>イジ</t>
    </rPh>
    <phoneticPr fontId="5"/>
  </si>
  <si>
    <t xml:space="preserve">自走式平面駐車場で入出管理システムを設置していないため、経費が低く抑えられています。
前年度は基準期間の課税売上高が10,000千円を下回り、消費税の支払いがありませんでしたが、本年度は消費税の支払いが必要となりました。①収益的収支比率は下がっていますが、安定した推移を維持しています。
過去数年にわたって、他会計からの繰り入れがないことから、②他会計補助金比率及び③駐車台数一台当たりの他会計補助金額の値は、ゼロで推移しています。
</t>
    <rPh sb="0" eb="3">
      <t>ジソウシキ</t>
    </rPh>
    <rPh sb="3" eb="8">
      <t>ヘイメンチュウシャジョウ</t>
    </rPh>
    <rPh sb="9" eb="11">
      <t>ニュウシュツ</t>
    </rPh>
    <rPh sb="11" eb="13">
      <t>カンリ</t>
    </rPh>
    <rPh sb="18" eb="20">
      <t>セッチ</t>
    </rPh>
    <rPh sb="28" eb="30">
      <t>ケイヒ</t>
    </rPh>
    <rPh sb="31" eb="32">
      <t>ヒク</t>
    </rPh>
    <rPh sb="33" eb="34">
      <t>オサ</t>
    </rPh>
    <rPh sb="43" eb="46">
      <t>ゼンネンド</t>
    </rPh>
    <rPh sb="47" eb="49">
      <t>キジュン</t>
    </rPh>
    <rPh sb="49" eb="51">
      <t>キカン</t>
    </rPh>
    <rPh sb="52" eb="57">
      <t>カゼイウリアゲダカ</t>
    </rPh>
    <rPh sb="64" eb="66">
      <t>センエン</t>
    </rPh>
    <rPh sb="67" eb="69">
      <t>シタマワ</t>
    </rPh>
    <rPh sb="71" eb="74">
      <t>ショウヒゼイ</t>
    </rPh>
    <rPh sb="75" eb="77">
      <t>シハラ</t>
    </rPh>
    <rPh sb="89" eb="92">
      <t>ホンネンド</t>
    </rPh>
    <rPh sb="93" eb="96">
      <t>ショウヒゼイ</t>
    </rPh>
    <rPh sb="97" eb="99">
      <t>シハラ</t>
    </rPh>
    <rPh sb="101" eb="103">
      <t>ヒツヨウ</t>
    </rPh>
    <rPh sb="111" eb="114">
      <t>シュウエキテキ</t>
    </rPh>
    <rPh sb="114" eb="118">
      <t>シュウシヒリツ</t>
    </rPh>
    <rPh sb="119" eb="120">
      <t>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</si>
</sst>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567.29999999999995</c:v>
                </c:pt>
                <c:pt idx="1">
                  <c:v>509.6</c:v>
                </c:pt>
                <c:pt idx="2">
                  <c:v>513.70000000000005</c:v>
                </c:pt>
                <c:pt idx="3">
                  <c:v>599.5</c:v>
                </c:pt>
                <c:pt idx="4">
                  <c:v>495.2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2-40AF-B461-151F2BE8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2-40AF-B461-151F2BE8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E-46E1-A47A-D6DB3E8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E-46E1-A47A-D6DB3E8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9B8-4D59-A4BD-E25AF84D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8-4D59-A4BD-E25AF84D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93-4BCC-813A-31452DE0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93-4BCC-813A-31452DE0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A-4B21-B682-31E1CA18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A-4B21-B682-31E1CA18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F-4767-B7F2-025A5172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767-B7F2-025A5172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85.7</c:v>
                </c:pt>
                <c:pt idx="2">
                  <c:v>92.9</c:v>
                </c:pt>
                <c:pt idx="3">
                  <c:v>80.400000000000006</c:v>
                </c:pt>
                <c:pt idx="4">
                  <c:v>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6-4050-A20E-B80E2BF4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C6-4050-A20E-B80E2BF4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84.9</c:v>
                </c:pt>
                <c:pt idx="2">
                  <c:v>85</c:v>
                </c:pt>
                <c:pt idx="3">
                  <c:v>83.3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3-43C5-BBD9-106D4E30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3-43C5-BBD9-106D4E30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2956</c:v>
                </c:pt>
                <c:pt idx="1">
                  <c:v>2695</c:v>
                </c:pt>
                <c:pt idx="2">
                  <c:v>2906</c:v>
                </c:pt>
                <c:pt idx="3">
                  <c:v>2610</c:v>
                </c:pt>
                <c:pt idx="4">
                  <c:v>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2BF-A7A1-AB128D8E2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E-42BF-A7A1-AB128D8E2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京都府綾部市　綾部市営天神町駐車場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2049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46" t="s">
        <v>142</v>
      </c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46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46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46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46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46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46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46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46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46"/>
      <c r="NE24" s="147"/>
      <c r="NF24" s="147"/>
      <c r="NG24" s="147"/>
      <c r="NH24" s="147"/>
      <c r="NI24" s="147"/>
      <c r="NJ24" s="147"/>
      <c r="NK24" s="147"/>
      <c r="NL24" s="147"/>
      <c r="NM24" s="147"/>
      <c r="NN24" s="147"/>
      <c r="NO24" s="147"/>
      <c r="NP24" s="147"/>
      <c r="NQ24" s="147"/>
      <c r="NR24" s="14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46"/>
      <c r="NE25" s="147"/>
      <c r="NF25" s="147"/>
      <c r="NG25" s="147"/>
      <c r="NH25" s="147"/>
      <c r="NI25" s="147"/>
      <c r="NJ25" s="147"/>
      <c r="NK25" s="147"/>
      <c r="NL25" s="147"/>
      <c r="NM25" s="147"/>
      <c r="NN25" s="147"/>
      <c r="NO25" s="147"/>
      <c r="NP25" s="147"/>
      <c r="NQ25" s="147"/>
      <c r="NR25" s="14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46"/>
      <c r="NE26" s="147"/>
      <c r="NF26" s="147"/>
      <c r="NG26" s="147"/>
      <c r="NH26" s="147"/>
      <c r="NI26" s="147"/>
      <c r="NJ26" s="147"/>
      <c r="NK26" s="147"/>
      <c r="NL26" s="147"/>
      <c r="NM26" s="147"/>
      <c r="NN26" s="147"/>
      <c r="NO26" s="147"/>
      <c r="NP26" s="147"/>
      <c r="NQ26" s="147"/>
      <c r="NR26" s="14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46"/>
      <c r="NE27" s="147"/>
      <c r="NF27" s="147"/>
      <c r="NG27" s="147"/>
      <c r="NH27" s="147"/>
      <c r="NI27" s="147"/>
      <c r="NJ27" s="147"/>
      <c r="NK27" s="147"/>
      <c r="NL27" s="147"/>
      <c r="NM27" s="147"/>
      <c r="NN27" s="147"/>
      <c r="NO27" s="147"/>
      <c r="NP27" s="147"/>
      <c r="NQ27" s="147"/>
      <c r="NR27" s="14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46"/>
      <c r="NE28" s="147"/>
      <c r="NF28" s="147"/>
      <c r="NG28" s="147"/>
      <c r="NH28" s="147"/>
      <c r="NI28" s="147"/>
      <c r="NJ28" s="147"/>
      <c r="NK28" s="147"/>
      <c r="NL28" s="147"/>
      <c r="NM28" s="147"/>
      <c r="NN28" s="147"/>
      <c r="NO28" s="147"/>
      <c r="NP28" s="147"/>
      <c r="NQ28" s="147"/>
      <c r="NR28" s="14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46"/>
      <c r="NE29" s="147"/>
      <c r="NF29" s="147"/>
      <c r="NG29" s="147"/>
      <c r="NH29" s="147"/>
      <c r="NI29" s="147"/>
      <c r="NJ29" s="147"/>
      <c r="NK29" s="147"/>
      <c r="NL29" s="147"/>
      <c r="NM29" s="147"/>
      <c r="NN29" s="147"/>
      <c r="NO29" s="147"/>
      <c r="NP29" s="147"/>
      <c r="NQ29" s="147"/>
      <c r="NR29" s="14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46"/>
      <c r="NE30" s="147"/>
      <c r="NF30" s="147"/>
      <c r="NG30" s="147"/>
      <c r="NH30" s="147"/>
      <c r="NI30" s="147"/>
      <c r="NJ30" s="147"/>
      <c r="NK30" s="147"/>
      <c r="NL30" s="147"/>
      <c r="NM30" s="147"/>
      <c r="NN30" s="147"/>
      <c r="NO30" s="147"/>
      <c r="NP30" s="147"/>
      <c r="NQ30" s="147"/>
      <c r="NR30" s="14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567.29999999999995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509.6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513.70000000000005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599.5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495.2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94.6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85.7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92.9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80.400000000000006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89.3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86.5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84.9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83.3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2956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2695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2906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2610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2749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BGCLzJRGZl8cVDjotS3xPHyvpSTN3lrvYuhVBKs6+wDv2oRdMbYMtE4HMzNVG3yAN71gIU3iIwnhIF+w2mF/A==" saltValue="uak88ZyT67GStuURJo1/x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105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107</v>
      </c>
      <c r="BI5" s="47" t="s">
        <v>92</v>
      </c>
      <c r="BJ5" s="47" t="s">
        <v>108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90</v>
      </c>
      <c r="BS5" s="47" t="s">
        <v>110</v>
      </c>
      <c r="BT5" s="47" t="s">
        <v>103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90</v>
      </c>
      <c r="CD5" s="47" t="s">
        <v>91</v>
      </c>
      <c r="CE5" s="47" t="s">
        <v>103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111</v>
      </c>
      <c r="CP5" s="47" t="s">
        <v>90</v>
      </c>
      <c r="CQ5" s="47" t="s">
        <v>102</v>
      </c>
      <c r="CR5" s="47" t="s">
        <v>113</v>
      </c>
      <c r="CS5" s="47" t="s">
        <v>104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111</v>
      </c>
      <c r="DA5" s="47" t="s">
        <v>90</v>
      </c>
      <c r="DB5" s="47" t="s">
        <v>91</v>
      </c>
      <c r="DC5" s="47" t="s">
        <v>103</v>
      </c>
      <c r="DD5" s="47" t="s">
        <v>112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111</v>
      </c>
      <c r="DL5" s="47" t="s">
        <v>114</v>
      </c>
      <c r="DM5" s="47" t="s">
        <v>91</v>
      </c>
      <c r="DN5" s="47" t="s">
        <v>103</v>
      </c>
      <c r="DO5" s="47" t="s">
        <v>115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116</v>
      </c>
      <c r="B6" s="48">
        <f>B8</f>
        <v>2023</v>
      </c>
      <c r="C6" s="48">
        <f t="shared" ref="C6:X6" si="1">C8</f>
        <v>262030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京都府綾部市</v>
      </c>
      <c r="I6" s="48" t="str">
        <f t="shared" si="1"/>
        <v>綾部市営天神町駐車場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12</v>
      </c>
      <c r="S6" s="50" t="str">
        <f t="shared" si="1"/>
        <v>駅</v>
      </c>
      <c r="T6" s="50" t="str">
        <f t="shared" si="1"/>
        <v>無</v>
      </c>
      <c r="U6" s="51">
        <f t="shared" si="1"/>
        <v>2049</v>
      </c>
      <c r="V6" s="51">
        <f t="shared" si="1"/>
        <v>56</v>
      </c>
      <c r="W6" s="51">
        <f t="shared" si="1"/>
        <v>0</v>
      </c>
      <c r="X6" s="50" t="str">
        <f t="shared" si="1"/>
        <v>無</v>
      </c>
      <c r="Y6" s="52">
        <f>IF(Y8="-",NA(),Y8)</f>
        <v>567.29999999999995</v>
      </c>
      <c r="Z6" s="52">
        <f t="shared" ref="Z6:AH6" si="2">IF(Z8="-",NA(),Z8)</f>
        <v>509.6</v>
      </c>
      <c r="AA6" s="52">
        <f t="shared" si="2"/>
        <v>513.70000000000005</v>
      </c>
      <c r="AB6" s="52">
        <f t="shared" si="2"/>
        <v>599.5</v>
      </c>
      <c r="AC6" s="52">
        <f t="shared" si="2"/>
        <v>495.2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86.5</v>
      </c>
      <c r="BG6" s="52">
        <f t="shared" ref="BG6:BO6" si="5">IF(BG8="-",NA(),BG8)</f>
        <v>84.9</v>
      </c>
      <c r="BH6" s="52">
        <f t="shared" si="5"/>
        <v>85</v>
      </c>
      <c r="BI6" s="52">
        <f t="shared" si="5"/>
        <v>83.3</v>
      </c>
      <c r="BJ6" s="52">
        <f t="shared" si="5"/>
        <v>84.4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2956</v>
      </c>
      <c r="BR6" s="53">
        <f t="shared" ref="BR6:BZ6" si="6">IF(BR8="-",NA(),BR8)</f>
        <v>2695</v>
      </c>
      <c r="BS6" s="53">
        <f t="shared" si="6"/>
        <v>2906</v>
      </c>
      <c r="BT6" s="53">
        <f t="shared" si="6"/>
        <v>2610</v>
      </c>
      <c r="BU6" s="53">
        <f t="shared" si="6"/>
        <v>2749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94.6</v>
      </c>
      <c r="DL6" s="52">
        <f t="shared" ref="DL6:DT6" si="9">IF(DL8="-",NA(),DL8)</f>
        <v>85.7</v>
      </c>
      <c r="DM6" s="52">
        <f t="shared" si="9"/>
        <v>92.9</v>
      </c>
      <c r="DN6" s="52">
        <f t="shared" si="9"/>
        <v>80.400000000000006</v>
      </c>
      <c r="DO6" s="52">
        <f t="shared" si="9"/>
        <v>89.3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119</v>
      </c>
      <c r="B7" s="48">
        <f t="shared" ref="B7:X7" si="10">B8</f>
        <v>2023</v>
      </c>
      <c r="C7" s="48">
        <f t="shared" si="10"/>
        <v>262030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京都府　綾部市</v>
      </c>
      <c r="I7" s="48" t="str">
        <f t="shared" si="10"/>
        <v>綾部市営天神町駐車場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12</v>
      </c>
      <c r="S7" s="50" t="str">
        <f t="shared" si="10"/>
        <v>駅</v>
      </c>
      <c r="T7" s="50" t="str">
        <f t="shared" si="10"/>
        <v>無</v>
      </c>
      <c r="U7" s="51">
        <f t="shared" si="10"/>
        <v>2049</v>
      </c>
      <c r="V7" s="51">
        <f t="shared" si="10"/>
        <v>56</v>
      </c>
      <c r="W7" s="51">
        <f t="shared" si="10"/>
        <v>0</v>
      </c>
      <c r="X7" s="50" t="str">
        <f t="shared" si="10"/>
        <v>無</v>
      </c>
      <c r="Y7" s="52">
        <f>Y8</f>
        <v>567.29999999999995</v>
      </c>
      <c r="Z7" s="52">
        <f t="shared" ref="Z7:AH7" si="11">Z8</f>
        <v>509.6</v>
      </c>
      <c r="AA7" s="52">
        <f t="shared" si="11"/>
        <v>513.70000000000005</v>
      </c>
      <c r="AB7" s="52">
        <f t="shared" si="11"/>
        <v>599.5</v>
      </c>
      <c r="AC7" s="52">
        <f t="shared" si="11"/>
        <v>495.2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86.5</v>
      </c>
      <c r="BG7" s="52">
        <f t="shared" ref="BG7:BO7" si="14">BG8</f>
        <v>84.9</v>
      </c>
      <c r="BH7" s="52">
        <f t="shared" si="14"/>
        <v>85</v>
      </c>
      <c r="BI7" s="52">
        <f t="shared" si="14"/>
        <v>83.3</v>
      </c>
      <c r="BJ7" s="52">
        <f t="shared" si="14"/>
        <v>84.4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2956</v>
      </c>
      <c r="BR7" s="53">
        <f t="shared" ref="BR7:BZ7" si="15">BR8</f>
        <v>2695</v>
      </c>
      <c r="BS7" s="53">
        <f t="shared" si="15"/>
        <v>2906</v>
      </c>
      <c r="BT7" s="53">
        <f t="shared" si="15"/>
        <v>2610</v>
      </c>
      <c r="BU7" s="53">
        <f t="shared" si="15"/>
        <v>2749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121</v>
      </c>
      <c r="CL7" s="49"/>
      <c r="CM7" s="51">
        <f>CM8</f>
        <v>0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121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94.6</v>
      </c>
      <c r="DL7" s="52">
        <f t="shared" ref="DL7:DT7" si="17">DL8</f>
        <v>85.7</v>
      </c>
      <c r="DM7" s="52">
        <f t="shared" si="17"/>
        <v>92.9</v>
      </c>
      <c r="DN7" s="52">
        <f t="shared" si="17"/>
        <v>80.400000000000006</v>
      </c>
      <c r="DO7" s="52">
        <f t="shared" si="17"/>
        <v>89.3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262030</v>
      </c>
      <c r="D8" s="55">
        <v>47</v>
      </c>
      <c r="E8" s="55">
        <v>14</v>
      </c>
      <c r="F8" s="55">
        <v>0</v>
      </c>
      <c r="G8" s="55">
        <v>1</v>
      </c>
      <c r="H8" s="55" t="s">
        <v>122</v>
      </c>
      <c r="I8" s="55" t="s">
        <v>123</v>
      </c>
      <c r="J8" s="55" t="s">
        <v>124</v>
      </c>
      <c r="K8" s="55" t="s">
        <v>125</v>
      </c>
      <c r="L8" s="55" t="s">
        <v>126</v>
      </c>
      <c r="M8" s="55" t="s">
        <v>127</v>
      </c>
      <c r="N8" s="55" t="s">
        <v>128</v>
      </c>
      <c r="O8" s="56" t="s">
        <v>129</v>
      </c>
      <c r="P8" s="57" t="s">
        <v>130</v>
      </c>
      <c r="Q8" s="57" t="s">
        <v>131</v>
      </c>
      <c r="R8" s="58">
        <v>12</v>
      </c>
      <c r="S8" s="57" t="s">
        <v>132</v>
      </c>
      <c r="T8" s="57" t="s">
        <v>133</v>
      </c>
      <c r="U8" s="58">
        <v>2049</v>
      </c>
      <c r="V8" s="58">
        <v>56</v>
      </c>
      <c r="W8" s="58">
        <v>0</v>
      </c>
      <c r="X8" s="57" t="s">
        <v>133</v>
      </c>
      <c r="Y8" s="59">
        <v>567.29999999999995</v>
      </c>
      <c r="Z8" s="59">
        <v>509.6</v>
      </c>
      <c r="AA8" s="59">
        <v>513.70000000000005</v>
      </c>
      <c r="AB8" s="59">
        <v>599.5</v>
      </c>
      <c r="AC8" s="59">
        <v>495.2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86.5</v>
      </c>
      <c r="BG8" s="59">
        <v>84.9</v>
      </c>
      <c r="BH8" s="59">
        <v>85</v>
      </c>
      <c r="BI8" s="59">
        <v>83.3</v>
      </c>
      <c r="BJ8" s="59">
        <v>84.4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2956</v>
      </c>
      <c r="BR8" s="60">
        <v>2695</v>
      </c>
      <c r="BS8" s="60">
        <v>2906</v>
      </c>
      <c r="BT8" s="61">
        <v>2610</v>
      </c>
      <c r="BU8" s="61">
        <v>2749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126</v>
      </c>
      <c r="CC8" s="59" t="s">
        <v>126</v>
      </c>
      <c r="CD8" s="59" t="s">
        <v>126</v>
      </c>
      <c r="CE8" s="59" t="s">
        <v>126</v>
      </c>
      <c r="CF8" s="59" t="s">
        <v>126</v>
      </c>
      <c r="CG8" s="59" t="s">
        <v>126</v>
      </c>
      <c r="CH8" s="59" t="s">
        <v>126</v>
      </c>
      <c r="CI8" s="59" t="s">
        <v>126</v>
      </c>
      <c r="CJ8" s="59" t="s">
        <v>126</v>
      </c>
      <c r="CK8" s="59" t="s">
        <v>126</v>
      </c>
      <c r="CL8" s="56" t="s">
        <v>126</v>
      </c>
      <c r="CM8" s="58">
        <v>0</v>
      </c>
      <c r="CN8" s="58">
        <v>0</v>
      </c>
      <c r="CO8" s="59" t="s">
        <v>126</v>
      </c>
      <c r="CP8" s="59" t="s">
        <v>126</v>
      </c>
      <c r="CQ8" s="59" t="s">
        <v>126</v>
      </c>
      <c r="CR8" s="59" t="s">
        <v>126</v>
      </c>
      <c r="CS8" s="59" t="s">
        <v>126</v>
      </c>
      <c r="CT8" s="59" t="s">
        <v>126</v>
      </c>
      <c r="CU8" s="59" t="s">
        <v>126</v>
      </c>
      <c r="CV8" s="59" t="s">
        <v>126</v>
      </c>
      <c r="CW8" s="59" t="s">
        <v>126</v>
      </c>
      <c r="CX8" s="59" t="s">
        <v>126</v>
      </c>
      <c r="CY8" s="56" t="s">
        <v>126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94.6</v>
      </c>
      <c r="DL8" s="59">
        <v>85.7</v>
      </c>
      <c r="DM8" s="59">
        <v>92.9</v>
      </c>
      <c r="DN8" s="59">
        <v>80.400000000000006</v>
      </c>
      <c r="DO8" s="59">
        <v>89.3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14604</cp:lastModifiedBy>
  <dcterms:modified xsi:type="dcterms:W3CDTF">2025-03-03T05:14:30Z</dcterms:modified>
</cp:coreProperties>
</file>