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５年度（R4決統）\照会\20240117 公営企業に係る経営比較分析表（令和４年度決算）の分析等について（依頼）\04 府へ回答\"/>
    </mc:Choice>
  </mc:AlternateContent>
  <xr:revisionPtr revIDLastSave="0" documentId="13_ncr:1_{204CAC17-46A0-4A48-A3BD-44A449EF3437}" xr6:coauthVersionLast="47" xr6:coauthVersionMax="47" xr10:uidLastSave="{00000000-0000-0000-0000-000000000000}"/>
  <workbookProtection workbookAlgorithmName="SHA-512" workbookHashValue="y+ydGW4A3DaD6mpXov7UsX/jHueusNKQjdRMIDOMpmw3INoGl0T6nG2jvhYf0GhWvMdkmmJAfb8GPmpOjSf3mA==" workbookSaltValue="JfL84lBmKr4LMTk6I19gcQ=="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BZ76" i="4"/>
  <c r="IT76" i="4"/>
  <c r="CS51" i="4"/>
  <c r="HJ30" i="4"/>
  <c r="CS30" i="4"/>
  <c r="MA51" i="4"/>
  <c r="C11" i="5"/>
  <c r="D11" i="5"/>
  <c r="E11" i="5"/>
  <c r="B11" i="5"/>
  <c r="BK76" i="4" l="1"/>
  <c r="LH51" i="4"/>
  <c r="BZ51" i="4"/>
  <c r="LT76" i="4"/>
  <c r="GQ51" i="4"/>
  <c r="LH30" i="4"/>
  <c r="IE76" i="4"/>
  <c r="GQ30" i="4"/>
  <c r="BZ30" i="4"/>
  <c r="HP76" i="4"/>
  <c r="BG30" i="4"/>
  <c r="KO30" i="4"/>
  <c r="FX30" i="4"/>
  <c r="AV76" i="4"/>
  <c r="KO51" i="4"/>
  <c r="LE76" i="4"/>
  <c r="BG51" i="4"/>
  <c r="FX51" i="4"/>
  <c r="HA76" i="4"/>
  <c r="AN51" i="4"/>
  <c r="FE30" i="4"/>
  <c r="AG76" i="4"/>
  <c r="JV51" i="4"/>
  <c r="KP76" i="4"/>
  <c r="FE51" i="4"/>
  <c r="AN30" i="4"/>
  <c r="JV30" i="4"/>
  <c r="JC51" i="4"/>
  <c r="KA76" i="4"/>
  <c r="EL51" i="4"/>
  <c r="JC30" i="4"/>
  <c r="U30" i="4"/>
  <c r="GL76" i="4"/>
  <c r="U51" i="4"/>
  <c r="EL30" i="4"/>
  <c r="R76"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<sst xmlns="http://schemas.openxmlformats.org/spreadsheetml/2006/main" count="278" uniqueCount="135">
  <si>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</si>
  <si>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</si>
  <si>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</si>
  <si>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</si>
  <si>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</si>
  <si>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</si>
  <si>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</si>
  <si>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</si>
  <si>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</si>
  <si>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</si>
  <si>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</si>
  <si>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</si>
  <si>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</si>
  <si>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</si>
  <si>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</si>
  <si>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</si>
  <si>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</si>
  <si>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</si>
  <si>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</si>
  <si>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</si>
  <si>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</si>
  <si>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</si>
  <si>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</si>
  <si>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</si>
  <si>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</si>
  <si>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</si>
  <si>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</si>
  <si>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</si>
  <si>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</si>
  <si>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</si>
  <si>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</si>
  <si>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</si>
  <si>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</si>
  <si>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</si>
  <si>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</si>
  <si>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</si>
  <si>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</si>
  <si>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</si>
  <si>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</si>
  <si>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</si>
  <si>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</si>
  <si>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</si>
  <si>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</si>
  <si>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</si>
  <si>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</si>
  <si>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</si>
  <si>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</si>
  <si>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</si>
  <si>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</si>
  <si>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</si>
  <si>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</si>
  <si>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</si>
  <si>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</si>
  <si>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</si>
  <si>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</si>
  <si>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</si>
  <si>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</si>
  <si>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</si>
  <si>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</si>
  <si>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</si>
  <si>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</si>
  <si>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</si>
  <si>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</si>
  <si>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</si>
  <si>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</si>
  <si>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</si>
  <si>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</si>
  <si>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</si>
  <si>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</si>
  <si>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</si>
  <si>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</si>
  <si>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</si>
  <si>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</si>
  <si>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</si>
  <si>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</si>
  <si>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</si>
  <si>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</si>
  <si>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</si>
  <si>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</si>
  <si>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</si>
  <si>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</si>
  <si>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</si>
  <si>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</si>
  <si>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</si>
  <si>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</si>
  <si>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</si>
  <si>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</si>
  <si>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</si>
  <si>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</si>
  <si>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</si>
  <si>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</si>
  <si>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</si>
  <si>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</si>
  <si>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</si>
  <si>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</si>
  <si>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</si>
  <si>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</si>
  <si>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</si>
  <si>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</si>
  <si>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</si>
  <si>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</si>
  <si>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</si>
  <si>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当該値(N-3)</t>
    <phoneticPr fontId="5"/>
  </si>
  <si>
    <t>当該値(N-1)</t>
    <phoneticPr fontId="5"/>
  </si>
  <si>
    <t>当該値(N)</t>
    <phoneticPr fontId="5"/>
  </si>
  <si>
    <t>当該値(N-4)</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</si>
  <si>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</si>
  <si>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</si>
  <si>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</si>
  <si>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</si>
  <si>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</si>
  <si>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</si>
  <si>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</si>
  <si>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</si>
  <si>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綾部市</t>
  </si>
  <si>
    <t>綾部市営綾部駅北駐車場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</si>
  <si>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</si>
  <si>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</si>
  <si>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</si>
  <si>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</si>
  <si>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</si>
  <si>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</si>
  <si>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</si>
  <si>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</si>
  <si>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</si>
  <si>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</si>
  <si>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</si>
  <si>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</si>
  <si>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</si>
  <si>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</si>
  <si>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</si>
  <si>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</si>
  <si>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北駐車場は綾部駅の北西に隣接しており、収容台数65台で運用しています。駅に隣接する立地から、交通結節点の駐車場として鉄道利用者の割合が高くなっています。鉄道利用者以外の利用としては、定期駐車などで近隣住民の自家用車保管場所としての利用があります。普通駐車・定期駐車共に令和2年度以降利用台数が減少しており、今後の利用状況の推移を見守っていく必要があります。営業費用としては24時間無人営業を行うための入出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
なお、利用者の利便性向上を図るため、令和4年度に電子決済サービスを導入しました。今後も稼働率の改善状況を注視しつつ経営維持を目指します。</t>
    <rPh sb="142" eb="144">
      <t>イコウ</t>
    </rPh>
    <rPh sb="156" eb="158">
      <t>コンゴ</t>
    </rPh>
    <phoneticPr fontId="5"/>
  </si>
  <si>
    <t xml:space="preserve">綾部駅北駐車場は収容台数45台の普通駐車（時間貸し）と20台の定期駐車（月極め）として運用していましたが、令和3年2月より35台の普通駐車（時間貸し）と30台の定期駐車（月極め）に変更しました。
過去数年にわたって、他会計からの繰り入れがないことから、②他会計補助金比率及び③駐車台数一台当たりの他会計補助金額の値は、ゼロで推移しています。
新型コロナウイルス感染症の影響により令和2年度以降、普通駐車・定期駐車共に利用台数が少ない状況にありますが、収益的収支比率は100％以上を確保しています。
</t>
    <rPh sb="194" eb="196">
      <t>イコウ</t>
    </rPh>
    <rPh sb="208" eb="212">
      <t>リヨウダイスウ</t>
    </rPh>
    <rPh sb="213" eb="214">
      <t>スク</t>
    </rPh>
    <rPh sb="216" eb="218">
      <t>ジョウキョウ</t>
    </rPh>
    <rPh sb="225" eb="228">
      <t>シュウエキテキ</t>
    </rPh>
    <rPh sb="228" eb="232">
      <t>シュウシヒリツ</t>
    </rPh>
    <phoneticPr fontId="5"/>
  </si>
  <si>
    <t>綾部駅北駐車場は駅に隣接する交通結節点の駐車場として重要な役割を担っています。収容台数45台の普通駐車（時間貸し）と20台の定期駐車（月極め）として運用していたものを利用実態に合せ、令和3年2月より35台の普通駐車（時間貸し）と30台の定期駐車（月極め）に運用形態を変更しました。
令和4年度の稼働率は徐々に回復傾向にありますが、依然として低い推移が続いています。時間貸し駐車は鉄道利用者に多く利用されており、定期駐車は鉄道利用の通勤者の他、綾部市街地への通勤者の駐車場や周辺住民の自家用車駐車場として利用されていますが、共に利用台数の減少傾向が見られます。</t>
    <rPh sb="151" eb="153">
      <t>ジョジョ</t>
    </rPh>
    <rPh sb="154" eb="158">
      <t>カイフクケイコウ</t>
    </rPh>
    <rPh sb="165" eb="167">
      <t>イゼン</t>
    </rPh>
    <rPh sb="170" eb="171">
      <t>ヒク</t>
    </rPh>
    <rPh sb="172" eb="174">
      <t>スイイ</t>
    </rPh>
    <rPh sb="175" eb="17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</si>
</sst>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312.2</c:v>
                </c:pt>
                <c:pt idx="1">
                  <c:v>233.4</c:v>
                </c:pt>
                <c:pt idx="2">
                  <c:v>113.3</c:v>
                </c:pt>
                <c:pt idx="3">
                  <c:v>102.2</c:v>
                </c:pt>
                <c:pt idx="4">
                  <c:v>142.5</c:v>
                </c:pt>
              </c:numCache>
            </c:numRef>
          </c:val>
          <c:extLst>
            <c:ext xmlns:c16="http://schemas.microsoft.com/office/drawing/2014/chart" uri="{C3380CC4-5D6E-409C-BE32-E72D297353CC}">
              <c16:uniqueId val="{00000000-CCA0-48ED-A8A7-4D936225423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CCA0-48ED-A8A7-4D936225423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CFC-438E-8E14-E5CAE60B76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5CFC-438E-8E14-E5CAE60B76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1A8-499C-B9A7-FCF8726B8B2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1A8-499C-B9A7-FCF8726B8B2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E4A-41C3-B215-490314374DF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E4A-41C3-B215-490314374DF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4D-486B-8468-58236963611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E4D-486B-8468-58236963611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42C-4236-AA42-10706037C3F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D42C-4236-AA42-10706037C3F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60</c:v>
                </c:pt>
                <c:pt idx="1">
                  <c:v>61.5</c:v>
                </c:pt>
                <c:pt idx="2">
                  <c:v>50.8</c:v>
                </c:pt>
                <c:pt idx="3">
                  <c:v>46.2</c:v>
                </c:pt>
                <c:pt idx="4">
                  <c:v>49.2</c:v>
                </c:pt>
              </c:numCache>
            </c:numRef>
          </c:val>
          <c:extLst>
            <c:ext xmlns:c16="http://schemas.microsoft.com/office/drawing/2014/chart" uri="{C3380CC4-5D6E-409C-BE32-E72D297353CC}">
              <c16:uniqueId val="{00000000-14DC-4AFD-A1A5-A80E207074A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14DC-4AFD-A1A5-A80E207074A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71.900000000000006</c:v>
                </c:pt>
                <c:pt idx="1">
                  <c:v>61</c:v>
                </c:pt>
                <c:pt idx="2">
                  <c:v>14.8</c:v>
                </c:pt>
                <c:pt idx="3">
                  <c:v>4.5999999999999996</c:v>
                </c:pt>
                <c:pt idx="4">
                  <c:v>28.5</c:v>
                </c:pt>
              </c:numCache>
            </c:numRef>
          </c:val>
          <c:extLst>
            <c:ext xmlns:c16="http://schemas.microsoft.com/office/drawing/2014/chart" uri="{C3380CC4-5D6E-409C-BE32-E72D297353CC}">
              <c16:uniqueId val="{00000000-A845-42C6-A536-DA04BA0E3A7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A845-42C6-A536-DA04BA0E3A7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3660</c:v>
                </c:pt>
                <c:pt idx="1">
                  <c:v>3047</c:v>
                </c:pt>
                <c:pt idx="2">
                  <c:v>314</c:v>
                </c:pt>
                <c:pt idx="3">
                  <c:v>56</c:v>
                </c:pt>
                <c:pt idx="4">
                  <c:v>1113</c:v>
                </c:pt>
              </c:numCache>
            </c:numRef>
          </c:val>
          <c:extLst>
            <c:ext xmlns:c16="http://schemas.microsoft.com/office/drawing/2014/chart" uri="{C3380CC4-5D6E-409C-BE32-E72D297353CC}">
              <c16:uniqueId val="{00000000-39D3-4579-9C44-41D77AACF94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39D3-4579-9C44-41D77AACF94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V39" zoomScaleNormal="10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京都府綾部市　綾部市営綾部駅北駐車場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2019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133</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312.2</v>
      </c>
      <c r="V31" s="98"/>
      <c r="W31" s="98"/>
      <c r="X31" s="98"/>
      <c r="Y31" s="98"/>
      <c r="Z31" s="98"/>
      <c r="AA31" s="98"/>
      <c r="AB31" s="98"/>
      <c r="AC31" s="98"/>
      <c r="AD31" s="98"/>
      <c r="AE31" s="98"/>
      <c r="AF31" s="98"/>
      <c r="AG31" s="98"/>
      <c r="AH31" s="98"/>
      <c r="AI31" s="98"/>
      <c r="AJ31" s="98"/>
      <c r="AK31" s="98"/>
      <c r="AL31" s="98"/>
      <c r="AM31" s="98"/>
      <c r="AN31" s="98">
        <f>データ!Z7</f>
        <v>233.4</v>
      </c>
      <c r="AO31" s="98"/>
      <c r="AP31" s="98"/>
      <c r="AQ31" s="98"/>
      <c r="AR31" s="98"/>
      <c r="AS31" s="98"/>
      <c r="AT31" s="98"/>
      <c r="AU31" s="98"/>
      <c r="AV31" s="98"/>
      <c r="AW31" s="98"/>
      <c r="AX31" s="98"/>
      <c r="AY31" s="98"/>
      <c r="AZ31" s="98"/>
      <c r="BA31" s="98"/>
      <c r="BB31" s="98"/>
      <c r="BC31" s="98"/>
      <c r="BD31" s="98"/>
      <c r="BE31" s="98"/>
      <c r="BF31" s="98"/>
      <c r="BG31" s="98">
        <f>データ!AA7</f>
        <v>113.3</v>
      </c>
      <c r="BH31" s="98"/>
      <c r="BI31" s="98"/>
      <c r="BJ31" s="98"/>
      <c r="BK31" s="98"/>
      <c r="BL31" s="98"/>
      <c r="BM31" s="98"/>
      <c r="BN31" s="98"/>
      <c r="BO31" s="98"/>
      <c r="BP31" s="98"/>
      <c r="BQ31" s="98"/>
      <c r="BR31" s="98"/>
      <c r="BS31" s="98"/>
      <c r="BT31" s="98"/>
      <c r="BU31" s="98"/>
      <c r="BV31" s="98"/>
      <c r="BW31" s="98"/>
      <c r="BX31" s="98"/>
      <c r="BY31" s="98"/>
      <c r="BZ31" s="98">
        <f>データ!AB7</f>
        <v>102.2</v>
      </c>
      <c r="CA31" s="98"/>
      <c r="CB31" s="98"/>
      <c r="CC31" s="98"/>
      <c r="CD31" s="98"/>
      <c r="CE31" s="98"/>
      <c r="CF31" s="98"/>
      <c r="CG31" s="98"/>
      <c r="CH31" s="98"/>
      <c r="CI31" s="98"/>
      <c r="CJ31" s="98"/>
      <c r="CK31" s="98"/>
      <c r="CL31" s="98"/>
      <c r="CM31" s="98"/>
      <c r="CN31" s="98"/>
      <c r="CO31" s="98"/>
      <c r="CP31" s="98"/>
      <c r="CQ31" s="98"/>
      <c r="CR31" s="98"/>
      <c r="CS31" s="98">
        <f>データ!AC7</f>
        <v>142.5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60</v>
      </c>
      <c r="JD31" s="67"/>
      <c r="JE31" s="67"/>
      <c r="JF31" s="67"/>
      <c r="JG31" s="67"/>
      <c r="JH31" s="67"/>
      <c r="JI31" s="67"/>
      <c r="JJ31" s="67"/>
      <c r="JK31" s="67"/>
      <c r="JL31" s="67"/>
      <c r="JM31" s="67"/>
      <c r="JN31" s="67"/>
      <c r="JO31" s="67"/>
      <c r="JP31" s="67"/>
      <c r="JQ31" s="67"/>
      <c r="JR31" s="67"/>
      <c r="JS31" s="67"/>
      <c r="JT31" s="67"/>
      <c r="JU31" s="68"/>
      <c r="JV31" s="66">
        <f>データ!DL7</f>
        <v>61.5</v>
      </c>
      <c r="JW31" s="67"/>
      <c r="JX31" s="67"/>
      <c r="JY31" s="67"/>
      <c r="JZ31" s="67"/>
      <c r="KA31" s="67"/>
      <c r="KB31" s="67"/>
      <c r="KC31" s="67"/>
      <c r="KD31" s="67"/>
      <c r="KE31" s="67"/>
      <c r="KF31" s="67"/>
      <c r="KG31" s="67"/>
      <c r="KH31" s="67"/>
      <c r="KI31" s="67"/>
      <c r="KJ31" s="67"/>
      <c r="KK31" s="67"/>
      <c r="KL31" s="67"/>
      <c r="KM31" s="67"/>
      <c r="KN31" s="68"/>
      <c r="KO31" s="66">
        <f>データ!DM7</f>
        <v>50.8</v>
      </c>
      <c r="KP31" s="67"/>
      <c r="KQ31" s="67"/>
      <c r="KR31" s="67"/>
      <c r="KS31" s="67"/>
      <c r="KT31" s="67"/>
      <c r="KU31" s="67"/>
      <c r="KV31" s="67"/>
      <c r="KW31" s="67"/>
      <c r="KX31" s="67"/>
      <c r="KY31" s="67"/>
      <c r="KZ31" s="67"/>
      <c r="LA31" s="67"/>
      <c r="LB31" s="67"/>
      <c r="LC31" s="67"/>
      <c r="LD31" s="67"/>
      <c r="LE31" s="67"/>
      <c r="LF31" s="67"/>
      <c r="LG31" s="68"/>
      <c r="LH31" s="66">
        <f>データ!DN7</f>
        <v>46.2</v>
      </c>
      <c r="LI31" s="67"/>
      <c r="LJ31" s="67"/>
      <c r="LK31" s="67"/>
      <c r="LL31" s="67"/>
      <c r="LM31" s="67"/>
      <c r="LN31" s="67"/>
      <c r="LO31" s="67"/>
      <c r="LP31" s="67"/>
      <c r="LQ31" s="67"/>
      <c r="LR31" s="67"/>
      <c r="LS31" s="67"/>
      <c r="LT31" s="67"/>
      <c r="LU31" s="67"/>
      <c r="LV31" s="67"/>
      <c r="LW31" s="67"/>
      <c r="LX31" s="67"/>
      <c r="LY31" s="67"/>
      <c r="LZ31" s="68"/>
      <c r="MA31" s="66">
        <f>データ!DO7</f>
        <v>49.2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6" t="s">
        <v>134</v>
      </c>
      <c r="NE49" s="147"/>
      <c r="NF49" s="147"/>
      <c r="NG49" s="147"/>
      <c r="NH49" s="147"/>
      <c r="NI49" s="147"/>
      <c r="NJ49" s="147"/>
      <c r="NK49" s="147"/>
      <c r="NL49" s="147"/>
      <c r="NM49" s="147"/>
      <c r="NN49" s="147"/>
      <c r="NO49" s="147"/>
      <c r="NP49" s="147"/>
      <c r="NQ49" s="147"/>
      <c r="NR49" s="14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6"/>
      <c r="NE50" s="147"/>
      <c r="NF50" s="147"/>
      <c r="NG50" s="147"/>
      <c r="NH50" s="147"/>
      <c r="NI50" s="147"/>
      <c r="NJ50" s="147"/>
      <c r="NK50" s="147"/>
      <c r="NL50" s="147"/>
      <c r="NM50" s="147"/>
      <c r="NN50" s="147"/>
      <c r="NO50" s="147"/>
      <c r="NP50" s="147"/>
      <c r="NQ50" s="147"/>
      <c r="NR50" s="14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46"/>
      <c r="NE51" s="147"/>
      <c r="NF51" s="147"/>
      <c r="NG51" s="147"/>
      <c r="NH51" s="147"/>
      <c r="NI51" s="147"/>
      <c r="NJ51" s="147"/>
      <c r="NK51" s="147"/>
      <c r="NL51" s="147"/>
      <c r="NM51" s="147"/>
      <c r="NN51" s="147"/>
      <c r="NO51" s="147"/>
      <c r="NP51" s="147"/>
      <c r="NQ51" s="147"/>
      <c r="NR51" s="14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71.900000000000006</v>
      </c>
      <c r="EM52" s="98"/>
      <c r="EN52" s="98"/>
      <c r="EO52" s="98"/>
      <c r="EP52" s="98"/>
      <c r="EQ52" s="98"/>
      <c r="ER52" s="98"/>
      <c r="ES52" s="98"/>
      <c r="ET52" s="98"/>
      <c r="EU52" s="98"/>
      <c r="EV52" s="98"/>
      <c r="EW52" s="98"/>
      <c r="EX52" s="98"/>
      <c r="EY52" s="98"/>
      <c r="EZ52" s="98"/>
      <c r="FA52" s="98"/>
      <c r="FB52" s="98"/>
      <c r="FC52" s="98"/>
      <c r="FD52" s="98"/>
      <c r="FE52" s="98">
        <f>データ!BG7</f>
        <v>61</v>
      </c>
      <c r="FF52" s="98"/>
      <c r="FG52" s="98"/>
      <c r="FH52" s="98"/>
      <c r="FI52" s="98"/>
      <c r="FJ52" s="98"/>
      <c r="FK52" s="98"/>
      <c r="FL52" s="98"/>
      <c r="FM52" s="98"/>
      <c r="FN52" s="98"/>
      <c r="FO52" s="98"/>
      <c r="FP52" s="98"/>
      <c r="FQ52" s="98"/>
      <c r="FR52" s="98"/>
      <c r="FS52" s="98"/>
      <c r="FT52" s="98"/>
      <c r="FU52" s="98"/>
      <c r="FV52" s="98"/>
      <c r="FW52" s="98"/>
      <c r="FX52" s="98">
        <f>データ!BH7</f>
        <v>14.8</v>
      </c>
      <c r="FY52" s="98"/>
      <c r="FZ52" s="98"/>
      <c r="GA52" s="98"/>
      <c r="GB52" s="98"/>
      <c r="GC52" s="98"/>
      <c r="GD52" s="98"/>
      <c r="GE52" s="98"/>
      <c r="GF52" s="98"/>
      <c r="GG52" s="98"/>
      <c r="GH52" s="98"/>
      <c r="GI52" s="98"/>
      <c r="GJ52" s="98"/>
      <c r="GK52" s="98"/>
      <c r="GL52" s="98"/>
      <c r="GM52" s="98"/>
      <c r="GN52" s="98"/>
      <c r="GO52" s="98"/>
      <c r="GP52" s="98"/>
      <c r="GQ52" s="98">
        <f>データ!BI7</f>
        <v>4.5999999999999996</v>
      </c>
      <c r="GR52" s="98"/>
      <c r="GS52" s="98"/>
      <c r="GT52" s="98"/>
      <c r="GU52" s="98"/>
      <c r="GV52" s="98"/>
      <c r="GW52" s="98"/>
      <c r="GX52" s="98"/>
      <c r="GY52" s="98"/>
      <c r="GZ52" s="98"/>
      <c r="HA52" s="98"/>
      <c r="HB52" s="98"/>
      <c r="HC52" s="98"/>
      <c r="HD52" s="98"/>
      <c r="HE52" s="98"/>
      <c r="HF52" s="98"/>
      <c r="HG52" s="98"/>
      <c r="HH52" s="98"/>
      <c r="HI52" s="98"/>
      <c r="HJ52" s="98">
        <f>データ!BJ7</f>
        <v>28.5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3660</v>
      </c>
      <c r="JD52" s="97"/>
      <c r="JE52" s="97"/>
      <c r="JF52" s="97"/>
      <c r="JG52" s="97"/>
      <c r="JH52" s="97"/>
      <c r="JI52" s="97"/>
      <c r="JJ52" s="97"/>
      <c r="JK52" s="97"/>
      <c r="JL52" s="97"/>
      <c r="JM52" s="97"/>
      <c r="JN52" s="97"/>
      <c r="JO52" s="97"/>
      <c r="JP52" s="97"/>
      <c r="JQ52" s="97"/>
      <c r="JR52" s="97"/>
      <c r="JS52" s="97"/>
      <c r="JT52" s="97"/>
      <c r="JU52" s="97"/>
      <c r="JV52" s="97">
        <f>データ!BR7</f>
        <v>3047</v>
      </c>
      <c r="JW52" s="97"/>
      <c r="JX52" s="97"/>
      <c r="JY52" s="97"/>
      <c r="JZ52" s="97"/>
      <c r="KA52" s="97"/>
      <c r="KB52" s="97"/>
      <c r="KC52" s="97"/>
      <c r="KD52" s="97"/>
      <c r="KE52" s="97"/>
      <c r="KF52" s="97"/>
      <c r="KG52" s="97"/>
      <c r="KH52" s="97"/>
      <c r="KI52" s="97"/>
      <c r="KJ52" s="97"/>
      <c r="KK52" s="97"/>
      <c r="KL52" s="97"/>
      <c r="KM52" s="97"/>
      <c r="KN52" s="97"/>
      <c r="KO52" s="97">
        <f>データ!BS7</f>
        <v>314</v>
      </c>
      <c r="KP52" s="97"/>
      <c r="KQ52" s="97"/>
      <c r="KR52" s="97"/>
      <c r="KS52" s="97"/>
      <c r="KT52" s="97"/>
      <c r="KU52" s="97"/>
      <c r="KV52" s="97"/>
      <c r="KW52" s="97"/>
      <c r="KX52" s="97"/>
      <c r="KY52" s="97"/>
      <c r="KZ52" s="97"/>
      <c r="LA52" s="97"/>
      <c r="LB52" s="97"/>
      <c r="LC52" s="97"/>
      <c r="LD52" s="97"/>
      <c r="LE52" s="97"/>
      <c r="LF52" s="97"/>
      <c r="LG52" s="97"/>
      <c r="LH52" s="97">
        <f>データ!BT7</f>
        <v>56</v>
      </c>
      <c r="LI52" s="97"/>
      <c r="LJ52" s="97"/>
      <c r="LK52" s="97"/>
      <c r="LL52" s="97"/>
      <c r="LM52" s="97"/>
      <c r="LN52" s="97"/>
      <c r="LO52" s="97"/>
      <c r="LP52" s="97"/>
      <c r="LQ52" s="97"/>
      <c r="LR52" s="97"/>
      <c r="LS52" s="97"/>
      <c r="LT52" s="97"/>
      <c r="LU52" s="97"/>
      <c r="LV52" s="97"/>
      <c r="LW52" s="97"/>
      <c r="LX52" s="97"/>
      <c r="LY52" s="97"/>
      <c r="LZ52" s="97"/>
      <c r="MA52" s="97">
        <f>データ!BU7</f>
        <v>1113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46"/>
      <c r="NE52" s="147"/>
      <c r="NF52" s="147"/>
      <c r="NG52" s="147"/>
      <c r="NH52" s="147"/>
      <c r="NI52" s="147"/>
      <c r="NJ52" s="147"/>
      <c r="NK52" s="147"/>
      <c r="NL52" s="147"/>
      <c r="NM52" s="147"/>
      <c r="NN52" s="147"/>
      <c r="NO52" s="147"/>
      <c r="NP52" s="147"/>
      <c r="NQ52" s="147"/>
      <c r="NR52" s="14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46"/>
      <c r="NE53" s="147"/>
      <c r="NF53" s="147"/>
      <c r="NG53" s="147"/>
      <c r="NH53" s="147"/>
      <c r="NI53" s="147"/>
      <c r="NJ53" s="147"/>
      <c r="NK53" s="147"/>
      <c r="NL53" s="147"/>
      <c r="NM53" s="147"/>
      <c r="NN53" s="147"/>
      <c r="NO53" s="147"/>
      <c r="NP53" s="147"/>
      <c r="NQ53" s="147"/>
      <c r="NR53" s="14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6"/>
      <c r="NE54" s="147"/>
      <c r="NF54" s="147"/>
      <c r="NG54" s="147"/>
      <c r="NH54" s="147"/>
      <c r="NI54" s="147"/>
      <c r="NJ54" s="147"/>
      <c r="NK54" s="147"/>
      <c r="NL54" s="147"/>
      <c r="NM54" s="147"/>
      <c r="NN54" s="147"/>
      <c r="NO54" s="147"/>
      <c r="NP54" s="147"/>
      <c r="NQ54" s="147"/>
      <c r="NR54" s="14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6"/>
      <c r="NE55" s="147"/>
      <c r="NF55" s="147"/>
      <c r="NG55" s="147"/>
      <c r="NH55" s="147"/>
      <c r="NI55" s="147"/>
      <c r="NJ55" s="147"/>
      <c r="NK55" s="147"/>
      <c r="NL55" s="147"/>
      <c r="NM55" s="147"/>
      <c r="NN55" s="147"/>
      <c r="NO55" s="147"/>
      <c r="NP55" s="147"/>
      <c r="NQ55" s="147"/>
      <c r="NR55" s="14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6"/>
      <c r="NE56" s="147"/>
      <c r="NF56" s="147"/>
      <c r="NG56" s="147"/>
      <c r="NH56" s="147"/>
      <c r="NI56" s="147"/>
      <c r="NJ56" s="147"/>
      <c r="NK56" s="147"/>
      <c r="NL56" s="147"/>
      <c r="NM56" s="147"/>
      <c r="NN56" s="147"/>
      <c r="NO56" s="147"/>
      <c r="NP56" s="147"/>
      <c r="NQ56" s="147"/>
      <c r="NR56" s="148"/>
    </row>
    <row r="57" spans="1:382" ht="13.5" customHeight="1" x14ac:dyDescent="0.2">
      <c r="A57" s="2"/>
      <c r="B57" s="25"/>
      <c r="NB57" s="26"/>
      <c r="NC57" s="2"/>
      <c r="ND57" s="146"/>
      <c r="NE57" s="147"/>
      <c r="NF57" s="147"/>
      <c r="NG57" s="147"/>
      <c r="NH57" s="147"/>
      <c r="NI57" s="147"/>
      <c r="NJ57" s="147"/>
      <c r="NK57" s="147"/>
      <c r="NL57" s="147"/>
      <c r="NM57" s="147"/>
      <c r="NN57" s="147"/>
      <c r="NO57" s="147"/>
      <c r="NP57" s="147"/>
      <c r="NQ57" s="147"/>
      <c r="NR57" s="14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6"/>
      <c r="NE58" s="147"/>
      <c r="NF58" s="147"/>
      <c r="NG58" s="147"/>
      <c r="NH58" s="147"/>
      <c r="NI58" s="147"/>
      <c r="NJ58" s="147"/>
      <c r="NK58" s="147"/>
      <c r="NL58" s="147"/>
      <c r="NM58" s="147"/>
      <c r="NN58" s="147"/>
      <c r="NO58" s="147"/>
      <c r="NP58" s="147"/>
      <c r="NQ58" s="147"/>
      <c r="NR58" s="14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6"/>
      <c r="NE59" s="147"/>
      <c r="NF59" s="147"/>
      <c r="NG59" s="147"/>
      <c r="NH59" s="147"/>
      <c r="NI59" s="147"/>
      <c r="NJ59" s="147"/>
      <c r="NK59" s="147"/>
      <c r="NL59" s="147"/>
      <c r="NM59" s="147"/>
      <c r="NN59" s="147"/>
      <c r="NO59" s="147"/>
      <c r="NP59" s="147"/>
      <c r="NQ59" s="147"/>
      <c r="NR59" s="14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6"/>
      <c r="NE60" s="147"/>
      <c r="NF60" s="147"/>
      <c r="NG60" s="147"/>
      <c r="NH60" s="147"/>
      <c r="NI60" s="147"/>
      <c r="NJ60" s="147"/>
      <c r="NK60" s="147"/>
      <c r="NL60" s="147"/>
      <c r="NM60" s="147"/>
      <c r="NN60" s="147"/>
      <c r="NO60" s="147"/>
      <c r="NP60" s="147"/>
      <c r="NQ60" s="147"/>
      <c r="NR60" s="14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6"/>
      <c r="NE61" s="147"/>
      <c r="NF61" s="147"/>
      <c r="NG61" s="147"/>
      <c r="NH61" s="147"/>
      <c r="NI61" s="147"/>
      <c r="NJ61" s="147"/>
      <c r="NK61" s="147"/>
      <c r="NL61" s="147"/>
      <c r="NM61" s="147"/>
      <c r="NN61" s="147"/>
      <c r="NO61" s="147"/>
      <c r="NP61" s="147"/>
      <c r="NQ61" s="147"/>
      <c r="NR61" s="14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6"/>
      <c r="NE62" s="147"/>
      <c r="NF62" s="147"/>
      <c r="NG62" s="147"/>
      <c r="NH62" s="147"/>
      <c r="NI62" s="147"/>
      <c r="NJ62" s="147"/>
      <c r="NK62" s="147"/>
      <c r="NL62" s="147"/>
      <c r="NM62" s="147"/>
      <c r="NN62" s="147"/>
      <c r="NO62" s="147"/>
      <c r="NP62" s="147"/>
      <c r="NQ62" s="147"/>
      <c r="NR62" s="14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6"/>
      <c r="NE63" s="147"/>
      <c r="NF63" s="147"/>
      <c r="NG63" s="147"/>
      <c r="NH63" s="147"/>
      <c r="NI63" s="147"/>
      <c r="NJ63" s="147"/>
      <c r="NK63" s="147"/>
      <c r="NL63" s="147"/>
      <c r="NM63" s="147"/>
      <c r="NN63" s="147"/>
      <c r="NO63" s="147"/>
      <c r="NP63" s="147"/>
      <c r="NQ63" s="147"/>
      <c r="NR63" s="14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9"/>
      <c r="NE64" s="150"/>
      <c r="NF64" s="150"/>
      <c r="NG64" s="150"/>
      <c r="NH64" s="150"/>
      <c r="NI64" s="150"/>
      <c r="NJ64" s="150"/>
      <c r="NK64" s="150"/>
      <c r="NL64" s="150"/>
      <c r="NM64" s="150"/>
      <c r="NN64" s="150"/>
      <c r="NO64" s="150"/>
      <c r="NP64" s="150"/>
      <c r="NQ64" s="150"/>
      <c r="NR64" s="15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8Osv4mT2YyvYGQVsoZjk9KYkJauu9DVB8m6wtv8wy09CL4CKESaZOH4WGaNHIqL6zpTHdxJpno9gCJaC9eZYCg==" saltValue="AXCh1LQTKhOQIGOWb+Had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90</v>
      </c>
      <c r="AW5" s="47" t="s">
        <v>101</v>
      </c>
      <c r="AX5" s="47" t="s">
        <v>92</v>
      </c>
      <c r="AY5" s="47" t="s">
        <v>100</v>
      </c>
      <c r="AZ5" s="47" t="s">
        <v>94</v>
      </c>
      <c r="BA5" s="47" t="s">
        <v>95</v>
      </c>
      <c r="BB5" s="47" t="s">
        <v>96</v>
      </c>
      <c r="BC5" s="47" t="s">
        <v>97</v>
      </c>
      <c r="BD5" s="47" t="s">
        <v>98</v>
      </c>
      <c r="BE5" s="47" t="s">
        <v>99</v>
      </c>
      <c r="BF5" s="47" t="s">
        <v>89</v>
      </c>
      <c r="BG5" s="47" t="s">
        <v>102</v>
      </c>
      <c r="BH5" s="47" t="s">
        <v>91</v>
      </c>
      <c r="BI5" s="47" t="s">
        <v>103</v>
      </c>
      <c r="BJ5" s="47" t="s">
        <v>100</v>
      </c>
      <c r="BK5" s="47" t="s">
        <v>94</v>
      </c>
      <c r="BL5" s="47" t="s">
        <v>95</v>
      </c>
      <c r="BM5" s="47" t="s">
        <v>96</v>
      </c>
      <c r="BN5" s="47" t="s">
        <v>97</v>
      </c>
      <c r="BO5" s="47" t="s">
        <v>98</v>
      </c>
      <c r="BP5" s="47" t="s">
        <v>99</v>
      </c>
      <c r="BQ5" s="47" t="s">
        <v>89</v>
      </c>
      <c r="BR5" s="47" t="s">
        <v>90</v>
      </c>
      <c r="BS5" s="47" t="s">
        <v>91</v>
      </c>
      <c r="BT5" s="47" t="s">
        <v>92</v>
      </c>
      <c r="BU5" s="47" t="s">
        <v>104</v>
      </c>
      <c r="BV5" s="47" t="s">
        <v>94</v>
      </c>
      <c r="BW5" s="47" t="s">
        <v>95</v>
      </c>
      <c r="BX5" s="47" t="s">
        <v>96</v>
      </c>
      <c r="BY5" s="47" t="s">
        <v>97</v>
      </c>
      <c r="BZ5" s="47" t="s">
        <v>98</v>
      </c>
      <c r="CA5" s="47" t="s">
        <v>99</v>
      </c>
      <c r="CB5" s="47" t="s">
        <v>89</v>
      </c>
      <c r="CC5" s="47" t="s">
        <v>90</v>
      </c>
      <c r="CD5" s="47" t="s">
        <v>91</v>
      </c>
      <c r="CE5" s="47" t="s">
        <v>103</v>
      </c>
      <c r="CF5" s="47" t="s">
        <v>100</v>
      </c>
      <c r="CG5" s="47" t="s">
        <v>94</v>
      </c>
      <c r="CH5" s="47" t="s">
        <v>95</v>
      </c>
      <c r="CI5" s="47" t="s">
        <v>96</v>
      </c>
      <c r="CJ5" s="47" t="s">
        <v>97</v>
      </c>
      <c r="CK5" s="47" t="s">
        <v>98</v>
      </c>
      <c r="CL5" s="47" t="s">
        <v>99</v>
      </c>
      <c r="CM5" s="145"/>
      <c r="CN5" s="145"/>
      <c r="CO5" s="47" t="s">
        <v>105</v>
      </c>
      <c r="CP5" s="47" t="s">
        <v>90</v>
      </c>
      <c r="CQ5" s="47" t="s">
        <v>91</v>
      </c>
      <c r="CR5" s="47" t="s">
        <v>106</v>
      </c>
      <c r="CS5" s="47" t="s">
        <v>100</v>
      </c>
      <c r="CT5" s="47" t="s">
        <v>94</v>
      </c>
      <c r="CU5" s="47" t="s">
        <v>95</v>
      </c>
      <c r="CV5" s="47" t="s">
        <v>96</v>
      </c>
      <c r="CW5" s="47" t="s">
        <v>97</v>
      </c>
      <c r="CX5" s="47" t="s">
        <v>98</v>
      </c>
      <c r="CY5" s="47" t="s">
        <v>99</v>
      </c>
      <c r="CZ5" s="47" t="s">
        <v>105</v>
      </c>
      <c r="DA5" s="47" t="s">
        <v>90</v>
      </c>
      <c r="DB5" s="47" t="s">
        <v>91</v>
      </c>
      <c r="DC5" s="47" t="s">
        <v>107</v>
      </c>
      <c r="DD5" s="47" t="s">
        <v>100</v>
      </c>
      <c r="DE5" s="47" t="s">
        <v>94</v>
      </c>
      <c r="DF5" s="47" t="s">
        <v>95</v>
      </c>
      <c r="DG5" s="47" t="s">
        <v>96</v>
      </c>
      <c r="DH5" s="47" t="s">
        <v>97</v>
      </c>
      <c r="DI5" s="47" t="s">
        <v>98</v>
      </c>
      <c r="DJ5" s="47" t="s">
        <v>35</v>
      </c>
      <c r="DK5" s="47" t="s">
        <v>89</v>
      </c>
      <c r="DL5" s="47" t="s">
        <v>102</v>
      </c>
      <c r="DM5" s="47" t="s">
        <v>101</v>
      </c>
      <c r="DN5" s="47" t="s">
        <v>92</v>
      </c>
      <c r="DO5" s="47" t="s">
        <v>100</v>
      </c>
      <c r="DP5" s="47" t="s">
        <v>94</v>
      </c>
      <c r="DQ5" s="47" t="s">
        <v>95</v>
      </c>
      <c r="DR5" s="47" t="s">
        <v>96</v>
      </c>
      <c r="DS5" s="47" t="s">
        <v>97</v>
      </c>
      <c r="DT5" s="47" t="s">
        <v>98</v>
      </c>
      <c r="DU5" s="47" t="s">
        <v>99</v>
      </c>
    </row>
    <row r="6" spans="1:125" s="54" customFormat="1" x14ac:dyDescent="0.2">
      <c r="A6" s="37" t="s">
        <v>108</v>
      </c>
      <c r="B6" s="48">
        <f>B8</f>
        <v>2022</v>
      </c>
      <c r="C6" s="48">
        <f t="shared" ref="C6:X6" si="1">C8</f>
        <v>262030</v>
      </c>
      <c r="D6" s="48">
        <f t="shared" si="1"/>
        <v>47</v>
      </c>
      <c r="E6" s="48">
        <f t="shared" si="1"/>
        <v>14</v>
      </c>
      <c r="F6" s="48">
        <f t="shared" si="1"/>
        <v>0</v>
      </c>
      <c r="G6" s="48">
        <f t="shared" si="1"/>
        <v>3</v>
      </c>
      <c r="H6" s="48" t="str">
        <f>SUBSTITUTE(H8,"　","")</f>
        <v>京都府綾部市</v>
      </c>
      <c r="I6" s="48" t="str">
        <f t="shared" si="1"/>
        <v>綾部市営綾部駅北駐車場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14</v>
      </c>
      <c r="S6" s="50" t="str">
        <f t="shared" si="1"/>
        <v>駅</v>
      </c>
      <c r="T6" s="50" t="str">
        <f t="shared" si="1"/>
        <v>無</v>
      </c>
      <c r="U6" s="51">
        <f t="shared" si="1"/>
        <v>2019</v>
      </c>
      <c r="V6" s="51">
        <f t="shared" si="1"/>
        <v>65</v>
      </c>
      <c r="W6" s="51">
        <f t="shared" si="1"/>
        <v>200</v>
      </c>
      <c r="X6" s="50" t="str">
        <f t="shared" si="1"/>
        <v>無</v>
      </c>
      <c r="Y6" s="52">
        <f>IF(Y8="-",NA(),Y8)</f>
        <v>312.2</v>
      </c>
      <c r="Z6" s="52">
        <f t="shared" ref="Z6:AH6" si="2">IF(Z8="-",NA(),Z8)</f>
        <v>233.4</v>
      </c>
      <c r="AA6" s="52">
        <f t="shared" si="2"/>
        <v>113.3</v>
      </c>
      <c r="AB6" s="52">
        <f t="shared" si="2"/>
        <v>102.2</v>
      </c>
      <c r="AC6" s="52">
        <f t="shared" si="2"/>
        <v>142.5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71.900000000000006</v>
      </c>
      <c r="BG6" s="52">
        <f t="shared" ref="BG6:BO6" si="5">IF(BG8="-",NA(),BG8)</f>
        <v>61</v>
      </c>
      <c r="BH6" s="52">
        <f t="shared" si="5"/>
        <v>14.8</v>
      </c>
      <c r="BI6" s="52">
        <f t="shared" si="5"/>
        <v>4.5999999999999996</v>
      </c>
      <c r="BJ6" s="52">
        <f t="shared" si="5"/>
        <v>28.5</v>
      </c>
      <c r="BK6" s="52">
        <f t="shared" si="5"/>
        <v>30.4</v>
      </c>
      <c r="BL6" s="52">
        <f t="shared" si="5"/>
        <v>33.6</v>
      </c>
      <c r="BM6" s="52">
        <f t="shared" si="5"/>
        <v>-122.5</v>
      </c>
      <c r="BN6" s="52">
        <f t="shared" si="5"/>
        <v>8.5</v>
      </c>
      <c r="BO6" s="52">
        <f t="shared" si="5"/>
        <v>26.6</v>
      </c>
      <c r="BP6" s="49" t="str">
        <f>IF(BP8="-","",IF(BP8="-","【-】","【"&amp;SUBSTITUTE(TEXT(BP8,"#,##0.0"),"-","△")&amp;"】"))</f>
        <v>【12.8】</v>
      </c>
      <c r="BQ6" s="53">
        <f>IF(BQ8="-",NA(),BQ8)</f>
        <v>3660</v>
      </c>
      <c r="BR6" s="53">
        <f t="shared" ref="BR6:BZ6" si="6">IF(BR8="-",NA(),BR8)</f>
        <v>3047</v>
      </c>
      <c r="BS6" s="53">
        <f t="shared" si="6"/>
        <v>314</v>
      </c>
      <c r="BT6" s="53">
        <f t="shared" si="6"/>
        <v>56</v>
      </c>
      <c r="BU6" s="53">
        <f t="shared" si="6"/>
        <v>1113</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60</v>
      </c>
      <c r="DL6" s="52">
        <f t="shared" ref="DL6:DT6" si="9">IF(DL8="-",NA(),DL8)</f>
        <v>61.5</v>
      </c>
      <c r="DM6" s="52">
        <f t="shared" si="9"/>
        <v>50.8</v>
      </c>
      <c r="DN6" s="52">
        <f t="shared" si="9"/>
        <v>46.2</v>
      </c>
      <c r="DO6" s="52">
        <f t="shared" si="9"/>
        <v>49.2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111</v>
      </c>
      <c r="B7" s="48">
        <f t="shared" ref="B7:X7" si="10">B8</f>
        <v>2022</v>
      </c>
      <c r="C7" s="48">
        <f t="shared" si="10"/>
        <v>262030</v>
      </c>
      <c r="D7" s="48">
        <f t="shared" si="10"/>
        <v>47</v>
      </c>
      <c r="E7" s="48">
        <f t="shared" si="10"/>
        <v>14</v>
      </c>
      <c r="F7" s="48">
        <f t="shared" si="10"/>
        <v>0</v>
      </c>
      <c r="G7" s="48">
        <f t="shared" si="10"/>
        <v>3</v>
      </c>
      <c r="H7" s="48" t="str">
        <f t="shared" si="10"/>
        <v>京都府　綾部市</v>
      </c>
      <c r="I7" s="48" t="str">
        <f t="shared" si="10"/>
        <v>綾部市営綾部駅北駐車場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14</v>
      </c>
      <c r="S7" s="50" t="str">
        <f t="shared" si="10"/>
        <v>駅</v>
      </c>
      <c r="T7" s="50" t="str">
        <f t="shared" si="10"/>
        <v>無</v>
      </c>
      <c r="U7" s="51">
        <f t="shared" si="10"/>
        <v>2019</v>
      </c>
      <c r="V7" s="51">
        <f t="shared" si="10"/>
        <v>65</v>
      </c>
      <c r="W7" s="51">
        <f t="shared" si="10"/>
        <v>200</v>
      </c>
      <c r="X7" s="50" t="str">
        <f t="shared" si="10"/>
        <v>無</v>
      </c>
      <c r="Y7" s="52">
        <f>Y8</f>
        <v>312.2</v>
      </c>
      <c r="Z7" s="52">
        <f t="shared" ref="Z7:AH7" si="11">Z8</f>
        <v>233.4</v>
      </c>
      <c r="AA7" s="52">
        <f t="shared" si="11"/>
        <v>113.3</v>
      </c>
      <c r="AB7" s="52">
        <f t="shared" si="11"/>
        <v>102.2</v>
      </c>
      <c r="AC7" s="52">
        <f t="shared" si="11"/>
        <v>142.5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71.900000000000006</v>
      </c>
      <c r="BG7" s="52">
        <f t="shared" ref="BG7:BO7" si="14">BG8</f>
        <v>61</v>
      </c>
      <c r="BH7" s="52">
        <f t="shared" si="14"/>
        <v>14.8</v>
      </c>
      <c r="BI7" s="52">
        <f t="shared" si="14"/>
        <v>4.5999999999999996</v>
      </c>
      <c r="BJ7" s="52">
        <f t="shared" si="14"/>
        <v>28.5</v>
      </c>
      <c r="BK7" s="52">
        <f t="shared" si="14"/>
        <v>30.4</v>
      </c>
      <c r="BL7" s="52">
        <f t="shared" si="14"/>
        <v>33.6</v>
      </c>
      <c r="BM7" s="52">
        <f t="shared" si="14"/>
        <v>-122.5</v>
      </c>
      <c r="BN7" s="52">
        <f t="shared" si="14"/>
        <v>8.5</v>
      </c>
      <c r="BO7" s="52">
        <f t="shared" si="14"/>
        <v>26.6</v>
      </c>
      <c r="BP7" s="49"/>
      <c r="BQ7" s="53">
        <f>BQ8</f>
        <v>3660</v>
      </c>
      <c r="BR7" s="53">
        <f t="shared" ref="BR7:BZ7" si="15">BR8</f>
        <v>3047</v>
      </c>
      <c r="BS7" s="53">
        <f t="shared" si="15"/>
        <v>314</v>
      </c>
      <c r="BT7" s="53">
        <f t="shared" si="15"/>
        <v>56</v>
      </c>
      <c r="BU7" s="53">
        <f t="shared" si="15"/>
        <v>1113</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0</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60</v>
      </c>
      <c r="DL7" s="52">
        <f t="shared" ref="DL7:DT7" si="17">DL8</f>
        <v>61.5</v>
      </c>
      <c r="DM7" s="52">
        <f t="shared" si="17"/>
        <v>50.8</v>
      </c>
      <c r="DN7" s="52">
        <f t="shared" si="17"/>
        <v>46.2</v>
      </c>
      <c r="DO7" s="52">
        <f t="shared" si="17"/>
        <v>49.2</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262030</v>
      </c>
      <c r="D8" s="55">
        <v>47</v>
      </c>
      <c r="E8" s="55">
        <v>14</v>
      </c>
      <c r="F8" s="55">
        <v>0</v>
      </c>
      <c r="G8" s="55">
        <v>3</v>
      </c>
      <c r="H8" s="55" t="s">
        <v>114</v>
      </c>
      <c r="I8" s="55" t="s">
        <v>115</v>
      </c>
      <c r="J8" s="55" t="s">
        <v>116</v>
      </c>
      <c r="K8" s="55" t="s">
        <v>117</v>
      </c>
      <c r="L8" s="55" t="s">
        <v>118</v>
      </c>
      <c r="M8" s="55" t="s">
        <v>119</v>
      </c>
      <c r="N8" s="55" t="s">
        <v>120</v>
      </c>
      <c r="O8" s="56" t="s">
        <v>121</v>
      </c>
      <c r="P8" s="57" t="s">
        <v>122</v>
      </c>
      <c r="Q8" s="57" t="s">
        <v>123</v>
      </c>
      <c r="R8" s="58">
        <v>14</v>
      </c>
      <c r="S8" s="57" t="s">
        <v>124</v>
      </c>
      <c r="T8" s="57" t="s">
        <v>125</v>
      </c>
      <c r="U8" s="58">
        <v>2019</v>
      </c>
      <c r="V8" s="58">
        <v>65</v>
      </c>
      <c r="W8" s="58">
        <v>200</v>
      </c>
      <c r="X8" s="57" t="s">
        <v>125</v>
      </c>
      <c r="Y8" s="59">
        <v>312.2</v>
      </c>
      <c r="Z8" s="59">
        <v>233.4</v>
      </c>
      <c r="AA8" s="59">
        <v>113.3</v>
      </c>
      <c r="AB8" s="59">
        <v>102.2</v>
      </c>
      <c r="AC8" s="59">
        <v>142.5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71.900000000000006</v>
      </c>
      <c r="BG8" s="59">
        <v>61</v>
      </c>
      <c r="BH8" s="59">
        <v>14.8</v>
      </c>
      <c r="BI8" s="59">
        <v>4.5999999999999996</v>
      </c>
      <c r="BJ8" s="59">
        <v>28.5</v>
      </c>
      <c r="BK8" s="59">
        <v>30.4</v>
      </c>
      <c r="BL8" s="59">
        <v>33.6</v>
      </c>
      <c r="BM8" s="59">
        <v>-122.5</v>
      </c>
      <c r="BN8" s="59">
        <v>8.5</v>
      </c>
      <c r="BO8" s="59">
        <v>26.6</v>
      </c>
      <c r="BP8" s="56">
        <v>12.8</v>
      </c>
      <c r="BQ8" s="60">
        <v>3660</v>
      </c>
      <c r="BR8" s="60">
        <v>3047</v>
      </c>
      <c r="BS8" s="60">
        <v>314</v>
      </c>
      <c r="BT8" s="61">
        <v>56</v>
      </c>
      <c r="BU8" s="61">
        <v>1113</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60</v>
      </c>
      <c r="DL8" s="59">
        <v>61.5</v>
      </c>
      <c r="DM8" s="59">
        <v>50.8</v>
      </c>
      <c r="DN8" s="59">
        <v>46.2</v>
      </c>
      <c r="DO8" s="59">
        <v>49.2</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14752</cp:lastModifiedBy>
  <cp:lastPrinted>2024-01-24T05:07:37Z</cp:lastPrinted>
  <dcterms:created xsi:type="dcterms:W3CDTF">2024-01-11T00:12:18Z</dcterms:created>
  <dcterms:modified xsi:type="dcterms:W3CDTF">2024-02-06T06:21:23Z</dcterms:modified>
  <cp:category/>
</cp:coreProperties>
</file>