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986D43EA-7FA9-406A-AC23-372F828F646C}" xr6:coauthVersionLast="45" xr6:coauthVersionMax="45" xr10:uidLastSave="{00000000-0000-0000-0000-000000000000}"/>
  <workbookProtection workbookAlgorithmName="SHA-512" workbookHashValue="1MV62wwSPB6AwvI9fZxGmD8LC+kEdu3bh2IBUtESvoZXCKmyYow+6uZ+F66JjlRgQrZnl2+YLuUPpaeMvoXYdw==" workbookSaltValue="WicVmgz8hnPE7WHhSBRr2Q==" workbookSpinCount="100000" lockStructure="1"/>
  <bookViews>
    <workbookView xWindow="-120" yWindow="-1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<sst xmlns="http://schemas.openxmlformats.org/spreadsheetml/2006/main" count="275" uniqueCount="118">
  <si>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</si>
  <si>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</si>
  <si>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</si>
  <si>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</si>
  <si>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</si>
  <si>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</si>
  <si>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</si>
  <si>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</si>
  <si>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</si>
  <si>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</si>
  <si>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</si>
  <si>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</si>
  <si>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</si>
  <si>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</si>
  <si>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</si>
  <si>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</si>
  <si>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</si>
  <si>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</si>
  <si>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</si>
  <si>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</si>
  <si>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</si>
  <si>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</si>
  <si>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</si>
  <si>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</si>
  <si>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</si>
  <si>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</si>
  <si>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</si>
  <si>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</si>
  <si>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</si>
  <si>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</si>
  <si>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</si>
  <si>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</si>
  <si>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</si>
  <si>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</si>
  <si>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</si>
  <si>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</si>
  <si>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</si>
  <si>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</si>
  <si>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</si>
  <si>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</si>
  <si>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</si>
  <si>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</si>
  <si>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</si>
  <si>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</si>
  <si>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</si>
  <si>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</si>
  <si>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</si>
  <si>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</si>
  <si>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</si>
  <si>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</si>
  <si>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</si>
  <si>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</si>
  <si>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</si>
  <si>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</si>
  <si>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</si>
  <si>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</si>
  <si>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</si>
  <si>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</si>
  <si>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</si>
  <si>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</si>
  <si>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</si>
  <si>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</si>
  <si>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</si>
  <si>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</si>
  <si>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</si>
  <si>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</si>
  <si>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</si>
  <si>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</si>
  <si>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</si>
  <si>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</si>
  <si>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</si>
  <si>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</si>
  <si>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</si>
  <si>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</si>
  <si>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</si>
  <si>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</si>
  <si>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</si>
  <si>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</si>
  <si>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</si>
  <si>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</si>
  <si>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</si>
  <si>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</si>
  <si>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</si>
  <si>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</si>
  <si>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</si>
  <si>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</si>
  <si>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</si>
  <si>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</si>
  <si>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</si>
  <si>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</si>
  <si>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</si>
  <si>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</si>
  <si>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</si>
  <si>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</si>
  <si>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</si>
  <si>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</si>
  <si>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</si>
  <si>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</si>
  <si>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</si>
  <si>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</si>
  <si>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</si>
  <si>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</si>
  <si>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</si>
  <si>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</si>
  <si>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</si>
  <si>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</si>
  <si>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</si>
  <si>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</si>
  <si>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</si>
  <si>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</si>
  <si>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</si>
  <si>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</si>
  <si>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</si>
  <si>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</si>
  <si>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</si>
  <si>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本市の農業集落排水事業の経営は厳しい状態であると認識しています。汚水処理原価に対して、それに見合う適正な使用料収益が確保できていないためと分析しています。
適正な使用料収益の確保のため、令和5年度から使用料改定を予定しています。また、汚水処理原価を減少させるため、徹底した維持管理費の削減、適切な投資・改修計画を行い、経営の安定化を図りたいと考えています。</t>
    <rPh sb="78" eb="80">
      <t>テキセイ</t>
    </rPh>
    <rPh sb="81" eb="84">
      <t>シヨウリョウ</t>
    </rPh>
    <rPh sb="84" eb="86">
      <t>シュウエキ</t>
    </rPh>
    <rPh sb="87" eb="89">
      <t>カクホ</t>
    </rPh>
    <rPh sb="93" eb="95">
      <t>レイワ</t>
    </rPh>
    <rPh sb="96" eb="98">
      <t>ネンド</t>
    </rPh>
    <rPh sb="100" eb="102">
      <t>シヨウ</t>
    </rPh>
    <rPh sb="102" eb="103">
      <t>リョウ</t>
    </rPh>
    <rPh sb="103" eb="105">
      <t>カイテイ</t>
    </rPh>
    <rPh sb="106" eb="108">
      <t>ヨテイ</t>
    </rPh>
    <rPh sb="162" eb="165">
      <t>アンテイカ</t>
    </rPh>
    <rPh sb="166" eb="167">
      <t>ハカ</t>
    </rPh>
    <phoneticPr fontId="4"/>
  </si>
  <si>
    <t>①経常収支比率は100％を下回っており、類似団体と比較して低い水準です。収益に占める一般会計繰入金の割合が高い状況であり、経営改善を図る必要があります。また、⑤経費回収率も100％を下回っており、使用料収益の確保及び汚水処理費の削減が必要です。
②累積欠損金比率は、類似団体と比較して高い水準です。本年度決算が赤字であったことから累積欠損金が増加しました。累積欠損金の解消に向け経営改善を図る必要があります。
③流動比率は100％を下回っており、類似団体と比較して低い水準です。企業債の償還は平準化債の発行と一般会計繰入金に依存している状況です。
④企業債残高対事業規模比率は企業債の償還が進んだことにより改善したものの、類似団体と比較すると大きく上回っており、維持管理費等も含めて適正な使用料収益の確保が必要です。
⑥汚水処理原価は、類似団体と比較して高い水準です。維持管理費の削減、接続率の向上による有収水量を増加させる取り組みが必要です。
⑦施設利用率は前年度と同水準となっています。類似団体と比較すると低い水準であり、適切な投資・改修計画を検討する必要があります。
⑧水洗化率は、類似団体と比較して高い水準となっています。引き続き水洗化の普及促進に努めていく必要があります。</t>
    <rPh sb="430" eb="433">
      <t>ゼンネンド</t>
    </rPh>
    <rPh sb="434" eb="437">
      <t>ドウスイジュン</t>
    </rPh>
    <rPh sb="450" eb="452">
      <t>ヒカク</t>
    </rPh>
    <rPh sb="455" eb="456">
      <t>ヒク</t>
    </rPh>
    <rPh sb="457" eb="459">
      <t>スイジュン</t>
    </rPh>
    <rPh sb="474" eb="476">
      <t>ケントウ</t>
    </rPh>
    <rPh sb="478" eb="480">
      <t>ヒツヨウ</t>
    </rPh>
    <phoneticPr fontId="4"/>
  </si>
  <si>
    <t>①有形固定資産減価償却率は、類似団体と比較して低い水準ですが、平成31年4月1日に法適化した影響があり、単純比較が難しい状況です。
②管渠老朽化率及び③管渠改善率については、管渠は比較的新しいため、現状大規模な改修を行う必要はありません。ただし、事業実施から約28年が経過しており、処理場施設等の老朽化が進行しているため、長寿命化計画等を検討していく必要があります。</t>
    <rPh sb="67" eb="68">
      <t>クダ</t>
    </rPh>
    <rPh sb="69" eb="72">
      <t>ロウキュウカ</t>
    </rPh>
    <rPh sb="72" eb="73">
      <t>リツ</t>
    </rPh>
    <rPh sb="73" eb="74">
      <t>オヨ</t>
    </rPh>
    <rPh sb="78" eb="81">
      <t>カイゼンリツ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</si>
</sst>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Fill="1" applyBorder="1" applyAlignment="1">
      <alignment horizontal="left" vertical="center"/>
    </xf>
    <xf numFmtId="0" fontId="12" fillId="0" borderId="4" xfId="0" applyFont="1" applyFill="1" applyBorder="1" applyAlignment="1">
      <alignment horizontal="left" vertical="center"/>
    </xf>
    <xf numFmtId="0" fontId="12" fillId="0" borderId="5" xfId="0" applyFont="1" applyFill="1" applyBorder="1" applyAlignment="1">
      <alignment horizontal="left" vertical="center"/>
    </xf>
    <xf numFmtId="0" fontId="12" fillId="0" borderId="6" xfId="0" applyFont="1" applyFill="1" applyBorder="1" applyAlignment="1">
      <alignment horizontal="left" vertical="center"/>
    </xf>
    <xf numFmtId="0" fontId="12" fillId="0" borderId="0" xfId="0" applyFont="1" applyFill="1" applyAlignment="1">
      <alignment horizontal="left" vertical="center"/>
    </xf>
    <xf numFmtId="0" fontId="12" fillId="0" borderId="7" xfId="0" applyFont="1" applyFill="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0.02</c:v>
                </c:pt>
                <c:pt idx="3" formatCode="#,##0.00;&quot;△&quot;#,##0.00">
                  <c:v>0</c:v>
                </c:pt>
                <c:pt idx="4" formatCode="#,##0.00;&quot;△&quot;#,##0.00">
                  <c:v>0</c:v>
                </c:pt>
              </c:numCache>
            </c:numRef>
          </c:val>
          <c:extLst>
            <c:ext xmlns:c16="http://schemas.microsoft.com/office/drawing/2014/chart" uri="{C3380CC4-5D6E-409C-BE32-E72D297353CC}">
              <c16:uniqueId val="{00000000-BEBA-42B5-A6FB-237D246544F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0.25</c:v>
                </c:pt>
                <c:pt idx="4">
                  <c:v>0.05</c:v>
                </c:pt>
              </c:numCache>
            </c:numRef>
          </c:val>
          <c:smooth val="0"/>
          <c:extLst>
            <c:ext xmlns:c16="http://schemas.microsoft.com/office/drawing/2014/chart" uri="{C3380CC4-5D6E-409C-BE32-E72D297353CC}">
              <c16:uniqueId val="{00000001-BEBA-42B5-A6FB-237D246544F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51.13</c:v>
                </c:pt>
                <c:pt idx="3">
                  <c:v>53</c:v>
                </c:pt>
                <c:pt idx="4">
                  <c:v>53.3</c:v>
                </c:pt>
              </c:numCache>
            </c:numRef>
          </c:val>
          <c:extLst>
            <c:ext xmlns:c16="http://schemas.microsoft.com/office/drawing/2014/chart" uri="{C3380CC4-5D6E-409C-BE32-E72D297353CC}">
              <c16:uniqueId val="{00000000-971C-445D-A113-FD9F369B447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50.14</c:v>
                </c:pt>
                <c:pt idx="3">
                  <c:v>54.83</c:v>
                </c:pt>
                <c:pt idx="4">
                  <c:v>66.53</c:v>
                </c:pt>
              </c:numCache>
            </c:numRef>
          </c:val>
          <c:smooth val="0"/>
          <c:extLst>
            <c:ext xmlns:c16="http://schemas.microsoft.com/office/drawing/2014/chart" uri="{C3380CC4-5D6E-409C-BE32-E72D297353CC}">
              <c16:uniqueId val="{00000001-971C-445D-A113-FD9F369B447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93.34</c:v>
                </c:pt>
                <c:pt idx="3">
                  <c:v>93.47</c:v>
                </c:pt>
                <c:pt idx="4">
                  <c:v>93.49</c:v>
                </c:pt>
              </c:numCache>
            </c:numRef>
          </c:val>
          <c:extLst>
            <c:ext xmlns:c16="http://schemas.microsoft.com/office/drawing/2014/chart" uri="{C3380CC4-5D6E-409C-BE32-E72D297353CC}">
              <c16:uniqueId val="{00000000-8E80-4F49-AB79-F715CE27747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84.98</c:v>
                </c:pt>
                <c:pt idx="3">
                  <c:v>84.7</c:v>
                </c:pt>
                <c:pt idx="4">
                  <c:v>84.67</c:v>
                </c:pt>
              </c:numCache>
            </c:numRef>
          </c:val>
          <c:smooth val="0"/>
          <c:extLst>
            <c:ext xmlns:c16="http://schemas.microsoft.com/office/drawing/2014/chart" uri="{C3380CC4-5D6E-409C-BE32-E72D297353CC}">
              <c16:uniqueId val="{00000001-8E80-4F49-AB79-F715CE27747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84.56</c:v>
                </c:pt>
                <c:pt idx="3">
                  <c:v>85.88</c:v>
                </c:pt>
                <c:pt idx="4">
                  <c:v>82.74</c:v>
                </c:pt>
              </c:numCache>
            </c:numRef>
          </c:val>
          <c:extLst>
            <c:ext xmlns:c16="http://schemas.microsoft.com/office/drawing/2014/chart" uri="{C3380CC4-5D6E-409C-BE32-E72D297353CC}">
              <c16:uniqueId val="{00000000-FA67-44A5-BF02-17AF589B3F5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103.6</c:v>
                </c:pt>
                <c:pt idx="3">
                  <c:v>106.37</c:v>
                </c:pt>
                <c:pt idx="4">
                  <c:v>106.07</c:v>
                </c:pt>
              </c:numCache>
            </c:numRef>
          </c:val>
          <c:smooth val="0"/>
          <c:extLst>
            <c:ext xmlns:c16="http://schemas.microsoft.com/office/drawing/2014/chart" uri="{C3380CC4-5D6E-409C-BE32-E72D297353CC}">
              <c16:uniqueId val="{00000001-FA67-44A5-BF02-17AF589B3F5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3.74</c:v>
                </c:pt>
                <c:pt idx="3">
                  <c:v>7.29</c:v>
                </c:pt>
                <c:pt idx="4">
                  <c:v>10.67</c:v>
                </c:pt>
              </c:numCache>
            </c:numRef>
          </c:val>
          <c:extLst>
            <c:ext xmlns:c16="http://schemas.microsoft.com/office/drawing/2014/chart" uri="{C3380CC4-5D6E-409C-BE32-E72D297353CC}">
              <c16:uniqueId val="{00000000-553A-401D-AA31-8FBE9D3487A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23.06</c:v>
                </c:pt>
                <c:pt idx="3">
                  <c:v>20.34</c:v>
                </c:pt>
                <c:pt idx="4">
                  <c:v>21.85</c:v>
                </c:pt>
              </c:numCache>
            </c:numRef>
          </c:val>
          <c:smooth val="0"/>
          <c:extLst>
            <c:ext xmlns:c16="http://schemas.microsoft.com/office/drawing/2014/chart" uri="{C3380CC4-5D6E-409C-BE32-E72D297353CC}">
              <c16:uniqueId val="{00000001-553A-401D-AA31-8FBE9D3487A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1565-4CBD-8B2B-E28DDC6ED0D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1565-4CBD-8B2B-E28DDC6ED0D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231.2</c:v>
                </c:pt>
                <c:pt idx="3">
                  <c:v>306.08</c:v>
                </c:pt>
                <c:pt idx="4">
                  <c:v>419.44</c:v>
                </c:pt>
              </c:numCache>
            </c:numRef>
          </c:val>
          <c:extLst>
            <c:ext xmlns:c16="http://schemas.microsoft.com/office/drawing/2014/chart" uri="{C3380CC4-5D6E-409C-BE32-E72D297353CC}">
              <c16:uniqueId val="{00000000-BD73-4069-B759-6A3ACFF2601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193.99</c:v>
                </c:pt>
                <c:pt idx="3">
                  <c:v>139.02000000000001</c:v>
                </c:pt>
                <c:pt idx="4">
                  <c:v>132.04</c:v>
                </c:pt>
              </c:numCache>
            </c:numRef>
          </c:val>
          <c:smooth val="0"/>
          <c:extLst>
            <c:ext xmlns:c16="http://schemas.microsoft.com/office/drawing/2014/chart" uri="{C3380CC4-5D6E-409C-BE32-E72D297353CC}">
              <c16:uniqueId val="{00000001-BD73-4069-B759-6A3ACFF2601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9.56</c:v>
                </c:pt>
                <c:pt idx="3">
                  <c:v>10.199999999999999</c:v>
                </c:pt>
                <c:pt idx="4">
                  <c:v>11.79</c:v>
                </c:pt>
              </c:numCache>
            </c:numRef>
          </c:val>
          <c:extLst>
            <c:ext xmlns:c16="http://schemas.microsoft.com/office/drawing/2014/chart" uri="{C3380CC4-5D6E-409C-BE32-E72D297353CC}">
              <c16:uniqueId val="{00000000-A038-407B-8D17-27971888862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26.99</c:v>
                </c:pt>
                <c:pt idx="3">
                  <c:v>29.13</c:v>
                </c:pt>
                <c:pt idx="4">
                  <c:v>35.69</c:v>
                </c:pt>
              </c:numCache>
            </c:numRef>
          </c:val>
          <c:smooth val="0"/>
          <c:extLst>
            <c:ext xmlns:c16="http://schemas.microsoft.com/office/drawing/2014/chart" uri="{C3380CC4-5D6E-409C-BE32-E72D297353CC}">
              <c16:uniqueId val="{00000001-A038-407B-8D17-27971888862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4386.6099999999997</c:v>
                </c:pt>
                <c:pt idx="3">
                  <c:v>3988.51</c:v>
                </c:pt>
                <c:pt idx="4">
                  <c:v>3875.49</c:v>
                </c:pt>
              </c:numCache>
            </c:numRef>
          </c:val>
          <c:extLst>
            <c:ext xmlns:c16="http://schemas.microsoft.com/office/drawing/2014/chart" uri="{C3380CC4-5D6E-409C-BE32-E72D297353CC}">
              <c16:uniqueId val="{00000000-B67A-4792-90F6-9A4C4A33C69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826.83</c:v>
                </c:pt>
                <c:pt idx="3">
                  <c:v>867.83</c:v>
                </c:pt>
                <c:pt idx="4">
                  <c:v>791.76</c:v>
                </c:pt>
              </c:numCache>
            </c:numRef>
          </c:val>
          <c:smooth val="0"/>
          <c:extLst>
            <c:ext xmlns:c16="http://schemas.microsoft.com/office/drawing/2014/chart" uri="{C3380CC4-5D6E-409C-BE32-E72D297353CC}">
              <c16:uniqueId val="{00000001-B67A-4792-90F6-9A4C4A33C69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47.46</c:v>
                </c:pt>
                <c:pt idx="3">
                  <c:v>52.69</c:v>
                </c:pt>
                <c:pt idx="4">
                  <c:v>47.99</c:v>
                </c:pt>
              </c:numCache>
            </c:numRef>
          </c:val>
          <c:extLst>
            <c:ext xmlns:c16="http://schemas.microsoft.com/office/drawing/2014/chart" uri="{C3380CC4-5D6E-409C-BE32-E72D297353CC}">
              <c16:uniqueId val="{00000000-60F2-4170-A44B-59B2223A91C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57.31</c:v>
                </c:pt>
                <c:pt idx="3">
                  <c:v>57.08</c:v>
                </c:pt>
                <c:pt idx="4">
                  <c:v>56.26</c:v>
                </c:pt>
              </c:numCache>
            </c:numRef>
          </c:val>
          <c:smooth val="0"/>
          <c:extLst>
            <c:ext xmlns:c16="http://schemas.microsoft.com/office/drawing/2014/chart" uri="{C3380CC4-5D6E-409C-BE32-E72D297353CC}">
              <c16:uniqueId val="{00000001-60F2-4170-A44B-59B2223A91C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343.79</c:v>
                </c:pt>
                <c:pt idx="3">
                  <c:v>321.08</c:v>
                </c:pt>
                <c:pt idx="4">
                  <c:v>353.54</c:v>
                </c:pt>
              </c:numCache>
            </c:numRef>
          </c:val>
          <c:extLst>
            <c:ext xmlns:c16="http://schemas.microsoft.com/office/drawing/2014/chart" uri="{C3380CC4-5D6E-409C-BE32-E72D297353CC}">
              <c16:uniqueId val="{00000000-C66F-439E-8006-1985A0D1A45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273.52</c:v>
                </c:pt>
                <c:pt idx="3">
                  <c:v>274.99</c:v>
                </c:pt>
                <c:pt idx="4">
                  <c:v>282.08999999999997</c:v>
                </c:pt>
              </c:numCache>
            </c:numRef>
          </c:val>
          <c:smooth val="0"/>
          <c:extLst>
            <c:ext xmlns:c16="http://schemas.microsoft.com/office/drawing/2014/chart" uri="{C3380CC4-5D6E-409C-BE32-E72D297353CC}">
              <c16:uniqueId val="{00000001-C66F-439E-8006-1985A0D1A45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【128.23】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京都府　綾部市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32384</v>
      </c>
      <c r="AM8" s="42"/>
      <c r="AN8" s="42"/>
      <c r="AO8" s="42"/>
      <c r="AP8" s="42"/>
      <c r="AQ8" s="42"/>
      <c r="AR8" s="42"/>
      <c r="AS8" s="42"/>
      <c r="AT8" s="35">
        <f>データ!T6</f>
        <v>347.1</v>
      </c>
      <c r="AU8" s="35"/>
      <c r="AV8" s="35"/>
      <c r="AW8" s="35"/>
      <c r="AX8" s="35"/>
      <c r="AY8" s="35"/>
      <c r="AZ8" s="35"/>
      <c r="BA8" s="35"/>
      <c r="BB8" s="35">
        <f>データ!U6</f>
        <v>93.3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55.28</v>
      </c>
      <c r="J10" s="35"/>
      <c r="K10" s="35"/>
      <c r="L10" s="35"/>
      <c r="M10" s="35"/>
      <c r="N10" s="35"/>
      <c r="O10" s="35"/>
      <c r="P10" s="35">
        <f>データ!P6</f>
        <v>13.01</v>
      </c>
      <c r="Q10" s="35"/>
      <c r="R10" s="35"/>
      <c r="S10" s="35"/>
      <c r="T10" s="35"/>
      <c r="U10" s="35"/>
      <c r="V10" s="35"/>
      <c r="W10" s="35">
        <f>データ!Q6</f>
        <v>90.91</v>
      </c>
      <c r="X10" s="35"/>
      <c r="Y10" s="35"/>
      <c r="Z10" s="35"/>
      <c r="AA10" s="35"/>
      <c r="AB10" s="35"/>
      <c r="AC10" s="35"/>
      <c r="AD10" s="42">
        <f>データ!R6</f>
        <v>2750</v>
      </c>
      <c r="AE10" s="42"/>
      <c r="AF10" s="42"/>
      <c r="AG10" s="42"/>
      <c r="AH10" s="42"/>
      <c r="AI10" s="42"/>
      <c r="AJ10" s="42"/>
      <c r="AK10" s="2"/>
      <c r="AL10" s="42">
        <f>データ!V6</f>
        <v>4180</v>
      </c>
      <c r="AM10" s="42"/>
      <c r="AN10" s="42"/>
      <c r="AO10" s="42"/>
      <c r="AP10" s="42"/>
      <c r="AQ10" s="42"/>
      <c r="AR10" s="42"/>
      <c r="AS10" s="42"/>
      <c r="AT10" s="35">
        <f>データ!W6</f>
        <v>2.96</v>
      </c>
      <c r="AU10" s="35"/>
      <c r="AV10" s="35"/>
      <c r="AW10" s="35"/>
      <c r="AX10" s="35"/>
      <c r="AY10" s="35"/>
      <c r="AZ10" s="35"/>
      <c r="BA10" s="35"/>
      <c r="BB10" s="35">
        <f>データ!X6</f>
        <v>1412.16</v>
      </c>
      <c r="BC10" s="35"/>
      <c r="BD10" s="35"/>
      <c r="BE10" s="35"/>
      <c r="BF10" s="35"/>
      <c r="BG10" s="35"/>
      <c r="BH10" s="35"/>
      <c r="BI10" s="35"/>
      <c r="BJ10" s="2"/>
      <c r="BK10" s="2"/>
      <c r="BL10" s="73" t="s">
        <v>22</v>
      </c>
      <c r="BM10" s="74"/>
      <c r="BN10" s="75" t="s">
        <v>23</v>
      </c>
      <c r="BO10" s="75"/>
      <c r="BP10" s="75"/>
      <c r="BQ10" s="75"/>
      <c r="BR10" s="75"/>
      <c r="BS10" s="75"/>
      <c r="BT10" s="75"/>
      <c r="BU10" s="75"/>
      <c r="BV10" s="75"/>
      <c r="BW10" s="75"/>
      <c r="BX10" s="75"/>
      <c r="BY10" s="7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61" t="s">
        <v>26</v>
      </c>
      <c r="BM14" s="62"/>
      <c r="BN14" s="62"/>
      <c r="BO14" s="62"/>
      <c r="BP14" s="62"/>
      <c r="BQ14" s="62"/>
      <c r="BR14" s="62"/>
      <c r="BS14" s="62"/>
      <c r="BT14" s="62"/>
      <c r="BU14" s="62"/>
      <c r="BV14" s="62"/>
      <c r="BW14" s="62"/>
      <c r="BX14" s="62"/>
      <c r="BY14" s="62"/>
      <c r="BZ14" s="63"/>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64"/>
      <c r="BM15" s="65"/>
      <c r="BN15" s="65"/>
      <c r="BO15" s="65"/>
      <c r="BP15" s="65"/>
      <c r="BQ15" s="65"/>
      <c r="BR15" s="65"/>
      <c r="BS15" s="65"/>
      <c r="BT15" s="65"/>
      <c r="BU15" s="65"/>
      <c r="BV15" s="65"/>
      <c r="BW15" s="65"/>
      <c r="BX15" s="65"/>
      <c r="BY15" s="65"/>
      <c r="BZ15" s="6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7" t="s">
        <v>116</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7" t="s">
        <v>117</v>
      </c>
      <c r="BM47" s="68"/>
      <c r="BN47" s="68"/>
      <c r="BO47" s="68"/>
      <c r="BP47" s="68"/>
      <c r="BQ47" s="68"/>
      <c r="BR47" s="68"/>
      <c r="BS47" s="68"/>
      <c r="BT47" s="68"/>
      <c r="BU47" s="68"/>
      <c r="BV47" s="68"/>
      <c r="BW47" s="68"/>
      <c r="BX47" s="68"/>
      <c r="BY47" s="68"/>
      <c r="BZ47" s="6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7"/>
      <c r="BM48" s="68"/>
      <c r="BN48" s="68"/>
      <c r="BO48" s="68"/>
      <c r="BP48" s="68"/>
      <c r="BQ48" s="68"/>
      <c r="BR48" s="68"/>
      <c r="BS48" s="68"/>
      <c r="BT48" s="68"/>
      <c r="BU48" s="68"/>
      <c r="BV48" s="68"/>
      <c r="BW48" s="68"/>
      <c r="BX48" s="68"/>
      <c r="BY48" s="68"/>
      <c r="BZ48" s="6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7"/>
      <c r="BM49" s="68"/>
      <c r="BN49" s="68"/>
      <c r="BO49" s="68"/>
      <c r="BP49" s="68"/>
      <c r="BQ49" s="68"/>
      <c r="BR49" s="68"/>
      <c r="BS49" s="68"/>
      <c r="BT49" s="68"/>
      <c r="BU49" s="68"/>
      <c r="BV49" s="68"/>
      <c r="BW49" s="68"/>
      <c r="BX49" s="68"/>
      <c r="BY49" s="68"/>
      <c r="BZ49" s="6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7"/>
      <c r="BM50" s="68"/>
      <c r="BN50" s="68"/>
      <c r="BO50" s="68"/>
      <c r="BP50" s="68"/>
      <c r="BQ50" s="68"/>
      <c r="BR50" s="68"/>
      <c r="BS50" s="68"/>
      <c r="BT50" s="68"/>
      <c r="BU50" s="68"/>
      <c r="BV50" s="68"/>
      <c r="BW50" s="68"/>
      <c r="BX50" s="68"/>
      <c r="BY50" s="68"/>
      <c r="BZ50" s="6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7"/>
      <c r="BM51" s="68"/>
      <c r="BN51" s="68"/>
      <c r="BO51" s="68"/>
      <c r="BP51" s="68"/>
      <c r="BQ51" s="68"/>
      <c r="BR51" s="68"/>
      <c r="BS51" s="68"/>
      <c r="BT51" s="68"/>
      <c r="BU51" s="68"/>
      <c r="BV51" s="68"/>
      <c r="BW51" s="68"/>
      <c r="BX51" s="68"/>
      <c r="BY51" s="68"/>
      <c r="BZ51" s="6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7"/>
      <c r="BM52" s="68"/>
      <c r="BN52" s="68"/>
      <c r="BO52" s="68"/>
      <c r="BP52" s="68"/>
      <c r="BQ52" s="68"/>
      <c r="BR52" s="68"/>
      <c r="BS52" s="68"/>
      <c r="BT52" s="68"/>
      <c r="BU52" s="68"/>
      <c r="BV52" s="68"/>
      <c r="BW52" s="68"/>
      <c r="BX52" s="68"/>
      <c r="BY52" s="68"/>
      <c r="BZ52" s="6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7"/>
      <c r="BM53" s="68"/>
      <c r="BN53" s="68"/>
      <c r="BO53" s="68"/>
      <c r="BP53" s="68"/>
      <c r="BQ53" s="68"/>
      <c r="BR53" s="68"/>
      <c r="BS53" s="68"/>
      <c r="BT53" s="68"/>
      <c r="BU53" s="68"/>
      <c r="BV53" s="68"/>
      <c r="BW53" s="68"/>
      <c r="BX53" s="68"/>
      <c r="BY53" s="68"/>
      <c r="BZ53" s="6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7"/>
      <c r="BM54" s="68"/>
      <c r="BN54" s="68"/>
      <c r="BO54" s="68"/>
      <c r="BP54" s="68"/>
      <c r="BQ54" s="68"/>
      <c r="BR54" s="68"/>
      <c r="BS54" s="68"/>
      <c r="BT54" s="68"/>
      <c r="BU54" s="68"/>
      <c r="BV54" s="68"/>
      <c r="BW54" s="68"/>
      <c r="BX54" s="68"/>
      <c r="BY54" s="68"/>
      <c r="BZ54" s="6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7"/>
      <c r="BM55" s="68"/>
      <c r="BN55" s="68"/>
      <c r="BO55" s="68"/>
      <c r="BP55" s="68"/>
      <c r="BQ55" s="68"/>
      <c r="BR55" s="68"/>
      <c r="BS55" s="68"/>
      <c r="BT55" s="68"/>
      <c r="BU55" s="68"/>
      <c r="BV55" s="68"/>
      <c r="BW55" s="68"/>
      <c r="BX55" s="68"/>
      <c r="BY55" s="68"/>
      <c r="BZ55" s="6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7"/>
      <c r="BM56" s="68"/>
      <c r="BN56" s="68"/>
      <c r="BO56" s="68"/>
      <c r="BP56" s="68"/>
      <c r="BQ56" s="68"/>
      <c r="BR56" s="68"/>
      <c r="BS56" s="68"/>
      <c r="BT56" s="68"/>
      <c r="BU56" s="68"/>
      <c r="BV56" s="68"/>
      <c r="BW56" s="68"/>
      <c r="BX56" s="68"/>
      <c r="BY56" s="68"/>
      <c r="BZ56" s="6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7"/>
      <c r="BM57" s="68"/>
      <c r="BN57" s="68"/>
      <c r="BO57" s="68"/>
      <c r="BP57" s="68"/>
      <c r="BQ57" s="68"/>
      <c r="BR57" s="68"/>
      <c r="BS57" s="68"/>
      <c r="BT57" s="68"/>
      <c r="BU57" s="68"/>
      <c r="BV57" s="68"/>
      <c r="BW57" s="68"/>
      <c r="BX57" s="68"/>
      <c r="BY57" s="68"/>
      <c r="BZ57" s="6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7"/>
      <c r="BM58" s="68"/>
      <c r="BN58" s="68"/>
      <c r="BO58" s="68"/>
      <c r="BP58" s="68"/>
      <c r="BQ58" s="68"/>
      <c r="BR58" s="68"/>
      <c r="BS58" s="68"/>
      <c r="BT58" s="68"/>
      <c r="BU58" s="68"/>
      <c r="BV58" s="68"/>
      <c r="BW58" s="68"/>
      <c r="BX58" s="68"/>
      <c r="BY58" s="68"/>
      <c r="BZ58" s="6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7"/>
      <c r="BM59" s="68"/>
      <c r="BN59" s="68"/>
      <c r="BO59" s="68"/>
      <c r="BP59" s="68"/>
      <c r="BQ59" s="68"/>
      <c r="BR59" s="68"/>
      <c r="BS59" s="68"/>
      <c r="BT59" s="68"/>
      <c r="BU59" s="68"/>
      <c r="BV59" s="68"/>
      <c r="BW59" s="68"/>
      <c r="BX59" s="68"/>
      <c r="BY59" s="68"/>
      <c r="BZ59" s="69"/>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7"/>
      <c r="BM60" s="68"/>
      <c r="BN60" s="68"/>
      <c r="BO60" s="68"/>
      <c r="BP60" s="68"/>
      <c r="BQ60" s="68"/>
      <c r="BR60" s="68"/>
      <c r="BS60" s="68"/>
      <c r="BT60" s="68"/>
      <c r="BU60" s="68"/>
      <c r="BV60" s="68"/>
      <c r="BW60" s="68"/>
      <c r="BX60" s="68"/>
      <c r="BY60" s="68"/>
      <c r="BZ60" s="69"/>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7"/>
      <c r="BM61" s="68"/>
      <c r="BN61" s="68"/>
      <c r="BO61" s="68"/>
      <c r="BP61" s="68"/>
      <c r="BQ61" s="68"/>
      <c r="BR61" s="68"/>
      <c r="BS61" s="68"/>
      <c r="BT61" s="68"/>
      <c r="BU61" s="68"/>
      <c r="BV61" s="68"/>
      <c r="BW61" s="68"/>
      <c r="BX61" s="68"/>
      <c r="BY61" s="68"/>
      <c r="BZ61" s="6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7"/>
      <c r="BM62" s="68"/>
      <c r="BN62" s="68"/>
      <c r="BO62" s="68"/>
      <c r="BP62" s="68"/>
      <c r="BQ62" s="68"/>
      <c r="BR62" s="68"/>
      <c r="BS62" s="68"/>
      <c r="BT62" s="68"/>
      <c r="BU62" s="68"/>
      <c r="BV62" s="68"/>
      <c r="BW62" s="68"/>
      <c r="BX62" s="68"/>
      <c r="BY62" s="68"/>
      <c r="BZ62" s="6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0"/>
      <c r="BM63" s="71"/>
      <c r="BN63" s="71"/>
      <c r="BO63" s="71"/>
      <c r="BP63" s="71"/>
      <c r="BQ63" s="71"/>
      <c r="BR63" s="71"/>
      <c r="BS63" s="71"/>
      <c r="BT63" s="71"/>
      <c r="BU63" s="71"/>
      <c r="BV63" s="71"/>
      <c r="BW63" s="71"/>
      <c r="BX63" s="71"/>
      <c r="BY63" s="71"/>
      <c r="BZ63" s="7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1" t="s">
        <v>29</v>
      </c>
      <c r="BM64" s="62"/>
      <c r="BN64" s="62"/>
      <c r="BO64" s="62"/>
      <c r="BP64" s="62"/>
      <c r="BQ64" s="62"/>
      <c r="BR64" s="62"/>
      <c r="BS64" s="62"/>
      <c r="BT64" s="62"/>
      <c r="BU64" s="62"/>
      <c r="BV64" s="62"/>
      <c r="BW64" s="62"/>
      <c r="BX64" s="62"/>
      <c r="BY64" s="62"/>
      <c r="BZ64" s="6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4"/>
      <c r="BM65" s="65"/>
      <c r="BN65" s="65"/>
      <c r="BO65" s="65"/>
      <c r="BP65" s="65"/>
      <c r="BQ65" s="65"/>
      <c r="BR65" s="65"/>
      <c r="BS65" s="65"/>
      <c r="BT65" s="65"/>
      <c r="BU65" s="65"/>
      <c r="BV65" s="65"/>
      <c r="BW65" s="65"/>
      <c r="BX65" s="65"/>
      <c r="BY65" s="65"/>
      <c r="BZ65" s="6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7" t="s">
        <v>115</v>
      </c>
      <c r="BM66" s="78"/>
      <c r="BN66" s="78"/>
      <c r="BO66" s="78"/>
      <c r="BP66" s="78"/>
      <c r="BQ66" s="78"/>
      <c r="BR66" s="78"/>
      <c r="BS66" s="78"/>
      <c r="BT66" s="78"/>
      <c r="BU66" s="78"/>
      <c r="BV66" s="78"/>
      <c r="BW66" s="78"/>
      <c r="BX66" s="78"/>
      <c r="BY66" s="78"/>
      <c r="BZ66" s="7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7"/>
      <c r="BM67" s="78"/>
      <c r="BN67" s="78"/>
      <c r="BO67" s="78"/>
      <c r="BP67" s="78"/>
      <c r="BQ67" s="78"/>
      <c r="BR67" s="78"/>
      <c r="BS67" s="78"/>
      <c r="BT67" s="78"/>
      <c r="BU67" s="78"/>
      <c r="BV67" s="78"/>
      <c r="BW67" s="78"/>
      <c r="BX67" s="78"/>
      <c r="BY67" s="78"/>
      <c r="BZ67" s="7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7"/>
      <c r="BM68" s="78"/>
      <c r="BN68" s="78"/>
      <c r="BO68" s="78"/>
      <c r="BP68" s="78"/>
      <c r="BQ68" s="78"/>
      <c r="BR68" s="78"/>
      <c r="BS68" s="78"/>
      <c r="BT68" s="78"/>
      <c r="BU68" s="78"/>
      <c r="BV68" s="78"/>
      <c r="BW68" s="78"/>
      <c r="BX68" s="78"/>
      <c r="BY68" s="78"/>
      <c r="BZ68" s="7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7"/>
      <c r="BM69" s="78"/>
      <c r="BN69" s="78"/>
      <c r="BO69" s="78"/>
      <c r="BP69" s="78"/>
      <c r="BQ69" s="78"/>
      <c r="BR69" s="78"/>
      <c r="BS69" s="78"/>
      <c r="BT69" s="78"/>
      <c r="BU69" s="78"/>
      <c r="BV69" s="78"/>
      <c r="BW69" s="78"/>
      <c r="BX69" s="78"/>
      <c r="BY69" s="78"/>
      <c r="BZ69" s="7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7"/>
      <c r="BM70" s="78"/>
      <c r="BN70" s="78"/>
      <c r="BO70" s="78"/>
      <c r="BP70" s="78"/>
      <c r="BQ70" s="78"/>
      <c r="BR70" s="78"/>
      <c r="BS70" s="78"/>
      <c r="BT70" s="78"/>
      <c r="BU70" s="78"/>
      <c r="BV70" s="78"/>
      <c r="BW70" s="78"/>
      <c r="BX70" s="78"/>
      <c r="BY70" s="78"/>
      <c r="BZ70" s="7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7"/>
      <c r="BM71" s="78"/>
      <c r="BN71" s="78"/>
      <c r="BO71" s="78"/>
      <c r="BP71" s="78"/>
      <c r="BQ71" s="78"/>
      <c r="BR71" s="78"/>
      <c r="BS71" s="78"/>
      <c r="BT71" s="78"/>
      <c r="BU71" s="78"/>
      <c r="BV71" s="78"/>
      <c r="BW71" s="78"/>
      <c r="BX71" s="78"/>
      <c r="BY71" s="78"/>
      <c r="BZ71" s="7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7"/>
      <c r="BM72" s="78"/>
      <c r="BN72" s="78"/>
      <c r="BO72" s="78"/>
      <c r="BP72" s="78"/>
      <c r="BQ72" s="78"/>
      <c r="BR72" s="78"/>
      <c r="BS72" s="78"/>
      <c r="BT72" s="78"/>
      <c r="BU72" s="78"/>
      <c r="BV72" s="78"/>
      <c r="BW72" s="78"/>
      <c r="BX72" s="78"/>
      <c r="BY72" s="78"/>
      <c r="BZ72" s="7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7"/>
      <c r="BM73" s="78"/>
      <c r="BN73" s="78"/>
      <c r="BO73" s="78"/>
      <c r="BP73" s="78"/>
      <c r="BQ73" s="78"/>
      <c r="BR73" s="78"/>
      <c r="BS73" s="78"/>
      <c r="BT73" s="78"/>
      <c r="BU73" s="78"/>
      <c r="BV73" s="78"/>
      <c r="BW73" s="78"/>
      <c r="BX73" s="78"/>
      <c r="BY73" s="78"/>
      <c r="BZ73" s="7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7"/>
      <c r="BM74" s="78"/>
      <c r="BN74" s="78"/>
      <c r="BO74" s="78"/>
      <c r="BP74" s="78"/>
      <c r="BQ74" s="78"/>
      <c r="BR74" s="78"/>
      <c r="BS74" s="78"/>
      <c r="BT74" s="78"/>
      <c r="BU74" s="78"/>
      <c r="BV74" s="78"/>
      <c r="BW74" s="78"/>
      <c r="BX74" s="78"/>
      <c r="BY74" s="78"/>
      <c r="BZ74" s="7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7"/>
      <c r="BM75" s="78"/>
      <c r="BN75" s="78"/>
      <c r="BO75" s="78"/>
      <c r="BP75" s="78"/>
      <c r="BQ75" s="78"/>
      <c r="BR75" s="78"/>
      <c r="BS75" s="78"/>
      <c r="BT75" s="78"/>
      <c r="BU75" s="78"/>
      <c r="BV75" s="78"/>
      <c r="BW75" s="78"/>
      <c r="BX75" s="78"/>
      <c r="BY75" s="78"/>
      <c r="BZ75" s="7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7"/>
      <c r="BM76" s="78"/>
      <c r="BN76" s="78"/>
      <c r="BO76" s="78"/>
      <c r="BP76" s="78"/>
      <c r="BQ76" s="78"/>
      <c r="BR76" s="78"/>
      <c r="BS76" s="78"/>
      <c r="BT76" s="78"/>
      <c r="BU76" s="78"/>
      <c r="BV76" s="78"/>
      <c r="BW76" s="78"/>
      <c r="BX76" s="78"/>
      <c r="BY76" s="78"/>
      <c r="BZ76" s="7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7"/>
      <c r="BM77" s="78"/>
      <c r="BN77" s="78"/>
      <c r="BO77" s="78"/>
      <c r="BP77" s="78"/>
      <c r="BQ77" s="78"/>
      <c r="BR77" s="78"/>
      <c r="BS77" s="78"/>
      <c r="BT77" s="78"/>
      <c r="BU77" s="78"/>
      <c r="BV77" s="78"/>
      <c r="BW77" s="78"/>
      <c r="BX77" s="78"/>
      <c r="BY77" s="78"/>
      <c r="BZ77" s="7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7"/>
      <c r="BM78" s="78"/>
      <c r="BN78" s="78"/>
      <c r="BO78" s="78"/>
      <c r="BP78" s="78"/>
      <c r="BQ78" s="78"/>
      <c r="BR78" s="78"/>
      <c r="BS78" s="78"/>
      <c r="BT78" s="78"/>
      <c r="BU78" s="78"/>
      <c r="BV78" s="78"/>
      <c r="BW78" s="78"/>
      <c r="BX78" s="78"/>
      <c r="BY78" s="78"/>
      <c r="BZ78" s="7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7"/>
      <c r="BM79" s="78"/>
      <c r="BN79" s="78"/>
      <c r="BO79" s="78"/>
      <c r="BP79" s="78"/>
      <c r="BQ79" s="78"/>
      <c r="BR79" s="78"/>
      <c r="BS79" s="78"/>
      <c r="BT79" s="78"/>
      <c r="BU79" s="78"/>
      <c r="BV79" s="78"/>
      <c r="BW79" s="78"/>
      <c r="BX79" s="78"/>
      <c r="BY79" s="78"/>
      <c r="BZ79" s="7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7"/>
      <c r="BM80" s="78"/>
      <c r="BN80" s="78"/>
      <c r="BO80" s="78"/>
      <c r="BP80" s="78"/>
      <c r="BQ80" s="78"/>
      <c r="BR80" s="78"/>
      <c r="BS80" s="78"/>
      <c r="BT80" s="78"/>
      <c r="BU80" s="78"/>
      <c r="BV80" s="78"/>
      <c r="BW80" s="78"/>
      <c r="BX80" s="78"/>
      <c r="BY80" s="78"/>
      <c r="BZ80" s="7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7"/>
      <c r="BM81" s="78"/>
      <c r="BN81" s="78"/>
      <c r="BO81" s="78"/>
      <c r="BP81" s="78"/>
      <c r="BQ81" s="78"/>
      <c r="BR81" s="78"/>
      <c r="BS81" s="78"/>
      <c r="BT81" s="78"/>
      <c r="BU81" s="78"/>
      <c r="BV81" s="78"/>
      <c r="BW81" s="78"/>
      <c r="BX81" s="78"/>
      <c r="BY81" s="78"/>
      <c r="BZ81" s="7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0"/>
      <c r="BM82" s="81"/>
      <c r="BN82" s="81"/>
      <c r="BO82" s="81"/>
      <c r="BP82" s="81"/>
      <c r="BQ82" s="81"/>
      <c r="BR82" s="81"/>
      <c r="BS82" s="81"/>
      <c r="BT82" s="81"/>
      <c r="BU82" s="81"/>
      <c r="BV82" s="81"/>
      <c r="BW82" s="81"/>
      <c r="BX82" s="81"/>
      <c r="BY82" s="81"/>
      <c r="BZ82" s="82"/>
    </row>
    <row r="83" spans="1:78" x14ac:dyDescent="0.15">
      <c r="C83" s="83" t="s">
        <v>30</v>
      </c>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Yph6aI5BzcbT99HPHwra0rEnodLO8vqYjFKgvERh6HiP+ytzAtArz4Rcl5OqwTm42s/KE9dPEmwx0rLkoviAMg==" saltValue="vdskMWYlR9euCJVyh+gMB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85" t="s">
        <v>52</v>
      </c>
      <c r="I3" s="86"/>
      <c r="J3" s="86"/>
      <c r="K3" s="86"/>
      <c r="L3" s="86"/>
      <c r="M3" s="86"/>
      <c r="N3" s="86"/>
      <c r="O3" s="86"/>
      <c r="P3" s="86"/>
      <c r="Q3" s="86"/>
      <c r="R3" s="86"/>
      <c r="S3" s="86"/>
      <c r="T3" s="86"/>
      <c r="U3" s="86"/>
      <c r="V3" s="86"/>
      <c r="W3" s="86"/>
      <c r="X3" s="87"/>
      <c r="Y3" s="91" t="s">
        <v>53</v>
      </c>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c r="CV3" s="84"/>
      <c r="CW3" s="84"/>
      <c r="CX3" s="84"/>
      <c r="CY3" s="84"/>
      <c r="CZ3" s="84"/>
      <c r="DA3" s="84"/>
      <c r="DB3" s="84"/>
      <c r="DC3" s="84"/>
      <c r="DD3" s="84"/>
      <c r="DE3" s="84"/>
      <c r="DF3" s="84"/>
      <c r="DG3" s="84"/>
      <c r="DH3" s="84"/>
      <c r="DI3" s="84" t="s">
        <v>54</v>
      </c>
      <c r="DJ3" s="84"/>
      <c r="DK3" s="84"/>
      <c r="DL3" s="84"/>
      <c r="DM3" s="84"/>
      <c r="DN3" s="84"/>
      <c r="DO3" s="84"/>
      <c r="DP3" s="84"/>
      <c r="DQ3" s="84"/>
      <c r="DR3" s="84"/>
      <c r="DS3" s="84"/>
      <c r="DT3" s="84"/>
      <c r="DU3" s="84"/>
      <c r="DV3" s="84"/>
      <c r="DW3" s="84"/>
      <c r="DX3" s="84"/>
      <c r="DY3" s="84"/>
      <c r="DZ3" s="84"/>
      <c r="EA3" s="84"/>
      <c r="EB3" s="84"/>
      <c r="EC3" s="84"/>
      <c r="ED3" s="84"/>
      <c r="EE3" s="84"/>
      <c r="EF3" s="84"/>
      <c r="EG3" s="84"/>
      <c r="EH3" s="84"/>
      <c r="EI3" s="84"/>
      <c r="EJ3" s="84"/>
      <c r="EK3" s="84"/>
      <c r="EL3" s="84"/>
      <c r="EM3" s="84"/>
      <c r="EN3" s="84"/>
      <c r="EO3" s="84"/>
    </row>
    <row r="4" spans="1:148" x14ac:dyDescent="0.15">
      <c r="A4" s="14" t="s">
        <v>55</v>
      </c>
      <c r="B4" s="16"/>
      <c r="C4" s="16"/>
      <c r="D4" s="16"/>
      <c r="E4" s="16"/>
      <c r="F4" s="16"/>
      <c r="G4" s="16"/>
      <c r="H4" s="88"/>
      <c r="I4" s="89"/>
      <c r="J4" s="89"/>
      <c r="K4" s="89"/>
      <c r="L4" s="89"/>
      <c r="M4" s="89"/>
      <c r="N4" s="89"/>
      <c r="O4" s="89"/>
      <c r="P4" s="89"/>
      <c r="Q4" s="89"/>
      <c r="R4" s="89"/>
      <c r="S4" s="89"/>
      <c r="T4" s="89"/>
      <c r="U4" s="89"/>
      <c r="V4" s="89"/>
      <c r="W4" s="89"/>
      <c r="X4" s="90"/>
      <c r="Y4" s="84" t="s">
        <v>56</v>
      </c>
      <c r="Z4" s="84"/>
      <c r="AA4" s="84"/>
      <c r="AB4" s="84"/>
      <c r="AC4" s="84"/>
      <c r="AD4" s="84"/>
      <c r="AE4" s="84"/>
      <c r="AF4" s="84"/>
      <c r="AG4" s="84"/>
      <c r="AH4" s="84"/>
      <c r="AI4" s="84"/>
      <c r="AJ4" s="84" t="s">
        <v>57</v>
      </c>
      <c r="AK4" s="84"/>
      <c r="AL4" s="84"/>
      <c r="AM4" s="84"/>
      <c r="AN4" s="84"/>
      <c r="AO4" s="84"/>
      <c r="AP4" s="84"/>
      <c r="AQ4" s="84"/>
      <c r="AR4" s="84"/>
      <c r="AS4" s="84"/>
      <c r="AT4" s="84"/>
      <c r="AU4" s="84" t="s">
        <v>58</v>
      </c>
      <c r="AV4" s="84"/>
      <c r="AW4" s="84"/>
      <c r="AX4" s="84"/>
      <c r="AY4" s="84"/>
      <c r="AZ4" s="84"/>
      <c r="BA4" s="84"/>
      <c r="BB4" s="84"/>
      <c r="BC4" s="84"/>
      <c r="BD4" s="84"/>
      <c r="BE4" s="84"/>
      <c r="BF4" s="84" t="s">
        <v>59</v>
      </c>
      <c r="BG4" s="84"/>
      <c r="BH4" s="84"/>
      <c r="BI4" s="84"/>
      <c r="BJ4" s="84"/>
      <c r="BK4" s="84"/>
      <c r="BL4" s="84"/>
      <c r="BM4" s="84"/>
      <c r="BN4" s="84"/>
      <c r="BO4" s="84"/>
      <c r="BP4" s="84"/>
      <c r="BQ4" s="84" t="s">
        <v>60</v>
      </c>
      <c r="BR4" s="84"/>
      <c r="BS4" s="84"/>
      <c r="BT4" s="84"/>
      <c r="BU4" s="84"/>
      <c r="BV4" s="84"/>
      <c r="BW4" s="84"/>
      <c r="BX4" s="84"/>
      <c r="BY4" s="84"/>
      <c r="BZ4" s="84"/>
      <c r="CA4" s="84"/>
      <c r="CB4" s="84" t="s">
        <v>61</v>
      </c>
      <c r="CC4" s="84"/>
      <c r="CD4" s="84"/>
      <c r="CE4" s="84"/>
      <c r="CF4" s="84"/>
      <c r="CG4" s="84"/>
      <c r="CH4" s="84"/>
      <c r="CI4" s="84"/>
      <c r="CJ4" s="84"/>
      <c r="CK4" s="84"/>
      <c r="CL4" s="84"/>
      <c r="CM4" s="84" t="s">
        <v>62</v>
      </c>
      <c r="CN4" s="84"/>
      <c r="CO4" s="84"/>
      <c r="CP4" s="84"/>
      <c r="CQ4" s="84"/>
      <c r="CR4" s="84"/>
      <c r="CS4" s="84"/>
      <c r="CT4" s="84"/>
      <c r="CU4" s="84"/>
      <c r="CV4" s="84"/>
      <c r="CW4" s="84"/>
      <c r="CX4" s="84" t="s">
        <v>63</v>
      </c>
      <c r="CY4" s="84"/>
      <c r="CZ4" s="84"/>
      <c r="DA4" s="84"/>
      <c r="DB4" s="84"/>
      <c r="DC4" s="84"/>
      <c r="DD4" s="84"/>
      <c r="DE4" s="84"/>
      <c r="DF4" s="84"/>
      <c r="DG4" s="84"/>
      <c r="DH4" s="84"/>
      <c r="DI4" s="84" t="s">
        <v>64</v>
      </c>
      <c r="DJ4" s="84"/>
      <c r="DK4" s="84"/>
      <c r="DL4" s="84"/>
      <c r="DM4" s="84"/>
      <c r="DN4" s="84"/>
      <c r="DO4" s="84"/>
      <c r="DP4" s="84"/>
      <c r="DQ4" s="84"/>
      <c r="DR4" s="84"/>
      <c r="DS4" s="84"/>
      <c r="DT4" s="84" t="s">
        <v>65</v>
      </c>
      <c r="DU4" s="84"/>
      <c r="DV4" s="84"/>
      <c r="DW4" s="84"/>
      <c r="DX4" s="84"/>
      <c r="DY4" s="84"/>
      <c r="DZ4" s="84"/>
      <c r="EA4" s="84"/>
      <c r="EB4" s="84"/>
      <c r="EC4" s="84"/>
      <c r="ED4" s="84"/>
      <c r="EE4" s="84" t="s">
        <v>66</v>
      </c>
      <c r="EF4" s="84"/>
      <c r="EG4" s="84"/>
      <c r="EH4" s="84"/>
      <c r="EI4" s="84"/>
      <c r="EJ4" s="84"/>
      <c r="EK4" s="84"/>
      <c r="EL4" s="84"/>
      <c r="EM4" s="84"/>
      <c r="EN4" s="84"/>
      <c r="EO4" s="84"/>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262030</v>
      </c>
      <c r="D6" s="19">
        <f t="shared" si="3"/>
        <v>46</v>
      </c>
      <c r="E6" s="19">
        <f t="shared" si="3"/>
        <v>17</v>
      </c>
      <c r="F6" s="19">
        <f t="shared" si="3"/>
        <v>5</v>
      </c>
      <c r="G6" s="19">
        <f t="shared" si="3"/>
        <v>0</v>
      </c>
      <c r="H6" s="19" t="str">
        <f t="shared" si="3"/>
        <v>京都府　綾部市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55.28</v>
      </c>
      <c r="P6" s="20">
        <f t="shared" si="3"/>
        <v>13.01</v>
      </c>
      <c r="Q6" s="20">
        <f t="shared" si="3"/>
        <v>90.91</v>
      </c>
      <c r="R6" s="20">
        <f t="shared" si="3"/>
        <v>2750</v>
      </c>
      <c r="S6" s="20">
        <f t="shared" si="3"/>
        <v>32384</v>
      </c>
      <c r="T6" s="20">
        <f t="shared" si="3"/>
        <v>347.1</v>
      </c>
      <c r="U6" s="20">
        <f t="shared" si="3"/>
        <v>93.3</v>
      </c>
      <c r="V6" s="20">
        <f t="shared" si="3"/>
        <v>4180</v>
      </c>
      <c r="W6" s="20">
        <f t="shared" si="3"/>
        <v>2.96</v>
      </c>
      <c r="X6" s="20">
        <f t="shared" si="3"/>
        <v>1412.16</v>
      </c>
      <c r="Y6" s="21" t="str">
        <f>IF(Y7="",NA(),Y7)</f>
        <v>-</v>
      </c>
      <c r="Z6" s="21" t="str">
        <f t="shared" ref="Z6:AH6" si="4">IF(Z7="",NA(),Z7)</f>
        <v>-</v>
      </c>
      <c r="AA6" s="21">
        <f t="shared" si="4"/>
        <v>84.56</v>
      </c>
      <c r="AB6" s="21">
        <f t="shared" si="4"/>
        <v>85.88</v>
      </c>
      <c r="AC6" s="21">
        <f t="shared" si="4"/>
        <v>82.74</v>
      </c>
      <c r="AD6" s="21" t="str">
        <f t="shared" si="4"/>
        <v>-</v>
      </c>
      <c r="AE6" s="21" t="str">
        <f t="shared" si="4"/>
        <v>-</v>
      </c>
      <c r="AF6" s="21">
        <f t="shared" si="4"/>
        <v>103.6</v>
      </c>
      <c r="AG6" s="21">
        <f t="shared" si="4"/>
        <v>106.37</v>
      </c>
      <c r="AH6" s="21">
        <f t="shared" si="4"/>
        <v>106.07</v>
      </c>
      <c r="AI6" s="20" t="str">
        <f>IF(AI7="","",IF(AI7="-","【-】","【"&amp;SUBSTITUTE(TEXT(AI7,"#,##0.00"),"-","△")&amp;"】"))</f>
        <v>【104.16】</v>
      </c>
      <c r="AJ6" s="21" t="str">
        <f>IF(AJ7="",NA(),AJ7)</f>
        <v>-</v>
      </c>
      <c r="AK6" s="21" t="str">
        <f t="shared" ref="AK6:AS6" si="5">IF(AK7="",NA(),AK7)</f>
        <v>-</v>
      </c>
      <c r="AL6" s="21">
        <f t="shared" si="5"/>
        <v>231.2</v>
      </c>
      <c r="AM6" s="21">
        <f t="shared" si="5"/>
        <v>306.08</v>
      </c>
      <c r="AN6" s="21">
        <f t="shared" si="5"/>
        <v>419.44</v>
      </c>
      <c r="AO6" s="21" t="str">
        <f t="shared" si="5"/>
        <v>-</v>
      </c>
      <c r="AP6" s="21" t="str">
        <f t="shared" si="5"/>
        <v>-</v>
      </c>
      <c r="AQ6" s="21">
        <f t="shared" si="5"/>
        <v>193.99</v>
      </c>
      <c r="AR6" s="21">
        <f t="shared" si="5"/>
        <v>139.02000000000001</v>
      </c>
      <c r="AS6" s="21">
        <f t="shared" si="5"/>
        <v>132.04</v>
      </c>
      <c r="AT6" s="20" t="str">
        <f>IF(AT7="","",IF(AT7="-","【-】","【"&amp;SUBSTITUTE(TEXT(AT7,"#,##0.00"),"-","△")&amp;"】"))</f>
        <v>【128.23】</v>
      </c>
      <c r="AU6" s="21" t="str">
        <f>IF(AU7="",NA(),AU7)</f>
        <v>-</v>
      </c>
      <c r="AV6" s="21" t="str">
        <f t="shared" ref="AV6:BD6" si="6">IF(AV7="",NA(),AV7)</f>
        <v>-</v>
      </c>
      <c r="AW6" s="21">
        <f t="shared" si="6"/>
        <v>9.56</v>
      </c>
      <c r="AX6" s="21">
        <f t="shared" si="6"/>
        <v>10.199999999999999</v>
      </c>
      <c r="AY6" s="21">
        <f t="shared" si="6"/>
        <v>11.79</v>
      </c>
      <c r="AZ6" s="21" t="str">
        <f t="shared" si="6"/>
        <v>-</v>
      </c>
      <c r="BA6" s="21" t="str">
        <f t="shared" si="6"/>
        <v>-</v>
      </c>
      <c r="BB6" s="21">
        <f t="shared" si="6"/>
        <v>26.99</v>
      </c>
      <c r="BC6" s="21">
        <f t="shared" si="6"/>
        <v>29.13</v>
      </c>
      <c r="BD6" s="21">
        <f t="shared" si="6"/>
        <v>35.69</v>
      </c>
      <c r="BE6" s="20" t="str">
        <f>IF(BE7="","",IF(BE7="-","【-】","【"&amp;SUBSTITUTE(TEXT(BE7,"#,##0.00"),"-","△")&amp;"】"))</f>
        <v>【34.77】</v>
      </c>
      <c r="BF6" s="21" t="str">
        <f>IF(BF7="",NA(),BF7)</f>
        <v>-</v>
      </c>
      <c r="BG6" s="21" t="str">
        <f t="shared" ref="BG6:BO6" si="7">IF(BG7="",NA(),BG7)</f>
        <v>-</v>
      </c>
      <c r="BH6" s="21">
        <f t="shared" si="7"/>
        <v>4386.6099999999997</v>
      </c>
      <c r="BI6" s="21">
        <f t="shared" si="7"/>
        <v>3988.51</v>
      </c>
      <c r="BJ6" s="21">
        <f t="shared" si="7"/>
        <v>3875.49</v>
      </c>
      <c r="BK6" s="21" t="str">
        <f t="shared" si="7"/>
        <v>-</v>
      </c>
      <c r="BL6" s="21" t="str">
        <f t="shared" si="7"/>
        <v>-</v>
      </c>
      <c r="BM6" s="21">
        <f t="shared" si="7"/>
        <v>826.83</v>
      </c>
      <c r="BN6" s="21">
        <f t="shared" si="7"/>
        <v>867.83</v>
      </c>
      <c r="BO6" s="21">
        <f t="shared" si="7"/>
        <v>791.76</v>
      </c>
      <c r="BP6" s="20" t="str">
        <f>IF(BP7="","",IF(BP7="-","【-】","【"&amp;SUBSTITUTE(TEXT(BP7,"#,##0.00"),"-","△")&amp;"】"))</f>
        <v>【786.37】</v>
      </c>
      <c r="BQ6" s="21" t="str">
        <f>IF(BQ7="",NA(),BQ7)</f>
        <v>-</v>
      </c>
      <c r="BR6" s="21" t="str">
        <f t="shared" ref="BR6:BZ6" si="8">IF(BR7="",NA(),BR7)</f>
        <v>-</v>
      </c>
      <c r="BS6" s="21">
        <f t="shared" si="8"/>
        <v>47.46</v>
      </c>
      <c r="BT6" s="21">
        <f t="shared" si="8"/>
        <v>52.69</v>
      </c>
      <c r="BU6" s="21">
        <f t="shared" si="8"/>
        <v>47.99</v>
      </c>
      <c r="BV6" s="21" t="str">
        <f t="shared" si="8"/>
        <v>-</v>
      </c>
      <c r="BW6" s="21" t="str">
        <f t="shared" si="8"/>
        <v>-</v>
      </c>
      <c r="BX6" s="21">
        <f t="shared" si="8"/>
        <v>57.31</v>
      </c>
      <c r="BY6" s="21">
        <f t="shared" si="8"/>
        <v>57.08</v>
      </c>
      <c r="BZ6" s="21">
        <f t="shared" si="8"/>
        <v>56.26</v>
      </c>
      <c r="CA6" s="20" t="str">
        <f>IF(CA7="","",IF(CA7="-","【-】","【"&amp;SUBSTITUTE(TEXT(CA7,"#,##0.00"),"-","△")&amp;"】"))</f>
        <v>【60.65】</v>
      </c>
      <c r="CB6" s="21" t="str">
        <f>IF(CB7="",NA(),CB7)</f>
        <v>-</v>
      </c>
      <c r="CC6" s="21" t="str">
        <f t="shared" ref="CC6:CK6" si="9">IF(CC7="",NA(),CC7)</f>
        <v>-</v>
      </c>
      <c r="CD6" s="21">
        <f t="shared" si="9"/>
        <v>343.79</v>
      </c>
      <c r="CE6" s="21">
        <f t="shared" si="9"/>
        <v>321.08</v>
      </c>
      <c r="CF6" s="21">
        <f t="shared" si="9"/>
        <v>353.54</v>
      </c>
      <c r="CG6" s="21" t="str">
        <f t="shared" si="9"/>
        <v>-</v>
      </c>
      <c r="CH6" s="21" t="str">
        <f t="shared" si="9"/>
        <v>-</v>
      </c>
      <c r="CI6" s="21">
        <f t="shared" si="9"/>
        <v>273.52</v>
      </c>
      <c r="CJ6" s="21">
        <f t="shared" si="9"/>
        <v>274.99</v>
      </c>
      <c r="CK6" s="21">
        <f t="shared" si="9"/>
        <v>282.08999999999997</v>
      </c>
      <c r="CL6" s="20" t="str">
        <f>IF(CL7="","",IF(CL7="-","【-】","【"&amp;SUBSTITUTE(TEXT(CL7,"#,##0.00"),"-","△")&amp;"】"))</f>
        <v>【256.97】</v>
      </c>
      <c r="CM6" s="21" t="str">
        <f>IF(CM7="",NA(),CM7)</f>
        <v>-</v>
      </c>
      <c r="CN6" s="21" t="str">
        <f t="shared" ref="CN6:CV6" si="10">IF(CN7="",NA(),CN7)</f>
        <v>-</v>
      </c>
      <c r="CO6" s="21">
        <f t="shared" si="10"/>
        <v>51.13</v>
      </c>
      <c r="CP6" s="21">
        <f t="shared" si="10"/>
        <v>53</v>
      </c>
      <c r="CQ6" s="21">
        <f t="shared" si="10"/>
        <v>53.3</v>
      </c>
      <c r="CR6" s="21" t="str">
        <f t="shared" si="10"/>
        <v>-</v>
      </c>
      <c r="CS6" s="21" t="str">
        <f t="shared" si="10"/>
        <v>-</v>
      </c>
      <c r="CT6" s="21">
        <f t="shared" si="10"/>
        <v>50.14</v>
      </c>
      <c r="CU6" s="21">
        <f t="shared" si="10"/>
        <v>54.83</v>
      </c>
      <c r="CV6" s="21">
        <f t="shared" si="10"/>
        <v>66.53</v>
      </c>
      <c r="CW6" s="20" t="str">
        <f>IF(CW7="","",IF(CW7="-","【-】","【"&amp;SUBSTITUTE(TEXT(CW7,"#,##0.00"),"-","△")&amp;"】"))</f>
        <v>【61.14】</v>
      </c>
      <c r="CX6" s="21" t="str">
        <f>IF(CX7="",NA(),CX7)</f>
        <v>-</v>
      </c>
      <c r="CY6" s="21" t="str">
        <f t="shared" ref="CY6:DG6" si="11">IF(CY7="",NA(),CY7)</f>
        <v>-</v>
      </c>
      <c r="CZ6" s="21">
        <f t="shared" si="11"/>
        <v>93.34</v>
      </c>
      <c r="DA6" s="21">
        <f t="shared" si="11"/>
        <v>93.47</v>
      </c>
      <c r="DB6" s="21">
        <f t="shared" si="11"/>
        <v>93.49</v>
      </c>
      <c r="DC6" s="21" t="str">
        <f t="shared" si="11"/>
        <v>-</v>
      </c>
      <c r="DD6" s="21" t="str">
        <f t="shared" si="11"/>
        <v>-</v>
      </c>
      <c r="DE6" s="21">
        <f t="shared" si="11"/>
        <v>84.98</v>
      </c>
      <c r="DF6" s="21">
        <f t="shared" si="11"/>
        <v>84.7</v>
      </c>
      <c r="DG6" s="21">
        <f t="shared" si="11"/>
        <v>84.67</v>
      </c>
      <c r="DH6" s="20" t="str">
        <f>IF(DH7="","",IF(DH7="-","【-】","【"&amp;SUBSTITUTE(TEXT(DH7,"#,##0.00"),"-","△")&amp;"】"))</f>
        <v>【86.91】</v>
      </c>
      <c r="DI6" s="21" t="str">
        <f>IF(DI7="",NA(),DI7)</f>
        <v>-</v>
      </c>
      <c r="DJ6" s="21" t="str">
        <f t="shared" ref="DJ6:DR6" si="12">IF(DJ7="",NA(),DJ7)</f>
        <v>-</v>
      </c>
      <c r="DK6" s="21">
        <f t="shared" si="12"/>
        <v>3.74</v>
      </c>
      <c r="DL6" s="21">
        <f t="shared" si="12"/>
        <v>7.29</v>
      </c>
      <c r="DM6" s="21">
        <f t="shared" si="12"/>
        <v>10.67</v>
      </c>
      <c r="DN6" s="21" t="str">
        <f t="shared" si="12"/>
        <v>-</v>
      </c>
      <c r="DO6" s="21" t="str">
        <f t="shared" si="12"/>
        <v>-</v>
      </c>
      <c r="DP6" s="21">
        <f t="shared" si="12"/>
        <v>23.06</v>
      </c>
      <c r="DQ6" s="21">
        <f t="shared" si="12"/>
        <v>20.34</v>
      </c>
      <c r="DR6" s="21">
        <f t="shared" si="12"/>
        <v>21.85</v>
      </c>
      <c r="DS6" s="20" t="str">
        <f>IF(DS7="","",IF(DS7="-","【-】","【"&amp;SUBSTITUTE(TEXT(DS7,"#,##0.00"),"-","△")&amp;"】"))</f>
        <v>【24.95】</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1">
        <f t="shared" si="14"/>
        <v>0.02</v>
      </c>
      <c r="EH6" s="20">
        <f t="shared" si="14"/>
        <v>0</v>
      </c>
      <c r="EI6" s="20">
        <f t="shared" si="14"/>
        <v>0</v>
      </c>
      <c r="EJ6" s="21" t="str">
        <f t="shared" si="14"/>
        <v>-</v>
      </c>
      <c r="EK6" s="21" t="str">
        <f t="shared" si="14"/>
        <v>-</v>
      </c>
      <c r="EL6" s="21">
        <f t="shared" si="14"/>
        <v>0.02</v>
      </c>
      <c r="EM6" s="21">
        <f t="shared" si="14"/>
        <v>0.25</v>
      </c>
      <c r="EN6" s="21">
        <f t="shared" si="14"/>
        <v>0.05</v>
      </c>
      <c r="EO6" s="20" t="str">
        <f>IF(EO7="","",IF(EO7="-","【-】","【"&amp;SUBSTITUTE(TEXT(EO7,"#,##0.00"),"-","△")&amp;"】"))</f>
        <v>【0.03】</v>
      </c>
    </row>
    <row r="7" spans="1:148" s="22" customFormat="1" x14ac:dyDescent="0.15">
      <c r="A7" s="14"/>
      <c r="B7" s="23">
        <v>2021</v>
      </c>
      <c r="C7" s="23">
        <v>262030</v>
      </c>
      <c r="D7" s="23">
        <v>46</v>
      </c>
      <c r="E7" s="23">
        <v>17</v>
      </c>
      <c r="F7" s="23">
        <v>5</v>
      </c>
      <c r="G7" s="23">
        <v>0</v>
      </c>
      <c r="H7" s="23" t="s">
        <v>96</v>
      </c>
      <c r="I7" s="23" t="s">
        <v>97</v>
      </c>
      <c r="J7" s="23" t="s">
        <v>98</v>
      </c>
      <c r="K7" s="23" t="s">
        <v>99</v>
      </c>
      <c r="L7" s="23" t="s">
        <v>100</v>
      </c>
      <c r="M7" s="23" t="s">
        <v>101</v>
      </c>
      <c r="N7" s="24" t="s">
        <v>102</v>
      </c>
      <c r="O7" s="24">
        <v>55.28</v>
      </c>
      <c r="P7" s="24">
        <v>13.01</v>
      </c>
      <c r="Q7" s="24">
        <v>90.91</v>
      </c>
      <c r="R7" s="24">
        <v>2750</v>
      </c>
      <c r="S7" s="24">
        <v>32384</v>
      </c>
      <c r="T7" s="24">
        <v>347.1</v>
      </c>
      <c r="U7" s="24">
        <v>93.3</v>
      </c>
      <c r="V7" s="24">
        <v>4180</v>
      </c>
      <c r="W7" s="24">
        <v>2.96</v>
      </c>
      <c r="X7" s="24">
        <v>1412.16</v>
      </c>
      <c r="Y7" s="24" t="s">
        <v>102</v>
      </c>
      <c r="Z7" s="24" t="s">
        <v>102</v>
      </c>
      <c r="AA7" s="24">
        <v>84.56</v>
      </c>
      <c r="AB7" s="24">
        <v>85.88</v>
      </c>
      <c r="AC7" s="24">
        <v>82.74</v>
      </c>
      <c r="AD7" s="24" t="s">
        <v>102</v>
      </c>
      <c r="AE7" s="24" t="s">
        <v>102</v>
      </c>
      <c r="AF7" s="24">
        <v>103.6</v>
      </c>
      <c r="AG7" s="24">
        <v>106.37</v>
      </c>
      <c r="AH7" s="24">
        <v>106.07</v>
      </c>
      <c r="AI7" s="24">
        <v>104.16</v>
      </c>
      <c r="AJ7" s="24" t="s">
        <v>102</v>
      </c>
      <c r="AK7" s="24" t="s">
        <v>102</v>
      </c>
      <c r="AL7" s="24">
        <v>231.2</v>
      </c>
      <c r="AM7" s="24">
        <v>306.08</v>
      </c>
      <c r="AN7" s="24">
        <v>419.44</v>
      </c>
      <c r="AO7" s="24" t="s">
        <v>102</v>
      </c>
      <c r="AP7" s="24" t="s">
        <v>102</v>
      </c>
      <c r="AQ7" s="24">
        <v>193.99</v>
      </c>
      <c r="AR7" s="24">
        <v>139.02000000000001</v>
      </c>
      <c r="AS7" s="24">
        <v>132.04</v>
      </c>
      <c r="AT7" s="24">
        <v>128.22999999999999</v>
      </c>
      <c r="AU7" s="24" t="s">
        <v>102</v>
      </c>
      <c r="AV7" s="24" t="s">
        <v>102</v>
      </c>
      <c r="AW7" s="24">
        <v>9.56</v>
      </c>
      <c r="AX7" s="24">
        <v>10.199999999999999</v>
      </c>
      <c r="AY7" s="24">
        <v>11.79</v>
      </c>
      <c r="AZ7" s="24" t="s">
        <v>102</v>
      </c>
      <c r="BA7" s="24" t="s">
        <v>102</v>
      </c>
      <c r="BB7" s="24">
        <v>26.99</v>
      </c>
      <c r="BC7" s="24">
        <v>29.13</v>
      </c>
      <c r="BD7" s="24">
        <v>35.69</v>
      </c>
      <c r="BE7" s="24">
        <v>34.770000000000003</v>
      </c>
      <c r="BF7" s="24" t="s">
        <v>102</v>
      </c>
      <c r="BG7" s="24" t="s">
        <v>102</v>
      </c>
      <c r="BH7" s="24">
        <v>4386.6099999999997</v>
      </c>
      <c r="BI7" s="24">
        <v>3988.51</v>
      </c>
      <c r="BJ7" s="24">
        <v>3875.49</v>
      </c>
      <c r="BK7" s="24" t="s">
        <v>102</v>
      </c>
      <c r="BL7" s="24" t="s">
        <v>102</v>
      </c>
      <c r="BM7" s="24">
        <v>826.83</v>
      </c>
      <c r="BN7" s="24">
        <v>867.83</v>
      </c>
      <c r="BO7" s="24">
        <v>791.76</v>
      </c>
      <c r="BP7" s="24">
        <v>786.37</v>
      </c>
      <c r="BQ7" s="24" t="s">
        <v>102</v>
      </c>
      <c r="BR7" s="24" t="s">
        <v>102</v>
      </c>
      <c r="BS7" s="24">
        <v>47.46</v>
      </c>
      <c r="BT7" s="24">
        <v>52.69</v>
      </c>
      <c r="BU7" s="24">
        <v>47.99</v>
      </c>
      <c r="BV7" s="24" t="s">
        <v>102</v>
      </c>
      <c r="BW7" s="24" t="s">
        <v>102</v>
      </c>
      <c r="BX7" s="24">
        <v>57.31</v>
      </c>
      <c r="BY7" s="24">
        <v>57.08</v>
      </c>
      <c r="BZ7" s="24">
        <v>56.26</v>
      </c>
      <c r="CA7" s="24">
        <v>60.65</v>
      </c>
      <c r="CB7" s="24" t="s">
        <v>102</v>
      </c>
      <c r="CC7" s="24" t="s">
        <v>102</v>
      </c>
      <c r="CD7" s="24">
        <v>343.79</v>
      </c>
      <c r="CE7" s="24">
        <v>321.08</v>
      </c>
      <c r="CF7" s="24">
        <v>353.54</v>
      </c>
      <c r="CG7" s="24" t="s">
        <v>102</v>
      </c>
      <c r="CH7" s="24" t="s">
        <v>102</v>
      </c>
      <c r="CI7" s="24">
        <v>273.52</v>
      </c>
      <c r="CJ7" s="24">
        <v>274.99</v>
      </c>
      <c r="CK7" s="24">
        <v>282.08999999999997</v>
      </c>
      <c r="CL7" s="24">
        <v>256.97000000000003</v>
      </c>
      <c r="CM7" s="24" t="s">
        <v>102</v>
      </c>
      <c r="CN7" s="24" t="s">
        <v>102</v>
      </c>
      <c r="CO7" s="24">
        <v>51.13</v>
      </c>
      <c r="CP7" s="24">
        <v>53</v>
      </c>
      <c r="CQ7" s="24">
        <v>53.3</v>
      </c>
      <c r="CR7" s="24" t="s">
        <v>102</v>
      </c>
      <c r="CS7" s="24" t="s">
        <v>102</v>
      </c>
      <c r="CT7" s="24">
        <v>50.14</v>
      </c>
      <c r="CU7" s="24">
        <v>54.83</v>
      </c>
      <c r="CV7" s="24">
        <v>66.53</v>
      </c>
      <c r="CW7" s="24">
        <v>61.14</v>
      </c>
      <c r="CX7" s="24" t="s">
        <v>102</v>
      </c>
      <c r="CY7" s="24" t="s">
        <v>102</v>
      </c>
      <c r="CZ7" s="24">
        <v>93.34</v>
      </c>
      <c r="DA7" s="24">
        <v>93.47</v>
      </c>
      <c r="DB7" s="24">
        <v>93.49</v>
      </c>
      <c r="DC7" s="24" t="s">
        <v>102</v>
      </c>
      <c r="DD7" s="24" t="s">
        <v>102</v>
      </c>
      <c r="DE7" s="24">
        <v>84.98</v>
      </c>
      <c r="DF7" s="24">
        <v>84.7</v>
      </c>
      <c r="DG7" s="24">
        <v>84.67</v>
      </c>
      <c r="DH7" s="24">
        <v>86.91</v>
      </c>
      <c r="DI7" s="24" t="s">
        <v>102</v>
      </c>
      <c r="DJ7" s="24" t="s">
        <v>102</v>
      </c>
      <c r="DK7" s="24">
        <v>3.74</v>
      </c>
      <c r="DL7" s="24">
        <v>7.29</v>
      </c>
      <c r="DM7" s="24">
        <v>10.67</v>
      </c>
      <c r="DN7" s="24" t="s">
        <v>102</v>
      </c>
      <c r="DO7" s="24" t="s">
        <v>102</v>
      </c>
      <c r="DP7" s="24">
        <v>23.06</v>
      </c>
      <c r="DQ7" s="24">
        <v>20.34</v>
      </c>
      <c r="DR7" s="24">
        <v>21.85</v>
      </c>
      <c r="DS7" s="24">
        <v>24.95</v>
      </c>
      <c r="DT7" s="24" t="s">
        <v>102</v>
      </c>
      <c r="DU7" s="24" t="s">
        <v>102</v>
      </c>
      <c r="DV7" s="24">
        <v>0</v>
      </c>
      <c r="DW7" s="24">
        <v>0</v>
      </c>
      <c r="DX7" s="24">
        <v>0</v>
      </c>
      <c r="DY7" s="24" t="s">
        <v>102</v>
      </c>
      <c r="DZ7" s="24" t="s">
        <v>102</v>
      </c>
      <c r="EA7" s="24">
        <v>0</v>
      </c>
      <c r="EB7" s="24">
        <v>0</v>
      </c>
      <c r="EC7" s="24">
        <v>0</v>
      </c>
      <c r="ED7" s="24">
        <v>0</v>
      </c>
      <c r="EE7" s="24" t="s">
        <v>102</v>
      </c>
      <c r="EF7" s="24" t="s">
        <v>102</v>
      </c>
      <c r="EG7" s="24">
        <v>0.02</v>
      </c>
      <c r="EH7" s="24">
        <v>0</v>
      </c>
      <c r="EI7" s="24">
        <v>0</v>
      </c>
      <c r="EJ7" s="24" t="s">
        <v>102</v>
      </c>
      <c r="EK7" s="24" t="s">
        <v>102</v>
      </c>
      <c r="EL7" s="24">
        <v>0.02</v>
      </c>
      <c r="EM7" s="24">
        <v>0.25</v>
      </c>
      <c r="EN7" s="24">
        <v>0.05</v>
      </c>
      <c r="EO7" s="24">
        <v>0.03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2023-02-21T02:31:10Z</cp:lastPrinted>
  <dcterms:modified xsi:type="dcterms:W3CDTF">2023-02-21T02:31:30Z</dcterms:modified>
</cp:coreProperties>
</file>