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C199736B-0082-4931-A5BB-E9FFD7E876C0}" xr6:coauthVersionLast="45" xr6:coauthVersionMax="45" xr10:uidLastSave="{00000000-0000-0000-0000-000000000000}"/>
  <workbookProtection workbookAlgorithmName="SHA-512" workbookHashValue="ms1043Mf0uHsg2pDyKYUeKq6DoEZpScxmYQYVFnqDxj+T//kfS5A14TqCw+S26vZuRH5PJuN8q9pw1V+J8aCmA==" workbookSaltValue="l9pnN5h0Iz8BAXLAuQ1cW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GQ52" i="4" s="1"/>
  <c r="BH7" i="5"/>
  <c r="FX52" i="4" s="1"/>
  <c r="BG7" i="5"/>
  <c r="BF7" i="5"/>
  <c r="BD7" i="5"/>
  <c r="CS53" i="4" s="1"/>
  <c r="BC7" i="5"/>
  <c r="BZ53" i="4" s="1"/>
  <c r="BB7" i="5"/>
  <c r="BA7" i="5"/>
  <c r="AZ7" i="5"/>
  <c r="U53" i="4" s="1"/>
  <c r="AY7" i="5"/>
  <c r="CS52" i="4" s="1"/>
  <c r="AX7" i="5"/>
  <c r="AW7" i="5"/>
  <c r="AV7" i="5"/>
  <c r="AN52" i="4" s="1"/>
  <c r="AU7" i="5"/>
  <c r="U52" i="4" s="1"/>
  <c r="AS7" i="5"/>
  <c r="AR7" i="5"/>
  <c r="AQ7" i="5"/>
  <c r="FX32" i="4" s="1"/>
  <c r="AP7" i="5"/>
  <c r="FE32" i="4" s="1"/>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HX10" i="4" s="1"/>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BG53" i="4"/>
  <c r="AN53" i="4"/>
  <c r="LH52" i="4"/>
  <c r="KO52" i="4"/>
  <c r="JV52" i="4"/>
  <c r="HJ52" i="4"/>
  <c r="FE52" i="4"/>
  <c r="EL52" i="4"/>
  <c r="BZ52" i="4"/>
  <c r="BG52" i="4"/>
  <c r="MA32" i="4"/>
  <c r="LH32" i="4"/>
  <c r="JC32" i="4"/>
  <c r="HJ32" i="4"/>
  <c r="GQ32" i="4"/>
  <c r="EL32" i="4"/>
  <c r="BG32" i="4"/>
  <c r="AN32" i="4"/>
  <c r="MA31" i="4"/>
  <c r="LH31" i="4"/>
  <c r="JV31" i="4"/>
  <c r="JC31" i="4"/>
  <c r="HJ31" i="4"/>
  <c r="FE31" i="4"/>
  <c r="EL31" i="4"/>
  <c r="BZ31" i="4"/>
  <c r="BG31" i="4"/>
  <c r="AN31" i="4"/>
  <c r="LJ10" i="4"/>
  <c r="JQ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BZ51" i="4"/>
  <c r="BZ30" i="4"/>
  <c r="IE76" i="4"/>
  <c r="GQ30" i="4"/>
  <c r="BG30" i="4"/>
  <c r="FX51" i="4"/>
  <c r="KO30" i="4"/>
  <c r="BG51" i="4"/>
  <c r="AV76" i="4"/>
  <c r="KO51" i="4"/>
  <c r="HP76" i="4"/>
  <c r="LE76" i="4"/>
  <c r="FX30" i="4"/>
  <c r="HA76" i="4"/>
  <c r="AN51" i="4"/>
  <c r="FE30" i="4"/>
  <c r="AG76" i="4"/>
  <c r="AN30" i="4"/>
  <c r="FE51" i="4"/>
  <c r="JV30" i="4"/>
  <c r="JV51" i="4"/>
  <c r="KP76" i="4"/>
  <c r="R76" i="4"/>
  <c r="KA76" i="4"/>
  <c r="EL51" i="4"/>
  <c r="JC30" i="4"/>
  <c r="GL76" i="4"/>
  <c r="U51" i="4"/>
  <c r="EL30" i="4"/>
  <c r="U30"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<sst xmlns="http://schemas.openxmlformats.org/spreadsheetml/2006/main" count="278" uniqueCount="137">
  <si>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</si>
  <si>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</si>
  <si>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</si>
  <si>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</si>
  <si>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</si>
  <si>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</si>
  <si>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</si>
  <si>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</si>
  <si>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</si>
  <si>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</si>
  <si>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</si>
  <si>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</si>
  <si>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</si>
  <si>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</si>
  <si>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</si>
  <si>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</si>
  <si>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</si>
  <si>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</si>
  <si>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</si>
  <si>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</si>
  <si>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</si>
  <si>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</si>
  <si>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</si>
  <si>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</si>
  <si>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</si>
  <si>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</si>
  <si>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</si>
  <si>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</si>
  <si>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</si>
  <si>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</si>
  <si>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</si>
  <si>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</si>
  <si>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</si>
  <si>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</si>
  <si>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</si>
  <si>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</si>
  <si>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</si>
  <si>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</si>
  <si>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</si>
  <si>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</si>
  <si>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</si>
  <si>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</si>
  <si>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</si>
  <si>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</si>
  <si>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</si>
  <si>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</si>
  <si>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</si>
  <si>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</si>
  <si>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</si>
  <si>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</si>
  <si>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</si>
  <si>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</si>
  <si>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</si>
  <si>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</si>
  <si>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</si>
  <si>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</si>
  <si>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</si>
  <si>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</si>
  <si>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</si>
  <si>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</si>
  <si>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</si>
  <si>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</si>
  <si>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</si>
  <si>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</si>
  <si>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</si>
  <si>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</si>
  <si>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</si>
  <si>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</si>
  <si>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</si>
  <si>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</si>
  <si>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</si>
  <si>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</si>
  <si>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</si>
  <si>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</si>
  <si>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</si>
  <si>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</si>
  <si>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</si>
  <si>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</si>
  <si>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</si>
  <si>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</si>
  <si>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</si>
  <si>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</si>
  <si>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</si>
  <si>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</si>
  <si>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</si>
  <si>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</si>
  <si>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</si>
  <si>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</si>
  <si>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</si>
  <si>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</si>
  <si>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</si>
  <si>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</si>
  <si>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</si>
  <si>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</si>
  <si>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</si>
  <si>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</si>
  <si>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</si>
  <si>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</si>
  <si>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</si>
  <si>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</si>
  <si>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</si>
  <si>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</si>
  <si>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</si>
  <si>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</si>
  <si>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t>
    <phoneticPr fontId="5"/>
  </si>
  <si>
    <t>当該値(N-1)</t>
    <phoneticPr fontId="5"/>
  </si>
  <si>
    <t>当該値(N-2)</t>
    <phoneticPr fontId="5"/>
  </si>
  <si>
    <t>当該値(N-3)</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</si>
  <si>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</si>
  <si>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</si>
  <si>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</si>
  <si>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</si>
  <si>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</si>
  <si>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</si>
  <si>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</si>
  <si>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</si>
  <si>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綾部市</t>
  </si>
  <si>
    <t>綾部市営綾部駅南駐車場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</si>
  <si>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</si>
  <si>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</si>
  <si>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</si>
  <si>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</si>
  <si>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</si>
  <si>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</si>
  <si>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</si>
  <si>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</si>
  <si>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</si>
  <si>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</si>
  <si>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</si>
  <si>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</si>
  <si>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</si>
  <si>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</si>
  <si>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</si>
  <si>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</si>
  <si>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南駐車場は駅南唯一の時間貸し駐車場として、駅周辺を中心に収容台数90台で運用しています。新型コロナウイルス感染症の影響により稼働率が半減した令和2年度より若干持ち直しましたが依然として低い稼働率が続いています。</t>
    <phoneticPr fontId="5"/>
  </si>
  <si>
    <t>綾部駅の南東側に位置する綾部駅南駐車場は、24時間営業で市街地中心部の主要駐車場として、継続した収益をあげていましたが、令和2年度に新型コロナウイルス感染症の影響により利用台数が大幅に減少して以降、令和3年度についても回復したといえる状況ではありません。</t>
    <rPh sb="96" eb="98">
      <t>イコウ</t>
    </rPh>
    <rPh sb="99" eb="101">
      <t>レイワ</t>
    </rPh>
    <rPh sb="102" eb="104">
      <t>ネンド</t>
    </rPh>
    <rPh sb="109" eb="111">
      <t>カイフク</t>
    </rPh>
    <rPh sb="117" eb="119">
      <t>ジョウキョウ</t>
    </rPh>
    <phoneticPr fontId="5"/>
  </si>
  <si>
    <t>綾部駅南駐車場は、駅に隣接する交通結節点の駐車場として重要な役割を担っていますが、令和2年度以降は稼働率が大きく低下しました。令和3年度は稼働率が若干持ち直したものの、利用収益は回復しておらず、感染症終息後の利用状況の推移を見守っていく必要があります。主な営業費用としては24時間無人で営業を行うための入出庫管理システムの運用管理費で、駐車場施設の維持管理は自走平面式駐車場であるため、安く抑えられてい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
なお、利用者の利便性向上を図るため、令和4年度に電子決済サービスを導入しました。今後も稼働率の改善状況を注視しつつ経営維持を目指します。</t>
    <rPh sb="9" eb="10">
      <t>エキ</t>
    </rPh>
    <rPh sb="11" eb="13">
      <t>リンセツ</t>
    </rPh>
    <rPh sb="54" eb="55">
      <t>オオ</t>
    </rPh>
    <rPh sb="57" eb="59">
      <t>リヨウ</t>
    </rPh>
    <rPh sb="89" eb="91">
      <t>カイフク</t>
    </rPh>
    <rPh sb="356" eb="358">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</si>
</sst>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91</c:v>
                </c:pt>
                <c:pt idx="1">
                  <c:v>164.6</c:v>
                </c:pt>
                <c:pt idx="2">
                  <c:v>166.3</c:v>
                </c:pt>
                <c:pt idx="3">
                  <c:v>76.400000000000006</c:v>
                </c:pt>
                <c:pt idx="4">
                  <c:v>78.5</c:v>
                </c:pt>
              </c:numCache>
            </c:numRef>
          </c:val>
          <c:extLst>
            <c:ext xmlns:c16="http://schemas.microsoft.com/office/drawing/2014/chart" uri="{C3380CC4-5D6E-409C-BE32-E72D297353CC}">
              <c16:uniqueId val="{00000000-290C-4F32-812A-30D894674AE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90C-4F32-812A-30D894674AE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203-4DC5-B830-F03B9DC26C7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203-4DC5-B830-F03B9DC26C7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83A-4F0D-95B3-B9E5C578E3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3A-4F0D-95B3-B9E5C578E36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BF7-4485-901C-C31C4D4D72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BF7-4485-901C-C31C4D4D72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C8-48B3-AE91-F317BA28DC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38C8-48B3-AE91-F317BA28DCC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9DF-46AF-B5BA-020F7D7BFC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9DF-46AF-B5BA-020F7D7BFC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128</c:v>
                </c:pt>
                <c:pt idx="1">
                  <c:v>127.8</c:v>
                </c:pt>
                <c:pt idx="2">
                  <c:v>117.8</c:v>
                </c:pt>
                <c:pt idx="3">
                  <c:v>46.7</c:v>
                </c:pt>
                <c:pt idx="4">
                  <c:v>51.1</c:v>
                </c:pt>
              </c:numCache>
            </c:numRef>
          </c:val>
          <c:extLst>
            <c:ext xmlns:c16="http://schemas.microsoft.com/office/drawing/2014/chart" uri="{C3380CC4-5D6E-409C-BE32-E72D297353CC}">
              <c16:uniqueId val="{00000000-9223-46B0-AD03-3833733AC7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9223-46B0-AD03-3833733AC7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-9.9</c:v>
                </c:pt>
                <c:pt idx="1">
                  <c:v>42.9</c:v>
                </c:pt>
                <c:pt idx="2">
                  <c:v>44</c:v>
                </c:pt>
                <c:pt idx="3">
                  <c:v>-26.3</c:v>
                </c:pt>
                <c:pt idx="4">
                  <c:v>-22.6</c:v>
                </c:pt>
              </c:numCache>
            </c:numRef>
          </c:val>
          <c:extLst>
            <c:ext xmlns:c16="http://schemas.microsoft.com/office/drawing/2014/chart" uri="{C3380CC4-5D6E-409C-BE32-E72D297353CC}">
              <c16:uniqueId val="{00000000-34D3-43C6-BE36-51CB943C8A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34D3-43C6-BE36-51CB943C8AA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-1184</c:v>
                </c:pt>
                <c:pt idx="1">
                  <c:v>3785</c:v>
                </c:pt>
                <c:pt idx="2">
                  <c:v>3452</c:v>
                </c:pt>
                <c:pt idx="3">
                  <c:v>-1142</c:v>
                </c:pt>
                <c:pt idx="4">
                  <c:v>-1166</c:v>
                </c:pt>
              </c:numCache>
            </c:numRef>
          </c:val>
          <c:extLst>
            <c:ext xmlns:c16="http://schemas.microsoft.com/office/drawing/2014/chart" uri="{C3380CC4-5D6E-409C-BE32-E72D297353CC}">
              <c16:uniqueId val="{00000000-0CE1-4137-9927-18AE7ED31EF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0CE1-4137-9927-18AE7ED31EF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京都府綾部市　綾部市営綾部駅南駐車場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3259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124</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135</v>
      </c>
      <c r="NE15" s="147"/>
      <c r="NF15" s="147"/>
      <c r="NG15" s="147"/>
      <c r="NH15" s="147"/>
      <c r="NI15" s="147"/>
      <c r="NJ15" s="147"/>
      <c r="NK15" s="147"/>
      <c r="NL15" s="147"/>
      <c r="NM15" s="147"/>
      <c r="NN15" s="147"/>
      <c r="NO15" s="147"/>
      <c r="NP15" s="147"/>
      <c r="NQ15" s="147"/>
      <c r="NR15" s="14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91</v>
      </c>
      <c r="V31" s="113"/>
      <c r="W31" s="113"/>
      <c r="X31" s="113"/>
      <c r="Y31" s="113"/>
      <c r="Z31" s="113"/>
      <c r="AA31" s="113"/>
      <c r="AB31" s="113"/>
      <c r="AC31" s="113"/>
      <c r="AD31" s="113"/>
      <c r="AE31" s="113"/>
      <c r="AF31" s="113"/>
      <c r="AG31" s="113"/>
      <c r="AH31" s="113"/>
      <c r="AI31" s="113"/>
      <c r="AJ31" s="113"/>
      <c r="AK31" s="113"/>
      <c r="AL31" s="113"/>
      <c r="AM31" s="113"/>
      <c r="AN31" s="113">
        <f>データ!Z7</f>
        <v>164.6</v>
      </c>
      <c r="AO31" s="113"/>
      <c r="AP31" s="113"/>
      <c r="AQ31" s="113"/>
      <c r="AR31" s="113"/>
      <c r="AS31" s="113"/>
      <c r="AT31" s="113"/>
      <c r="AU31" s="113"/>
      <c r="AV31" s="113"/>
      <c r="AW31" s="113"/>
      <c r="AX31" s="113"/>
      <c r="AY31" s="113"/>
      <c r="AZ31" s="113"/>
      <c r="BA31" s="113"/>
      <c r="BB31" s="113"/>
      <c r="BC31" s="113"/>
      <c r="BD31" s="113"/>
      <c r="BE31" s="113"/>
      <c r="BF31" s="113"/>
      <c r="BG31" s="113">
        <f>データ!AA7</f>
        <v>166.3</v>
      </c>
      <c r="BH31" s="113"/>
      <c r="BI31" s="113"/>
      <c r="BJ31" s="113"/>
      <c r="BK31" s="113"/>
      <c r="BL31" s="113"/>
      <c r="BM31" s="113"/>
      <c r="BN31" s="113"/>
      <c r="BO31" s="113"/>
      <c r="BP31" s="113"/>
      <c r="BQ31" s="113"/>
      <c r="BR31" s="113"/>
      <c r="BS31" s="113"/>
      <c r="BT31" s="113"/>
      <c r="BU31" s="113"/>
      <c r="BV31" s="113"/>
      <c r="BW31" s="113"/>
      <c r="BX31" s="113"/>
      <c r="BY31" s="113"/>
      <c r="BZ31" s="113">
        <f>データ!AB7</f>
        <v>76.400000000000006</v>
      </c>
      <c r="CA31" s="113"/>
      <c r="CB31" s="113"/>
      <c r="CC31" s="113"/>
      <c r="CD31" s="113"/>
      <c r="CE31" s="113"/>
      <c r="CF31" s="113"/>
      <c r="CG31" s="113"/>
      <c r="CH31" s="113"/>
      <c r="CI31" s="113"/>
      <c r="CJ31" s="113"/>
      <c r="CK31" s="113"/>
      <c r="CL31" s="113"/>
      <c r="CM31" s="113"/>
      <c r="CN31" s="113"/>
      <c r="CO31" s="113"/>
      <c r="CP31" s="113"/>
      <c r="CQ31" s="113"/>
      <c r="CR31" s="113"/>
      <c r="CS31" s="113">
        <f>データ!AC7</f>
        <v>78.5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128</v>
      </c>
      <c r="JD31" s="108"/>
      <c r="JE31" s="108"/>
      <c r="JF31" s="108"/>
      <c r="JG31" s="108"/>
      <c r="JH31" s="108"/>
      <c r="JI31" s="108"/>
      <c r="JJ31" s="108"/>
      <c r="JK31" s="108"/>
      <c r="JL31" s="108"/>
      <c r="JM31" s="108"/>
      <c r="JN31" s="108"/>
      <c r="JO31" s="108"/>
      <c r="JP31" s="108"/>
      <c r="JQ31" s="108"/>
      <c r="JR31" s="108"/>
      <c r="JS31" s="108"/>
      <c r="JT31" s="108"/>
      <c r="JU31" s="109"/>
      <c r="JV31" s="107">
        <f>データ!DL7</f>
        <v>127.8</v>
      </c>
      <c r="JW31" s="108"/>
      <c r="JX31" s="108"/>
      <c r="JY31" s="108"/>
      <c r="JZ31" s="108"/>
      <c r="KA31" s="108"/>
      <c r="KB31" s="108"/>
      <c r="KC31" s="108"/>
      <c r="KD31" s="108"/>
      <c r="KE31" s="108"/>
      <c r="KF31" s="108"/>
      <c r="KG31" s="108"/>
      <c r="KH31" s="108"/>
      <c r="KI31" s="108"/>
      <c r="KJ31" s="108"/>
      <c r="KK31" s="108"/>
      <c r="KL31" s="108"/>
      <c r="KM31" s="108"/>
      <c r="KN31" s="109"/>
      <c r="KO31" s="107">
        <f>データ!DM7</f>
        <v>117.8</v>
      </c>
      <c r="KP31" s="108"/>
      <c r="KQ31" s="108"/>
      <c r="KR31" s="108"/>
      <c r="KS31" s="108"/>
      <c r="KT31" s="108"/>
      <c r="KU31" s="108"/>
      <c r="KV31" s="108"/>
      <c r="KW31" s="108"/>
      <c r="KX31" s="108"/>
      <c r="KY31" s="108"/>
      <c r="KZ31" s="108"/>
      <c r="LA31" s="108"/>
      <c r="LB31" s="108"/>
      <c r="LC31" s="108"/>
      <c r="LD31" s="108"/>
      <c r="LE31" s="108"/>
      <c r="LF31" s="108"/>
      <c r="LG31" s="109"/>
      <c r="LH31" s="107">
        <f>データ!DN7</f>
        <v>46.7</v>
      </c>
      <c r="LI31" s="108"/>
      <c r="LJ31" s="108"/>
      <c r="LK31" s="108"/>
      <c r="LL31" s="108"/>
      <c r="LM31" s="108"/>
      <c r="LN31" s="108"/>
      <c r="LO31" s="108"/>
      <c r="LP31" s="108"/>
      <c r="LQ31" s="108"/>
      <c r="LR31" s="108"/>
      <c r="LS31" s="108"/>
      <c r="LT31" s="108"/>
      <c r="LU31" s="108"/>
      <c r="LV31" s="108"/>
      <c r="LW31" s="108"/>
      <c r="LX31" s="108"/>
      <c r="LY31" s="108"/>
      <c r="LZ31" s="109"/>
      <c r="MA31" s="107">
        <f>データ!DO7</f>
        <v>51.1</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274.8</v>
      </c>
      <c r="JD32" s="108"/>
      <c r="JE32" s="108"/>
      <c r="JF32" s="108"/>
      <c r="JG32" s="108"/>
      <c r="JH32" s="108"/>
      <c r="JI32" s="108"/>
      <c r="JJ32" s="108"/>
      <c r="JK32" s="108"/>
      <c r="JL32" s="108"/>
      <c r="JM32" s="108"/>
      <c r="JN32" s="108"/>
      <c r="JO32" s="108"/>
      <c r="JP32" s="108"/>
      <c r="JQ32" s="108"/>
      <c r="JR32" s="108"/>
      <c r="JS32" s="108"/>
      <c r="JT32" s="108"/>
      <c r="JU32" s="109"/>
      <c r="JV32" s="107">
        <f>データ!DQ7</f>
        <v>279.89999999999998</v>
      </c>
      <c r="JW32" s="108"/>
      <c r="JX32" s="108"/>
      <c r="JY32" s="108"/>
      <c r="JZ32" s="108"/>
      <c r="KA32" s="108"/>
      <c r="KB32" s="108"/>
      <c r="KC32" s="108"/>
      <c r="KD32" s="108"/>
      <c r="KE32" s="108"/>
      <c r="KF32" s="108"/>
      <c r="KG32" s="108"/>
      <c r="KH32" s="108"/>
      <c r="KI32" s="108"/>
      <c r="KJ32" s="108"/>
      <c r="KK32" s="108"/>
      <c r="KL32" s="108"/>
      <c r="KM32" s="108"/>
      <c r="KN32" s="109"/>
      <c r="KO32" s="107">
        <f>データ!DR7</f>
        <v>295.5</v>
      </c>
      <c r="KP32" s="108"/>
      <c r="KQ32" s="108"/>
      <c r="KR32" s="108"/>
      <c r="KS32" s="108"/>
      <c r="KT32" s="108"/>
      <c r="KU32" s="108"/>
      <c r="KV32" s="108"/>
      <c r="KW32" s="108"/>
      <c r="KX32" s="108"/>
      <c r="KY32" s="108"/>
      <c r="KZ32" s="108"/>
      <c r="LA32" s="108"/>
      <c r="LB32" s="108"/>
      <c r="LC32" s="108"/>
      <c r="LD32" s="108"/>
      <c r="LE32" s="108"/>
      <c r="LF32" s="108"/>
      <c r="LG32" s="109"/>
      <c r="LH32" s="107">
        <f>データ!DS7</f>
        <v>224.4</v>
      </c>
      <c r="LI32" s="108"/>
      <c r="LJ32" s="108"/>
      <c r="LK32" s="108"/>
      <c r="LL32" s="108"/>
      <c r="LM32" s="108"/>
      <c r="LN32" s="108"/>
      <c r="LO32" s="108"/>
      <c r="LP32" s="108"/>
      <c r="LQ32" s="108"/>
      <c r="LR32" s="108"/>
      <c r="LS32" s="108"/>
      <c r="LT32" s="108"/>
      <c r="LU32" s="108"/>
      <c r="LV32" s="108"/>
      <c r="LW32" s="108"/>
      <c r="LX32" s="108"/>
      <c r="LY32" s="108"/>
      <c r="LZ32" s="109"/>
      <c r="MA32" s="107">
        <f>データ!DT7</f>
        <v>251.9</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14" t="s">
        <v>133</v>
      </c>
      <c r="NE32" s="115"/>
      <c r="NF32" s="115"/>
      <c r="NG32" s="115"/>
      <c r="NH32" s="115"/>
      <c r="NI32" s="115"/>
      <c r="NJ32" s="115"/>
      <c r="NK32" s="115"/>
      <c r="NL32" s="115"/>
      <c r="NM32" s="115"/>
      <c r="NN32" s="115"/>
      <c r="NO32" s="115"/>
      <c r="NP32" s="115"/>
      <c r="NQ32" s="115"/>
      <c r="NR32" s="116"/>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4"/>
      <c r="NE33" s="115"/>
      <c r="NF33" s="115"/>
      <c r="NG33" s="115"/>
      <c r="NH33" s="115"/>
      <c r="NI33" s="115"/>
      <c r="NJ33" s="115"/>
      <c r="NK33" s="115"/>
      <c r="NL33" s="115"/>
      <c r="NM33" s="115"/>
      <c r="NN33" s="115"/>
      <c r="NO33" s="115"/>
      <c r="NP33" s="115"/>
      <c r="NQ33" s="115"/>
      <c r="NR33" s="116"/>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4"/>
      <c r="NE34" s="115"/>
      <c r="NF34" s="115"/>
      <c r="NG34" s="115"/>
      <c r="NH34" s="115"/>
      <c r="NI34" s="115"/>
      <c r="NJ34" s="115"/>
      <c r="NK34" s="115"/>
      <c r="NL34" s="115"/>
      <c r="NM34" s="115"/>
      <c r="NN34" s="115"/>
      <c r="NO34" s="115"/>
      <c r="NP34" s="115"/>
      <c r="NQ34" s="115"/>
      <c r="NR34" s="116"/>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4"/>
      <c r="NE35" s="115"/>
      <c r="NF35" s="115"/>
      <c r="NG35" s="115"/>
      <c r="NH35" s="115"/>
      <c r="NI35" s="115"/>
      <c r="NJ35" s="115"/>
      <c r="NK35" s="115"/>
      <c r="NL35" s="115"/>
      <c r="NM35" s="115"/>
      <c r="NN35" s="115"/>
      <c r="NO35" s="115"/>
      <c r="NP35" s="115"/>
      <c r="NQ35" s="115"/>
      <c r="NR35" s="116"/>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4"/>
      <c r="NE36" s="115"/>
      <c r="NF36" s="115"/>
      <c r="NG36" s="115"/>
      <c r="NH36" s="115"/>
      <c r="NI36" s="115"/>
      <c r="NJ36" s="115"/>
      <c r="NK36" s="115"/>
      <c r="NL36" s="115"/>
      <c r="NM36" s="115"/>
      <c r="NN36" s="115"/>
      <c r="NO36" s="115"/>
      <c r="NP36" s="115"/>
      <c r="NQ36" s="115"/>
      <c r="NR36" s="116"/>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4"/>
      <c r="NE37" s="115"/>
      <c r="NF37" s="115"/>
      <c r="NG37" s="115"/>
      <c r="NH37" s="115"/>
      <c r="NI37" s="115"/>
      <c r="NJ37" s="115"/>
      <c r="NK37" s="115"/>
      <c r="NL37" s="115"/>
      <c r="NM37" s="115"/>
      <c r="NN37" s="115"/>
      <c r="NO37" s="115"/>
      <c r="NP37" s="115"/>
      <c r="NQ37" s="115"/>
      <c r="NR37" s="116"/>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4"/>
      <c r="NE38" s="115"/>
      <c r="NF38" s="115"/>
      <c r="NG38" s="115"/>
      <c r="NH38" s="115"/>
      <c r="NI38" s="115"/>
      <c r="NJ38" s="115"/>
      <c r="NK38" s="115"/>
      <c r="NL38" s="115"/>
      <c r="NM38" s="115"/>
      <c r="NN38" s="115"/>
      <c r="NO38" s="115"/>
      <c r="NP38" s="115"/>
      <c r="NQ38" s="115"/>
      <c r="NR38" s="116"/>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4"/>
      <c r="NE39" s="115"/>
      <c r="NF39" s="115"/>
      <c r="NG39" s="115"/>
      <c r="NH39" s="115"/>
      <c r="NI39" s="115"/>
      <c r="NJ39" s="115"/>
      <c r="NK39" s="115"/>
      <c r="NL39" s="115"/>
      <c r="NM39" s="115"/>
      <c r="NN39" s="115"/>
      <c r="NO39" s="115"/>
      <c r="NP39" s="115"/>
      <c r="NQ39" s="115"/>
      <c r="NR39" s="116"/>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4"/>
      <c r="NE40" s="115"/>
      <c r="NF40" s="115"/>
      <c r="NG40" s="115"/>
      <c r="NH40" s="115"/>
      <c r="NI40" s="115"/>
      <c r="NJ40" s="115"/>
      <c r="NK40" s="115"/>
      <c r="NL40" s="115"/>
      <c r="NM40" s="115"/>
      <c r="NN40" s="115"/>
      <c r="NO40" s="115"/>
      <c r="NP40" s="115"/>
      <c r="NQ40" s="115"/>
      <c r="NR40" s="116"/>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4"/>
      <c r="NE41" s="115"/>
      <c r="NF41" s="115"/>
      <c r="NG41" s="115"/>
      <c r="NH41" s="115"/>
      <c r="NI41" s="115"/>
      <c r="NJ41" s="115"/>
      <c r="NK41" s="115"/>
      <c r="NL41" s="115"/>
      <c r="NM41" s="115"/>
      <c r="NN41" s="115"/>
      <c r="NO41" s="115"/>
      <c r="NP41" s="115"/>
      <c r="NQ41" s="115"/>
      <c r="NR41" s="116"/>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4"/>
      <c r="NE42" s="115"/>
      <c r="NF42" s="115"/>
      <c r="NG42" s="115"/>
      <c r="NH42" s="115"/>
      <c r="NI42" s="115"/>
      <c r="NJ42" s="115"/>
      <c r="NK42" s="115"/>
      <c r="NL42" s="115"/>
      <c r="NM42" s="115"/>
      <c r="NN42" s="115"/>
      <c r="NO42" s="115"/>
      <c r="NP42" s="115"/>
      <c r="NQ42" s="115"/>
      <c r="NR42" s="116"/>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4"/>
      <c r="NE43" s="115"/>
      <c r="NF43" s="115"/>
      <c r="NG43" s="115"/>
      <c r="NH43" s="115"/>
      <c r="NI43" s="115"/>
      <c r="NJ43" s="115"/>
      <c r="NK43" s="115"/>
      <c r="NL43" s="115"/>
      <c r="NM43" s="115"/>
      <c r="NN43" s="115"/>
      <c r="NO43" s="115"/>
      <c r="NP43" s="115"/>
      <c r="NQ43" s="115"/>
      <c r="NR43" s="116"/>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4"/>
      <c r="NE44" s="115"/>
      <c r="NF44" s="115"/>
      <c r="NG44" s="115"/>
      <c r="NH44" s="115"/>
      <c r="NI44" s="115"/>
      <c r="NJ44" s="115"/>
      <c r="NK44" s="115"/>
      <c r="NL44" s="115"/>
      <c r="NM44" s="115"/>
      <c r="NN44" s="115"/>
      <c r="NO44" s="115"/>
      <c r="NP44" s="115"/>
      <c r="NQ44" s="115"/>
      <c r="NR44" s="116"/>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4"/>
      <c r="NE45" s="115"/>
      <c r="NF45" s="115"/>
      <c r="NG45" s="115"/>
      <c r="NH45" s="115"/>
      <c r="NI45" s="115"/>
      <c r="NJ45" s="115"/>
      <c r="NK45" s="115"/>
      <c r="NL45" s="115"/>
      <c r="NM45" s="115"/>
      <c r="NN45" s="115"/>
      <c r="NO45" s="115"/>
      <c r="NP45" s="115"/>
      <c r="NQ45" s="115"/>
      <c r="NR45" s="116"/>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4"/>
      <c r="NE46" s="115"/>
      <c r="NF46" s="115"/>
      <c r="NG46" s="115"/>
      <c r="NH46" s="115"/>
      <c r="NI46" s="115"/>
      <c r="NJ46" s="115"/>
      <c r="NK46" s="115"/>
      <c r="NL46" s="115"/>
      <c r="NM46" s="115"/>
      <c r="NN46" s="115"/>
      <c r="NO46" s="115"/>
      <c r="NP46" s="115"/>
      <c r="NQ46" s="115"/>
      <c r="NR46" s="116"/>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4"/>
      <c r="NE47" s="115"/>
      <c r="NF47" s="115"/>
      <c r="NG47" s="115"/>
      <c r="NH47" s="115"/>
      <c r="NI47" s="115"/>
      <c r="NJ47" s="115"/>
      <c r="NK47" s="115"/>
      <c r="NL47" s="115"/>
      <c r="NM47" s="115"/>
      <c r="NN47" s="115"/>
      <c r="NO47" s="115"/>
      <c r="NP47" s="115"/>
      <c r="NQ47" s="115"/>
      <c r="NR47" s="116"/>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4" t="s">
        <v>134</v>
      </c>
      <c r="NE49" s="115"/>
      <c r="NF49" s="115"/>
      <c r="NG49" s="115"/>
      <c r="NH49" s="115"/>
      <c r="NI49" s="115"/>
      <c r="NJ49" s="115"/>
      <c r="NK49" s="115"/>
      <c r="NL49" s="115"/>
      <c r="NM49" s="115"/>
      <c r="NN49" s="115"/>
      <c r="NO49" s="115"/>
      <c r="NP49" s="115"/>
      <c r="NQ49" s="115"/>
      <c r="NR49" s="116"/>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4"/>
      <c r="NE50" s="115"/>
      <c r="NF50" s="115"/>
      <c r="NG50" s="115"/>
      <c r="NH50" s="115"/>
      <c r="NI50" s="115"/>
      <c r="NJ50" s="115"/>
      <c r="NK50" s="115"/>
      <c r="NL50" s="115"/>
      <c r="NM50" s="115"/>
      <c r="NN50" s="115"/>
      <c r="NO50" s="115"/>
      <c r="NP50" s="115"/>
      <c r="NQ50" s="115"/>
      <c r="NR50" s="116"/>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4"/>
      <c r="NE51" s="115"/>
      <c r="NF51" s="115"/>
      <c r="NG51" s="115"/>
      <c r="NH51" s="115"/>
      <c r="NI51" s="115"/>
      <c r="NJ51" s="115"/>
      <c r="NK51" s="115"/>
      <c r="NL51" s="115"/>
      <c r="NM51" s="115"/>
      <c r="NN51" s="115"/>
      <c r="NO51" s="115"/>
      <c r="NP51" s="115"/>
      <c r="NQ51" s="115"/>
      <c r="NR51" s="116"/>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-9.9</v>
      </c>
      <c r="EM52" s="113"/>
      <c r="EN52" s="113"/>
      <c r="EO52" s="113"/>
      <c r="EP52" s="113"/>
      <c r="EQ52" s="113"/>
      <c r="ER52" s="113"/>
      <c r="ES52" s="113"/>
      <c r="ET52" s="113"/>
      <c r="EU52" s="113"/>
      <c r="EV52" s="113"/>
      <c r="EW52" s="113"/>
      <c r="EX52" s="113"/>
      <c r="EY52" s="113"/>
      <c r="EZ52" s="113"/>
      <c r="FA52" s="113"/>
      <c r="FB52" s="113"/>
      <c r="FC52" s="113"/>
      <c r="FD52" s="113"/>
      <c r="FE52" s="113">
        <f>データ!BG7</f>
        <v>42.9</v>
      </c>
      <c r="FF52" s="113"/>
      <c r="FG52" s="113"/>
      <c r="FH52" s="113"/>
      <c r="FI52" s="113"/>
      <c r="FJ52" s="113"/>
      <c r="FK52" s="113"/>
      <c r="FL52" s="113"/>
      <c r="FM52" s="113"/>
      <c r="FN52" s="113"/>
      <c r="FO52" s="113"/>
      <c r="FP52" s="113"/>
      <c r="FQ52" s="113"/>
      <c r="FR52" s="113"/>
      <c r="FS52" s="113"/>
      <c r="FT52" s="113"/>
      <c r="FU52" s="113"/>
      <c r="FV52" s="113"/>
      <c r="FW52" s="113"/>
      <c r="FX52" s="113">
        <f>データ!BH7</f>
        <v>44</v>
      </c>
      <c r="FY52" s="113"/>
      <c r="FZ52" s="113"/>
      <c r="GA52" s="113"/>
      <c r="GB52" s="113"/>
      <c r="GC52" s="113"/>
      <c r="GD52" s="113"/>
      <c r="GE52" s="113"/>
      <c r="GF52" s="113"/>
      <c r="GG52" s="113"/>
      <c r="GH52" s="113"/>
      <c r="GI52" s="113"/>
      <c r="GJ52" s="113"/>
      <c r="GK52" s="113"/>
      <c r="GL52" s="113"/>
      <c r="GM52" s="113"/>
      <c r="GN52" s="113"/>
      <c r="GO52" s="113"/>
      <c r="GP52" s="113"/>
      <c r="GQ52" s="113">
        <f>データ!BI7</f>
        <v>-26.3</v>
      </c>
      <c r="GR52" s="113"/>
      <c r="GS52" s="113"/>
      <c r="GT52" s="113"/>
      <c r="GU52" s="113"/>
      <c r="GV52" s="113"/>
      <c r="GW52" s="113"/>
      <c r="GX52" s="113"/>
      <c r="GY52" s="113"/>
      <c r="GZ52" s="113"/>
      <c r="HA52" s="113"/>
      <c r="HB52" s="113"/>
      <c r="HC52" s="113"/>
      <c r="HD52" s="113"/>
      <c r="HE52" s="113"/>
      <c r="HF52" s="113"/>
      <c r="HG52" s="113"/>
      <c r="HH52" s="113"/>
      <c r="HI52" s="113"/>
      <c r="HJ52" s="113">
        <f>データ!BJ7</f>
        <v>-22.6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-1184</v>
      </c>
      <c r="JD52" s="120"/>
      <c r="JE52" s="120"/>
      <c r="JF52" s="120"/>
      <c r="JG52" s="120"/>
      <c r="JH52" s="120"/>
      <c r="JI52" s="120"/>
      <c r="JJ52" s="120"/>
      <c r="JK52" s="120"/>
      <c r="JL52" s="120"/>
      <c r="JM52" s="120"/>
      <c r="JN52" s="120"/>
      <c r="JO52" s="120"/>
      <c r="JP52" s="120"/>
      <c r="JQ52" s="120"/>
      <c r="JR52" s="120"/>
      <c r="JS52" s="120"/>
      <c r="JT52" s="120"/>
      <c r="JU52" s="120"/>
      <c r="JV52" s="120">
        <f>データ!BR7</f>
        <v>3785</v>
      </c>
      <c r="JW52" s="120"/>
      <c r="JX52" s="120"/>
      <c r="JY52" s="120"/>
      <c r="JZ52" s="120"/>
      <c r="KA52" s="120"/>
      <c r="KB52" s="120"/>
      <c r="KC52" s="120"/>
      <c r="KD52" s="120"/>
      <c r="KE52" s="120"/>
      <c r="KF52" s="120"/>
      <c r="KG52" s="120"/>
      <c r="KH52" s="120"/>
      <c r="KI52" s="120"/>
      <c r="KJ52" s="120"/>
      <c r="KK52" s="120"/>
      <c r="KL52" s="120"/>
      <c r="KM52" s="120"/>
      <c r="KN52" s="120"/>
      <c r="KO52" s="120">
        <f>データ!BS7</f>
        <v>3452</v>
      </c>
      <c r="KP52" s="120"/>
      <c r="KQ52" s="120"/>
      <c r="KR52" s="120"/>
      <c r="KS52" s="120"/>
      <c r="KT52" s="120"/>
      <c r="KU52" s="120"/>
      <c r="KV52" s="120"/>
      <c r="KW52" s="120"/>
      <c r="KX52" s="120"/>
      <c r="KY52" s="120"/>
      <c r="KZ52" s="120"/>
      <c r="LA52" s="120"/>
      <c r="LB52" s="120"/>
      <c r="LC52" s="120"/>
      <c r="LD52" s="120"/>
      <c r="LE52" s="120"/>
      <c r="LF52" s="120"/>
      <c r="LG52" s="120"/>
      <c r="LH52" s="120">
        <f>データ!BT7</f>
        <v>-1142</v>
      </c>
      <c r="LI52" s="120"/>
      <c r="LJ52" s="120"/>
      <c r="LK52" s="120"/>
      <c r="LL52" s="120"/>
      <c r="LM52" s="120"/>
      <c r="LN52" s="120"/>
      <c r="LO52" s="120"/>
      <c r="LP52" s="120"/>
      <c r="LQ52" s="120"/>
      <c r="LR52" s="120"/>
      <c r="LS52" s="120"/>
      <c r="LT52" s="120"/>
      <c r="LU52" s="120"/>
      <c r="LV52" s="120"/>
      <c r="LW52" s="120"/>
      <c r="LX52" s="120"/>
      <c r="LY52" s="120"/>
      <c r="LZ52" s="120"/>
      <c r="MA52" s="120">
        <f>データ!BU7</f>
        <v>-1166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14"/>
      <c r="NE52" s="115"/>
      <c r="NF52" s="115"/>
      <c r="NG52" s="115"/>
      <c r="NH52" s="115"/>
      <c r="NI52" s="115"/>
      <c r="NJ52" s="115"/>
      <c r="NK52" s="115"/>
      <c r="NL52" s="115"/>
      <c r="NM52" s="115"/>
      <c r="NN52" s="115"/>
      <c r="NO52" s="115"/>
      <c r="NP52" s="115"/>
      <c r="NQ52" s="115"/>
      <c r="NR52" s="116"/>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14"/>
      <c r="NE53" s="115"/>
      <c r="NF53" s="115"/>
      <c r="NG53" s="115"/>
      <c r="NH53" s="115"/>
      <c r="NI53" s="115"/>
      <c r="NJ53" s="115"/>
      <c r="NK53" s="115"/>
      <c r="NL53" s="115"/>
      <c r="NM53" s="115"/>
      <c r="NN53" s="115"/>
      <c r="NO53" s="115"/>
      <c r="NP53" s="115"/>
      <c r="NQ53" s="115"/>
      <c r="NR53" s="116"/>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4"/>
      <c r="NE54" s="115"/>
      <c r="NF54" s="115"/>
      <c r="NG54" s="115"/>
      <c r="NH54" s="115"/>
      <c r="NI54" s="115"/>
      <c r="NJ54" s="115"/>
      <c r="NK54" s="115"/>
      <c r="NL54" s="115"/>
      <c r="NM54" s="115"/>
      <c r="NN54" s="115"/>
      <c r="NO54" s="115"/>
      <c r="NP54" s="115"/>
      <c r="NQ54" s="115"/>
      <c r="NR54" s="116"/>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4"/>
      <c r="NE55" s="115"/>
      <c r="NF55" s="115"/>
      <c r="NG55" s="115"/>
      <c r="NH55" s="115"/>
      <c r="NI55" s="115"/>
      <c r="NJ55" s="115"/>
      <c r="NK55" s="115"/>
      <c r="NL55" s="115"/>
      <c r="NM55" s="115"/>
      <c r="NN55" s="115"/>
      <c r="NO55" s="115"/>
      <c r="NP55" s="115"/>
      <c r="NQ55" s="115"/>
      <c r="NR55" s="116"/>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4"/>
      <c r="NE56" s="115"/>
      <c r="NF56" s="115"/>
      <c r="NG56" s="115"/>
      <c r="NH56" s="115"/>
      <c r="NI56" s="115"/>
      <c r="NJ56" s="115"/>
      <c r="NK56" s="115"/>
      <c r="NL56" s="115"/>
      <c r="NM56" s="115"/>
      <c r="NN56" s="115"/>
      <c r="NO56" s="115"/>
      <c r="NP56" s="115"/>
      <c r="NQ56" s="115"/>
      <c r="NR56" s="116"/>
    </row>
    <row r="57" spans="1:382" ht="13.5" customHeight="1" x14ac:dyDescent="0.15">
      <c r="A57" s="2"/>
      <c r="B57" s="25"/>
      <c r="NB57" s="26"/>
      <c r="NC57" s="2"/>
      <c r="ND57" s="114"/>
      <c r="NE57" s="115"/>
      <c r="NF57" s="115"/>
      <c r="NG57" s="115"/>
      <c r="NH57" s="115"/>
      <c r="NI57" s="115"/>
      <c r="NJ57" s="115"/>
      <c r="NK57" s="115"/>
      <c r="NL57" s="115"/>
      <c r="NM57" s="115"/>
      <c r="NN57" s="115"/>
      <c r="NO57" s="115"/>
      <c r="NP57" s="115"/>
      <c r="NQ57" s="115"/>
      <c r="NR57" s="116"/>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4"/>
      <c r="NE58" s="115"/>
      <c r="NF58" s="115"/>
      <c r="NG58" s="115"/>
      <c r="NH58" s="115"/>
      <c r="NI58" s="115"/>
      <c r="NJ58" s="115"/>
      <c r="NK58" s="115"/>
      <c r="NL58" s="115"/>
      <c r="NM58" s="115"/>
      <c r="NN58" s="115"/>
      <c r="NO58" s="115"/>
      <c r="NP58" s="115"/>
      <c r="NQ58" s="115"/>
      <c r="NR58" s="116"/>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4"/>
      <c r="NE59" s="115"/>
      <c r="NF59" s="115"/>
      <c r="NG59" s="115"/>
      <c r="NH59" s="115"/>
      <c r="NI59" s="115"/>
      <c r="NJ59" s="115"/>
      <c r="NK59" s="115"/>
      <c r="NL59" s="115"/>
      <c r="NM59" s="115"/>
      <c r="NN59" s="115"/>
      <c r="NO59" s="115"/>
      <c r="NP59" s="115"/>
      <c r="NQ59" s="115"/>
      <c r="NR59" s="116"/>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4"/>
      <c r="NE60" s="115"/>
      <c r="NF60" s="115"/>
      <c r="NG60" s="115"/>
      <c r="NH60" s="115"/>
      <c r="NI60" s="115"/>
      <c r="NJ60" s="115"/>
      <c r="NK60" s="115"/>
      <c r="NL60" s="115"/>
      <c r="NM60" s="115"/>
      <c r="NN60" s="115"/>
      <c r="NO60" s="115"/>
      <c r="NP60" s="115"/>
      <c r="NQ60" s="115"/>
      <c r="NR60" s="116"/>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4"/>
      <c r="NE61" s="115"/>
      <c r="NF61" s="115"/>
      <c r="NG61" s="115"/>
      <c r="NH61" s="115"/>
      <c r="NI61" s="115"/>
      <c r="NJ61" s="115"/>
      <c r="NK61" s="115"/>
      <c r="NL61" s="115"/>
      <c r="NM61" s="115"/>
      <c r="NN61" s="115"/>
      <c r="NO61" s="115"/>
      <c r="NP61" s="115"/>
      <c r="NQ61" s="115"/>
      <c r="NR61" s="116"/>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4"/>
      <c r="NE62" s="115"/>
      <c r="NF62" s="115"/>
      <c r="NG62" s="115"/>
      <c r="NH62" s="115"/>
      <c r="NI62" s="115"/>
      <c r="NJ62" s="115"/>
      <c r="NK62" s="115"/>
      <c r="NL62" s="115"/>
      <c r="NM62" s="115"/>
      <c r="NN62" s="115"/>
      <c r="NO62" s="115"/>
      <c r="NP62" s="115"/>
      <c r="NQ62" s="115"/>
      <c r="NR62" s="116"/>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4"/>
      <c r="NE63" s="115"/>
      <c r="NF63" s="115"/>
      <c r="NG63" s="115"/>
      <c r="NH63" s="115"/>
      <c r="NI63" s="115"/>
      <c r="NJ63" s="115"/>
      <c r="NK63" s="115"/>
      <c r="NL63" s="115"/>
      <c r="NM63" s="115"/>
      <c r="NN63" s="115"/>
      <c r="NO63" s="115"/>
      <c r="NP63" s="115"/>
      <c r="NQ63" s="115"/>
      <c r="NR63" s="116"/>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136</v>
      </c>
      <c r="NE66" s="147"/>
      <c r="NF66" s="147"/>
      <c r="NG66" s="147"/>
      <c r="NH66" s="147"/>
      <c r="NI66" s="147"/>
      <c r="NJ66" s="147"/>
      <c r="NK66" s="147"/>
      <c r="NL66" s="147"/>
      <c r="NM66" s="147"/>
      <c r="NN66" s="147"/>
      <c r="NO66" s="147"/>
      <c r="NP66" s="147"/>
      <c r="NQ66" s="147"/>
      <c r="NR66" s="14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15">
      <c r="A77" s="2"/>
      <c r="B77" s="11"/>
      <c r="C77" s="2"/>
      <c r="D77" s="2"/>
      <c r="E77" s="2"/>
      <c r="F77" s="2"/>
      <c r="I77" s="134" t="s">
        <v>27</v>
      </c>
      <c r="J77" s="134"/>
      <c r="K77" s="134"/>
      <c r="L77" s="134"/>
      <c r="M77" s="134"/>
      <c r="N77" s="134"/>
      <c r="O77" s="134"/>
      <c r="P77" s="134"/>
      <c r="Q77" s="134"/>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4" t="s">
        <v>27</v>
      </c>
      <c r="JS77" s="134"/>
      <c r="JT77" s="134"/>
      <c r="JU77" s="134"/>
      <c r="JV77" s="134"/>
      <c r="JW77" s="134"/>
      <c r="JX77" s="134"/>
      <c r="JY77" s="134"/>
      <c r="JZ77" s="134"/>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15">
      <c r="A78" s="2"/>
      <c r="B78" s="11"/>
      <c r="C78" s="2"/>
      <c r="D78" s="2"/>
      <c r="E78" s="2"/>
      <c r="F78" s="2"/>
      <c r="I78" s="134" t="s">
        <v>29</v>
      </c>
      <c r="J78" s="134"/>
      <c r="K78" s="134"/>
      <c r="L78" s="134"/>
      <c r="M78" s="134"/>
      <c r="N78" s="134"/>
      <c r="O78" s="134"/>
      <c r="P78" s="134"/>
      <c r="Q78" s="134"/>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4" t="s">
        <v>29</v>
      </c>
      <c r="JS78" s="134"/>
      <c r="JT78" s="134"/>
      <c r="JU78" s="134"/>
      <c r="JV78" s="134"/>
      <c r="JW78" s="134"/>
      <c r="JX78" s="134"/>
      <c r="JY78" s="134"/>
      <c r="JZ78" s="134"/>
      <c r="KA78" s="107">
        <f>データ!DE7</f>
        <v>58.4</v>
      </c>
      <c r="KB78" s="108"/>
      <c r="KC78" s="108"/>
      <c r="KD78" s="108"/>
      <c r="KE78" s="108"/>
      <c r="KF78" s="108"/>
      <c r="KG78" s="108"/>
      <c r="KH78" s="108"/>
      <c r="KI78" s="108"/>
      <c r="KJ78" s="108"/>
      <c r="KK78" s="108"/>
      <c r="KL78" s="108"/>
      <c r="KM78" s="108"/>
      <c r="KN78" s="108"/>
      <c r="KO78" s="109"/>
      <c r="KP78" s="107">
        <f>データ!DF7</f>
        <v>83.1</v>
      </c>
      <c r="KQ78" s="108"/>
      <c r="KR78" s="108"/>
      <c r="KS78" s="108"/>
      <c r="KT78" s="108"/>
      <c r="KU78" s="108"/>
      <c r="KV78" s="108"/>
      <c r="KW78" s="108"/>
      <c r="KX78" s="108"/>
      <c r="KY78" s="108"/>
      <c r="KZ78" s="108"/>
      <c r="LA78" s="108"/>
      <c r="LB78" s="108"/>
      <c r="LC78" s="108"/>
      <c r="LD78" s="109"/>
      <c r="LE78" s="107">
        <f>データ!DG7</f>
        <v>54.4</v>
      </c>
      <c r="LF78" s="108"/>
      <c r="LG78" s="108"/>
      <c r="LH78" s="108"/>
      <c r="LI78" s="108"/>
      <c r="LJ78" s="108"/>
      <c r="LK78" s="108"/>
      <c r="LL78" s="108"/>
      <c r="LM78" s="108"/>
      <c r="LN78" s="108"/>
      <c r="LO78" s="108"/>
      <c r="LP78" s="108"/>
      <c r="LQ78" s="108"/>
      <c r="LR78" s="108"/>
      <c r="LS78" s="109"/>
      <c r="LT78" s="107">
        <f>データ!DH7</f>
        <v>70.3</v>
      </c>
      <c r="LU78" s="108"/>
      <c r="LV78" s="108"/>
      <c r="LW78" s="108"/>
      <c r="LX78" s="108"/>
      <c r="LY78" s="108"/>
      <c r="LZ78" s="108"/>
      <c r="MA78" s="108"/>
      <c r="MB78" s="108"/>
      <c r="MC78" s="108"/>
      <c r="MD78" s="108"/>
      <c r="ME78" s="108"/>
      <c r="MF78" s="108"/>
      <c r="MG78" s="108"/>
      <c r="MH78" s="109"/>
      <c r="MI78" s="107">
        <f>データ!DI7</f>
        <v>70</v>
      </c>
      <c r="MJ78" s="108"/>
      <c r="MK78" s="108"/>
      <c r="ML78" s="108"/>
      <c r="MM78" s="108"/>
      <c r="MN78" s="108"/>
      <c r="MO78" s="108"/>
      <c r="MP78" s="108"/>
      <c r="MQ78" s="108"/>
      <c r="MR78" s="108"/>
      <c r="MS78" s="108"/>
      <c r="MT78" s="108"/>
      <c r="MU78" s="108"/>
      <c r="MV78" s="108"/>
      <c r="MW78" s="109"/>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IeBXl3q3E+71/QZLcuMKV5aoKgiLynEje2RnThS07U1/B4/v2CYXMpnV8qZ10fmbVPsjNG40Q/8LBnMyRu4ww==" saltValue="XGNwjTpqArwKbaMhf2e+4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90</v>
      </c>
      <c r="AW5" s="47" t="s">
        <v>91</v>
      </c>
      <c r="AX5" s="47" t="s">
        <v>92</v>
      </c>
      <c r="AY5" s="47" t="s">
        <v>104</v>
      </c>
      <c r="AZ5" s="47" t="s">
        <v>94</v>
      </c>
      <c r="BA5" s="47" t="s">
        <v>95</v>
      </c>
      <c r="BB5" s="47" t="s">
        <v>96</v>
      </c>
      <c r="BC5" s="47" t="s">
        <v>97</v>
      </c>
      <c r="BD5" s="47" t="s">
        <v>98</v>
      </c>
      <c r="BE5" s="47" t="s">
        <v>99</v>
      </c>
      <c r="BF5" s="47" t="s">
        <v>100</v>
      </c>
      <c r="BG5" s="47" t="s">
        <v>101</v>
      </c>
      <c r="BH5" s="47" t="s">
        <v>91</v>
      </c>
      <c r="BI5" s="47" t="s">
        <v>105</v>
      </c>
      <c r="BJ5" s="47" t="s">
        <v>93</v>
      </c>
      <c r="BK5" s="47" t="s">
        <v>94</v>
      </c>
      <c r="BL5" s="47" t="s">
        <v>95</v>
      </c>
      <c r="BM5" s="47" t="s">
        <v>96</v>
      </c>
      <c r="BN5" s="47" t="s">
        <v>97</v>
      </c>
      <c r="BO5" s="47" t="s">
        <v>98</v>
      </c>
      <c r="BP5" s="47" t="s">
        <v>99</v>
      </c>
      <c r="BQ5" s="47" t="s">
        <v>103</v>
      </c>
      <c r="BR5" s="47" t="s">
        <v>90</v>
      </c>
      <c r="BS5" s="47" t="s">
        <v>106</v>
      </c>
      <c r="BT5" s="47" t="s">
        <v>105</v>
      </c>
      <c r="BU5" s="47" t="s">
        <v>104</v>
      </c>
      <c r="BV5" s="47" t="s">
        <v>94</v>
      </c>
      <c r="BW5" s="47" t="s">
        <v>95</v>
      </c>
      <c r="BX5" s="47" t="s">
        <v>96</v>
      </c>
      <c r="BY5" s="47" t="s">
        <v>97</v>
      </c>
      <c r="BZ5" s="47" t="s">
        <v>98</v>
      </c>
      <c r="CA5" s="47" t="s">
        <v>99</v>
      </c>
      <c r="CB5" s="47" t="s">
        <v>89</v>
      </c>
      <c r="CC5" s="47" t="s">
        <v>107</v>
      </c>
      <c r="CD5" s="47" t="s">
        <v>91</v>
      </c>
      <c r="CE5" s="47" t="s">
        <v>105</v>
      </c>
      <c r="CF5" s="47" t="s">
        <v>93</v>
      </c>
      <c r="CG5" s="47" t="s">
        <v>94</v>
      </c>
      <c r="CH5" s="47" t="s">
        <v>95</v>
      </c>
      <c r="CI5" s="47" t="s">
        <v>96</v>
      </c>
      <c r="CJ5" s="47" t="s">
        <v>97</v>
      </c>
      <c r="CK5" s="47" t="s">
        <v>98</v>
      </c>
      <c r="CL5" s="47" t="s">
        <v>99</v>
      </c>
      <c r="CM5" s="145"/>
      <c r="CN5" s="145"/>
      <c r="CO5" s="47" t="s">
        <v>103</v>
      </c>
      <c r="CP5" s="47" t="s">
        <v>101</v>
      </c>
      <c r="CQ5" s="47" t="s">
        <v>91</v>
      </c>
      <c r="CR5" s="47" t="s">
        <v>105</v>
      </c>
      <c r="CS5" s="47" t="s">
        <v>108</v>
      </c>
      <c r="CT5" s="47" t="s">
        <v>94</v>
      </c>
      <c r="CU5" s="47" t="s">
        <v>95</v>
      </c>
      <c r="CV5" s="47" t="s">
        <v>96</v>
      </c>
      <c r="CW5" s="47" t="s">
        <v>97</v>
      </c>
      <c r="CX5" s="47" t="s">
        <v>98</v>
      </c>
      <c r="CY5" s="47" t="s">
        <v>99</v>
      </c>
      <c r="CZ5" s="47" t="s">
        <v>89</v>
      </c>
      <c r="DA5" s="47" t="s">
        <v>107</v>
      </c>
      <c r="DB5" s="47" t="s">
        <v>91</v>
      </c>
      <c r="DC5" s="47" t="s">
        <v>109</v>
      </c>
      <c r="DD5" s="47" t="s">
        <v>104</v>
      </c>
      <c r="DE5" s="47" t="s">
        <v>94</v>
      </c>
      <c r="DF5" s="47" t="s">
        <v>95</v>
      </c>
      <c r="DG5" s="47" t="s">
        <v>96</v>
      </c>
      <c r="DH5" s="47" t="s">
        <v>97</v>
      </c>
      <c r="DI5" s="47" t="s">
        <v>98</v>
      </c>
      <c r="DJ5" s="47" t="s">
        <v>35</v>
      </c>
      <c r="DK5" s="47" t="s">
        <v>100</v>
      </c>
      <c r="DL5" s="47" t="s">
        <v>101</v>
      </c>
      <c r="DM5" s="47" t="s">
        <v>102</v>
      </c>
      <c r="DN5" s="47" t="s">
        <v>92</v>
      </c>
      <c r="DO5" s="47" t="s">
        <v>108</v>
      </c>
      <c r="DP5" s="47" t="s">
        <v>94</v>
      </c>
      <c r="DQ5" s="47" t="s">
        <v>95</v>
      </c>
      <c r="DR5" s="47" t="s">
        <v>96</v>
      </c>
      <c r="DS5" s="47" t="s">
        <v>97</v>
      </c>
      <c r="DT5" s="47" t="s">
        <v>98</v>
      </c>
      <c r="DU5" s="47" t="s">
        <v>99</v>
      </c>
    </row>
    <row r="6" spans="1:125" s="54" customFormat="1" x14ac:dyDescent="0.15">
      <c r="A6" s="37" t="s">
        <v>110</v>
      </c>
      <c r="B6" s="48">
        <f>B8</f>
        <v>2021</v>
      </c>
      <c r="C6" s="48">
        <f t="shared" ref="C6:X6" si="1">C8</f>
        <v>262030</v>
      </c>
      <c r="D6" s="48">
        <f t="shared" si="1"/>
        <v>47</v>
      </c>
      <c r="E6" s="48">
        <f t="shared" si="1"/>
        <v>14</v>
      </c>
      <c r="F6" s="48">
        <f t="shared" si="1"/>
        <v>0</v>
      </c>
      <c r="G6" s="48">
        <f t="shared" si="1"/>
        <v>2</v>
      </c>
      <c r="H6" s="48" t="str">
        <f>SUBSTITUTE(H8,"　","")</f>
        <v>京都府綾部市</v>
      </c>
      <c r="I6" s="48" t="str">
        <f t="shared" si="1"/>
        <v>綾部市営綾部駅南駐車場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27</v>
      </c>
      <c r="S6" s="50" t="str">
        <f t="shared" si="1"/>
        <v>駅</v>
      </c>
      <c r="T6" s="50" t="str">
        <f t="shared" si="1"/>
        <v>無</v>
      </c>
      <c r="U6" s="51">
        <f t="shared" si="1"/>
        <v>3259</v>
      </c>
      <c r="V6" s="51">
        <f t="shared" si="1"/>
        <v>90</v>
      </c>
      <c r="W6" s="51">
        <f t="shared" si="1"/>
        <v>200</v>
      </c>
      <c r="X6" s="50" t="str">
        <f t="shared" si="1"/>
        <v>無</v>
      </c>
      <c r="Y6" s="52">
        <f>IF(Y8="-",NA(),Y8)</f>
        <v>91</v>
      </c>
      <c r="Z6" s="52">
        <f t="shared" ref="Z6:AH6" si="2">IF(Z8="-",NA(),Z8)</f>
        <v>164.6</v>
      </c>
      <c r="AA6" s="52">
        <f t="shared" si="2"/>
        <v>166.3</v>
      </c>
      <c r="AB6" s="52">
        <f t="shared" si="2"/>
        <v>76.400000000000006</v>
      </c>
      <c r="AC6" s="52">
        <f t="shared" si="2"/>
        <v>78.5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-9.9</v>
      </c>
      <c r="BG6" s="52">
        <f t="shared" ref="BG6:BO6" si="5">IF(BG8="-",NA(),BG8)</f>
        <v>42.9</v>
      </c>
      <c r="BH6" s="52">
        <f t="shared" si="5"/>
        <v>44</v>
      </c>
      <c r="BI6" s="52">
        <f t="shared" si="5"/>
        <v>-26.3</v>
      </c>
      <c r="BJ6" s="52">
        <f t="shared" si="5"/>
        <v>-22.6</v>
      </c>
      <c r="BK6" s="52">
        <f t="shared" si="5"/>
        <v>38.299999999999997</v>
      </c>
      <c r="BL6" s="52">
        <f t="shared" si="5"/>
        <v>30.4</v>
      </c>
      <c r="BM6" s="52">
        <f t="shared" si="5"/>
        <v>33.6</v>
      </c>
      <c r="BN6" s="52">
        <f t="shared" si="5"/>
        <v>-122.5</v>
      </c>
      <c r="BO6" s="52">
        <f t="shared" si="5"/>
        <v>8.5</v>
      </c>
      <c r="BP6" s="49" t="str">
        <f>IF(BP8="-","",IF(BP8="-","【-】","【"&amp;SUBSTITUTE(TEXT(BP8,"#,##0.0"),"-","△")&amp;"】"))</f>
        <v>【0.8】</v>
      </c>
      <c r="BQ6" s="53">
        <f>IF(BQ8="-",NA(),BQ8)</f>
        <v>-1184</v>
      </c>
      <c r="BR6" s="53">
        <f t="shared" ref="BR6:BZ6" si="6">IF(BR8="-",NA(),BR8)</f>
        <v>3785</v>
      </c>
      <c r="BS6" s="53">
        <f t="shared" si="6"/>
        <v>3452</v>
      </c>
      <c r="BT6" s="53">
        <f t="shared" si="6"/>
        <v>-1142</v>
      </c>
      <c r="BU6" s="53">
        <f t="shared" si="6"/>
        <v>-1166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0</v>
      </c>
      <c r="CN6" s="51">
        <f t="shared" si="7"/>
        <v>1000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128</v>
      </c>
      <c r="DL6" s="52">
        <f t="shared" ref="DL6:DT6" si="9">IF(DL8="-",NA(),DL8)</f>
        <v>127.8</v>
      </c>
      <c r="DM6" s="52">
        <f t="shared" si="9"/>
        <v>117.8</v>
      </c>
      <c r="DN6" s="52">
        <f t="shared" si="9"/>
        <v>46.7</v>
      </c>
      <c r="DO6" s="52">
        <f t="shared" si="9"/>
        <v>51.1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113</v>
      </c>
      <c r="B7" s="48">
        <f t="shared" ref="B7:X7" si="10">B8</f>
        <v>2021</v>
      </c>
      <c r="C7" s="48">
        <f t="shared" si="10"/>
        <v>262030</v>
      </c>
      <c r="D7" s="48">
        <f t="shared" si="10"/>
        <v>47</v>
      </c>
      <c r="E7" s="48">
        <f t="shared" si="10"/>
        <v>14</v>
      </c>
      <c r="F7" s="48">
        <f t="shared" si="10"/>
        <v>0</v>
      </c>
      <c r="G7" s="48">
        <f t="shared" si="10"/>
        <v>2</v>
      </c>
      <c r="H7" s="48" t="str">
        <f t="shared" si="10"/>
        <v>京都府　綾部市</v>
      </c>
      <c r="I7" s="48" t="str">
        <f t="shared" si="10"/>
        <v>綾部市営綾部駅南駐車場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27</v>
      </c>
      <c r="S7" s="50" t="str">
        <f t="shared" si="10"/>
        <v>駅</v>
      </c>
      <c r="T7" s="50" t="str">
        <f t="shared" si="10"/>
        <v>無</v>
      </c>
      <c r="U7" s="51">
        <f t="shared" si="10"/>
        <v>3259</v>
      </c>
      <c r="V7" s="51">
        <f t="shared" si="10"/>
        <v>90</v>
      </c>
      <c r="W7" s="51">
        <f t="shared" si="10"/>
        <v>200</v>
      </c>
      <c r="X7" s="50" t="str">
        <f t="shared" si="10"/>
        <v>無</v>
      </c>
      <c r="Y7" s="52">
        <f>Y8</f>
        <v>91</v>
      </c>
      <c r="Z7" s="52">
        <f t="shared" ref="Z7:AH7" si="11">Z8</f>
        <v>164.6</v>
      </c>
      <c r="AA7" s="52">
        <f t="shared" si="11"/>
        <v>166.3</v>
      </c>
      <c r="AB7" s="52">
        <f t="shared" si="11"/>
        <v>76.400000000000006</v>
      </c>
      <c r="AC7" s="52">
        <f t="shared" si="11"/>
        <v>78.5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-9.9</v>
      </c>
      <c r="BG7" s="52">
        <f t="shared" ref="BG7:BO7" si="14">BG8</f>
        <v>42.9</v>
      </c>
      <c r="BH7" s="52">
        <f t="shared" si="14"/>
        <v>44</v>
      </c>
      <c r="BI7" s="52">
        <f t="shared" si="14"/>
        <v>-26.3</v>
      </c>
      <c r="BJ7" s="52">
        <f t="shared" si="14"/>
        <v>-22.6</v>
      </c>
      <c r="BK7" s="52">
        <f t="shared" si="14"/>
        <v>38.299999999999997</v>
      </c>
      <c r="BL7" s="52">
        <f t="shared" si="14"/>
        <v>30.4</v>
      </c>
      <c r="BM7" s="52">
        <f t="shared" si="14"/>
        <v>33.6</v>
      </c>
      <c r="BN7" s="52">
        <f t="shared" si="14"/>
        <v>-122.5</v>
      </c>
      <c r="BO7" s="52">
        <f t="shared" si="14"/>
        <v>8.5</v>
      </c>
      <c r="BP7" s="49"/>
      <c r="BQ7" s="53">
        <f>BQ8</f>
        <v>-1184</v>
      </c>
      <c r="BR7" s="53">
        <f t="shared" ref="BR7:BZ7" si="15">BR8</f>
        <v>3785</v>
      </c>
      <c r="BS7" s="53">
        <f t="shared" si="15"/>
        <v>3452</v>
      </c>
      <c r="BT7" s="53">
        <f t="shared" si="15"/>
        <v>-1142</v>
      </c>
      <c r="BU7" s="53">
        <f t="shared" si="15"/>
        <v>-1166</v>
      </c>
      <c r="BV7" s="53">
        <f t="shared" si="15"/>
        <v>7814</v>
      </c>
      <c r="BW7" s="53">
        <f t="shared" si="15"/>
        <v>8183</v>
      </c>
      <c r="BX7" s="53">
        <f t="shared" si="15"/>
        <v>7940</v>
      </c>
      <c r="BY7" s="53">
        <f t="shared" si="15"/>
        <v>2576</v>
      </c>
      <c r="BZ7" s="53">
        <f t="shared" si="15"/>
        <v>4153</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1000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128</v>
      </c>
      <c r="DL7" s="52">
        <f t="shared" ref="DL7:DT7" si="17">DL8</f>
        <v>127.8</v>
      </c>
      <c r="DM7" s="52">
        <f t="shared" si="17"/>
        <v>117.8</v>
      </c>
      <c r="DN7" s="52">
        <f t="shared" si="17"/>
        <v>46.7</v>
      </c>
      <c r="DO7" s="52">
        <f t="shared" si="17"/>
        <v>51.1</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262030</v>
      </c>
      <c r="D8" s="55">
        <v>47</v>
      </c>
      <c r="E8" s="55">
        <v>14</v>
      </c>
      <c r="F8" s="55">
        <v>0</v>
      </c>
      <c r="G8" s="55">
        <v>2</v>
      </c>
      <c r="H8" s="55" t="s">
        <v>116</v>
      </c>
      <c r="I8" s="55" t="s">
        <v>117</v>
      </c>
      <c r="J8" s="55" t="s">
        <v>118</v>
      </c>
      <c r="K8" s="55" t="s">
        <v>119</v>
      </c>
      <c r="L8" s="55" t="s">
        <v>120</v>
      </c>
      <c r="M8" s="55" t="s">
        <v>121</v>
      </c>
      <c r="N8" s="55" t="s">
        <v>122</v>
      </c>
      <c r="O8" s="56" t="s">
        <v>123</v>
      </c>
      <c r="P8" s="57" t="s">
        <v>124</v>
      </c>
      <c r="Q8" s="57" t="s">
        <v>125</v>
      </c>
      <c r="R8" s="58">
        <v>27</v>
      </c>
      <c r="S8" s="57" t="s">
        <v>126</v>
      </c>
      <c r="T8" s="57" t="s">
        <v>127</v>
      </c>
      <c r="U8" s="58">
        <v>3259</v>
      </c>
      <c r="V8" s="58">
        <v>90</v>
      </c>
      <c r="W8" s="58">
        <v>200</v>
      </c>
      <c r="X8" s="57" t="s">
        <v>127</v>
      </c>
      <c r="Y8" s="59">
        <v>91</v>
      </c>
      <c r="Z8" s="59">
        <v>164.6</v>
      </c>
      <c r="AA8" s="59">
        <v>166.3</v>
      </c>
      <c r="AB8" s="59">
        <v>76.400000000000006</v>
      </c>
      <c r="AC8" s="59">
        <v>78.5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-9.9</v>
      </c>
      <c r="BG8" s="59">
        <v>42.9</v>
      </c>
      <c r="BH8" s="59">
        <v>44</v>
      </c>
      <c r="BI8" s="59">
        <v>-26.3</v>
      </c>
      <c r="BJ8" s="59">
        <v>-22.6</v>
      </c>
      <c r="BK8" s="59">
        <v>38.299999999999997</v>
      </c>
      <c r="BL8" s="59">
        <v>30.4</v>
      </c>
      <c r="BM8" s="59">
        <v>33.6</v>
      </c>
      <c r="BN8" s="59">
        <v>-122.5</v>
      </c>
      <c r="BO8" s="59">
        <v>8.5</v>
      </c>
      <c r="BP8" s="56">
        <v>0.8</v>
      </c>
      <c r="BQ8" s="60">
        <v>-1184</v>
      </c>
      <c r="BR8" s="60">
        <v>3785</v>
      </c>
      <c r="BS8" s="60">
        <v>3452</v>
      </c>
      <c r="BT8" s="61">
        <v>-1142</v>
      </c>
      <c r="BU8" s="61">
        <v>-1166</v>
      </c>
      <c r="BV8" s="60">
        <v>7814</v>
      </c>
      <c r="BW8" s="60">
        <v>8183</v>
      </c>
      <c r="BX8" s="60">
        <v>7940</v>
      </c>
      <c r="BY8" s="60">
        <v>2576</v>
      </c>
      <c r="BZ8" s="60">
        <v>4153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0</v>
      </c>
      <c r="CN8" s="58">
        <v>1000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58.4</v>
      </c>
      <c r="DF8" s="59">
        <v>83.1</v>
      </c>
      <c r="DG8" s="59">
        <v>54.4</v>
      </c>
      <c r="DH8" s="59">
        <v>70.3</v>
      </c>
      <c r="DI8" s="59">
        <v>70</v>
      </c>
      <c r="DJ8" s="56">
        <v>99.8</v>
      </c>
      <c r="DK8" s="59">
        <v>128</v>
      </c>
      <c r="DL8" s="59">
        <v>127.8</v>
      </c>
      <c r="DM8" s="59">
        <v>117.8</v>
      </c>
      <c r="DN8" s="59">
        <v>46.7</v>
      </c>
      <c r="DO8" s="59">
        <v>51.1</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2023-02-21T07:02:41Z</dcterms:modified>
</cp:coreProperties>
</file>