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MA32" i="4" s="1"/>
  <c r="DS7" i="5"/>
  <c r="DR7" i="5"/>
  <c r="KO32" i="4" s="1"/>
  <c r="DQ7" i="5"/>
  <c r="JV32" i="4" s="1"/>
  <c r="DP7" i="5"/>
  <c r="JC32" i="4" s="1"/>
  <c r="DO7" i="5"/>
  <c r="DN7" i="5"/>
  <c r="DM7" i="5"/>
  <c r="DL7" i="5"/>
  <c r="JV31" i="4" s="1"/>
  <c r="DK7" i="5"/>
  <c r="DI7" i="5"/>
  <c r="MI78" i="4" s="1"/>
  <c r="DH7" i="5"/>
  <c r="LT78" i="4" s="1"/>
  <c r="DG7" i="5"/>
  <c r="LE78" i="4" s="1"/>
  <c r="DF7" i="5"/>
  <c r="DE7" i="5"/>
  <c r="KA78" i="4" s="1"/>
  <c r="DD7" i="5"/>
  <c r="DC7" i="5"/>
  <c r="LT77" i="4" s="1"/>
  <c r="DB7" i="5"/>
  <c r="DA7" i="5"/>
  <c r="CZ7" i="5"/>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AR7" i="5"/>
  <c r="AQ7" i="5"/>
  <c r="AP7" i="5"/>
  <c r="AO7" i="5"/>
  <c r="AN7" i="5"/>
  <c r="AM7" i="5"/>
  <c r="AL7" i="5"/>
  <c r="FX31" i="4" s="1"/>
  <c r="AK7" i="5"/>
  <c r="FE31" i="4" s="1"/>
  <c r="AJ7" i="5"/>
  <c r="AH7" i="5"/>
  <c r="CS32" i="4" s="1"/>
  <c r="AG7" i="5"/>
  <c r="BZ32" i="4" s="1"/>
  <c r="AF7" i="5"/>
  <c r="BG32" i="4" s="1"/>
  <c r="AE7" i="5"/>
  <c r="AD7" i="5"/>
  <c r="U32" i="4" s="1"/>
  <c r="AC7" i="5"/>
  <c r="AB7" i="5"/>
  <c r="BZ31" i="4" s="1"/>
  <c r="AA7" i="5"/>
  <c r="Z7" i="5"/>
  <c r="Y7" i="5"/>
  <c r="X7" i="5"/>
  <c r="LJ10" i="4" s="1"/>
  <c r="W7" i="5"/>
  <c r="V7" i="5"/>
  <c r="U7" i="5"/>
  <c r="T7" i="5"/>
  <c r="JQ8" i="4" s="1"/>
  <c r="S7" i="5"/>
  <c r="R7" i="5"/>
  <c r="Q7" i="5"/>
  <c r="CF10" i="4" s="1"/>
  <c r="P7" i="5"/>
  <c r="AQ10" i="4" s="1"/>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KP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HJ32" i="4"/>
  <c r="GQ32" i="4"/>
  <c r="FX32" i="4"/>
  <c r="FE32" i="4"/>
  <c r="EL32" i="4"/>
  <c r="AN32" i="4"/>
  <c r="MA31" i="4"/>
  <c r="LH31" i="4"/>
  <c r="KO31" i="4"/>
  <c r="JC31" i="4"/>
  <c r="HJ31" i="4"/>
  <c r="GQ31" i="4"/>
  <c r="EL31" i="4"/>
  <c r="CS31" i="4"/>
  <c r="BG31" i="4"/>
  <c r="AN31" i="4"/>
  <c r="U31" i="4"/>
  <c r="JQ10" i="4"/>
  <c r="HX10" i="4"/>
  <c r="DU10" i="4"/>
  <c r="B10" i="4"/>
  <c r="LJ8" i="4"/>
  <c r="HX8" i="4"/>
  <c r="DU8" i="4"/>
  <c r="CF8" i="4"/>
  <c r="AQ8" i="4"/>
  <c r="B8" i="4"/>
  <c r="B6" i="4"/>
  <c r="BZ76" i="4" l="1"/>
  <c r="MA51" i="4"/>
  <c r="MI76" i="4"/>
  <c r="HJ51" i="4"/>
  <c r="MA30" i="4"/>
  <c r="IT76" i="4"/>
  <c r="CS51" i="4"/>
  <c r="HJ30" i="4"/>
  <c r="CS30" i="4"/>
  <c r="C11" i="5"/>
  <c r="D11" i="5"/>
  <c r="E11" i="5"/>
  <c r="B11" i="5"/>
  <c r="BZ30" i="4" l="1"/>
  <c r="BK76" i="4"/>
  <c r="LH51" i="4"/>
  <c r="BZ51" i="4"/>
  <c r="LT76" i="4"/>
  <c r="GQ51" i="4"/>
  <c r="LH30" i="4"/>
  <c r="IE76" i="4"/>
  <c r="GQ30" i="4"/>
  <c r="HP76" i="4"/>
  <c r="BG30" i="4"/>
  <c r="LE76" i="4"/>
  <c r="FX51" i="4"/>
  <c r="KO30" i="4"/>
  <c r="AV76" i="4"/>
  <c r="KO51" i="4"/>
  <c r="FX30" i="4"/>
  <c r="BG51" i="4"/>
  <c r="KP76" i="4"/>
  <c r="HA76" i="4"/>
  <c r="AN51" i="4"/>
  <c r="FE30" i="4"/>
  <c r="AN30" i="4"/>
  <c r="AG76" i="4"/>
  <c r="FE51" i="4"/>
  <c r="JV51" i="4"/>
  <c r="JV30" i="4"/>
  <c r="R76" i="4"/>
  <c r="KA76" i="4"/>
  <c r="EL51" i="4"/>
  <c r="JC30" i="4"/>
  <c r="U30" i="4"/>
  <c r="JC51" i="4"/>
  <c r="GL76" i="4"/>
  <c r="U51" i="4"/>
  <c r="EL30" i="4"/>
</calcChain>
</file>

<file path=xl/sharedStrings.xml><?xml version="1.0" encoding="utf-8"?>
<sst xmlns="http://schemas.openxmlformats.org/spreadsheetml/2006/main" count="287" uniqueCount="136">
  <si>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</si>
  <si>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</si>
  <si>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</si>
  <si>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</si>
  <si>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</si>
  <si>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</si>
  <si>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</si>
  <si>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</si>
  <si>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</si>
  <si>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</si>
  <si>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</si>
  <si>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</si>
  <si>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</si>
  <si>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</si>
  <si>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</si>
  <si>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</si>
  <si>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</si>
  <si>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</si>
  <si>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</si>
  <si>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</si>
  <si>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</si>
  <si>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</si>
  <si>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</si>
  <si>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</si>
  <si>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</si>
  <si>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</si>
  <si>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</si>
  <si>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</si>
  <si>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</si>
  <si>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</si>
  <si>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</si>
  <si>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</si>
  <si>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</si>
  <si>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</si>
  <si>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</si>
  <si>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</si>
  <si>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</si>
  <si>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</si>
  <si>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</si>
  <si>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</si>
  <si>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</si>
  <si>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</si>
  <si>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</si>
  <si>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</si>
  <si>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</si>
  <si>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</si>
  <si>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</si>
  <si>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</si>
  <si>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</si>
  <si>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</si>
  <si>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</si>
  <si>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</si>
  <si>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</si>
  <si>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</si>
  <si>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</si>
  <si>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</si>
  <si>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</si>
  <si>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</si>
  <si>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</si>
  <si>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</si>
  <si>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</si>
  <si>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</si>
  <si>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</si>
  <si>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</si>
  <si>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</si>
  <si>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</si>
  <si>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</si>
  <si>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</si>
  <si>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</si>
  <si>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</si>
  <si>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</si>
  <si>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</si>
  <si>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</si>
  <si>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</si>
  <si>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</si>
  <si>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</si>
  <si>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</si>
  <si>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</si>
  <si>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</si>
  <si>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</si>
  <si>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</si>
  <si>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</si>
  <si>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</si>
  <si>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</si>
  <si>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</si>
  <si>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</si>
  <si>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</si>
  <si>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</si>
  <si>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</si>
  <si>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</si>
  <si>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</si>
  <si>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</si>
  <si>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</si>
  <si>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</si>
  <si>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</si>
  <si>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</si>
  <si>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</si>
  <si>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</si>
  <si>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</si>
  <si>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</si>
  <si>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</si>
  <si>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</si>
  <si>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</si>
  <si>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</si>
  <si>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</si>
  <si>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</si>
  <si>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</si>
  <si>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</si>
  <si>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</si>
  <si>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</si>
  <si>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</si>
  <si>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</si>
  <si>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</si>
  <si>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</si>
  <si>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京都府　綾部市</t>
  </si>
  <si>
    <t>綾部市営綾部駅北駐車場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</si>
  <si>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</si>
  <si>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</si>
  <si>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</si>
  <si>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</si>
  <si>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</si>
  <si>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</si>
  <si>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</si>
  <si>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</si>
  <si>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</si>
  <si>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</si>
  <si>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</si>
  <si>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</si>
  <si>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</si>
  <si>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</si>
  <si>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</si>
  <si>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特になし。</t>
    <rPh sb="0" eb="1">
      <t>トク</t>
    </rPh>
    <phoneticPr fontId="6"/>
  </si>
  <si>
    <t>綾部駅北駐車場は綾部駅の北西に隣接しており、収容台数65台で運用しています。駅に隣接する立地から、交通結節点の駐車場として鉄道利用者の割合が高くなっています。鉄道利用者以外の利点としては、定期駐車などで近隣住民の自家用車保管場所としての利用があります。普通駐車においては満車となる場合もあり、定期駐車においても継続して満車又は満車に近い状態を保っていることから安定した収入があります。営業費用としては24時間無人営業を行うための出入庫管理システムに関する経費が高い割合を占めており、その他の経費は低く抑えられます。また、綾部駅北駐車場は平成20年に移転、供用開始したもので施設も比較的新しいことから今後の設備投資の必要性も低いと考えられます。</t>
    <rPh sb="0" eb="2">
      <t>アヤベ</t>
    </rPh>
    <rPh sb="2" eb="3">
      <t>エキ</t>
    </rPh>
    <rPh sb="3" eb="4">
      <t>キタ</t>
    </rPh>
    <rPh sb="4" eb="7">
      <t>チュウシャジョウ</t>
    </rPh>
    <rPh sb="8" eb="10">
      <t>アヤベ</t>
    </rPh>
    <rPh sb="10" eb="11">
      <t>エキ</t>
    </rPh>
    <rPh sb="12" eb="14">
      <t>ホクセイ</t>
    </rPh>
    <rPh sb="15" eb="17">
      <t>リンセツ</t>
    </rPh>
    <rPh sb="22" eb="24">
      <t>シュウヨウ</t>
    </rPh>
    <rPh sb="24" eb="26">
      <t>ダイスウ</t>
    </rPh>
    <rPh sb="28" eb="29">
      <t>ダイ</t>
    </rPh>
    <rPh sb="30" eb="32">
      <t>ウンヨウ</t>
    </rPh>
    <rPh sb="38" eb="39">
      <t>エキ</t>
    </rPh>
    <rPh sb="40" eb="42">
      <t>リンセツ</t>
    </rPh>
    <rPh sb="44" eb="46">
      <t>リッチ</t>
    </rPh>
    <rPh sb="49" eb="51">
      <t>コウツウ</t>
    </rPh>
    <rPh sb="51" eb="54">
      <t>ケッセツテン</t>
    </rPh>
    <rPh sb="55" eb="58">
      <t>チュウシャジョウ</t>
    </rPh>
    <rPh sb="61" eb="63">
      <t>テツドウ</t>
    </rPh>
    <rPh sb="63" eb="66">
      <t>リヨウシャ</t>
    </rPh>
    <rPh sb="67" eb="69">
      <t>ワリアイ</t>
    </rPh>
    <rPh sb="70" eb="71">
      <t>タカ</t>
    </rPh>
    <rPh sb="79" eb="81">
      <t>テツドウ</t>
    </rPh>
    <rPh sb="81" eb="84">
      <t>リヨウシャ</t>
    </rPh>
    <rPh sb="84" eb="86">
      <t>イガイ</t>
    </rPh>
    <rPh sb="87" eb="89">
      <t>リテン</t>
    </rPh>
    <rPh sb="94" eb="96">
      <t>テイキ</t>
    </rPh>
    <rPh sb="96" eb="98">
      <t>チュウシャ</t>
    </rPh>
    <rPh sb="101" eb="103">
      <t>キンリン</t>
    </rPh>
    <rPh sb="103" eb="105">
      <t>ジュウミン</t>
    </rPh>
    <rPh sb="106" eb="110">
      <t>ジカヨウシャ</t>
    </rPh>
    <rPh sb="110" eb="112">
      <t>ホカン</t>
    </rPh>
    <rPh sb="112" eb="114">
      <t>バショ</t>
    </rPh>
    <rPh sb="118" eb="120">
      <t>リヨウ</t>
    </rPh>
    <rPh sb="126" eb="128">
      <t>フツウ</t>
    </rPh>
    <rPh sb="128" eb="130">
      <t>チュウシャ</t>
    </rPh>
    <rPh sb="135" eb="137">
      <t>マンシャ</t>
    </rPh>
    <rPh sb="140" eb="142">
      <t>バアイ</t>
    </rPh>
    <rPh sb="146" eb="148">
      <t>テイキ</t>
    </rPh>
    <rPh sb="148" eb="150">
      <t>チュウシャ</t>
    </rPh>
    <rPh sb="155" eb="157">
      <t>ケイゾク</t>
    </rPh>
    <rPh sb="159" eb="161">
      <t>マンシャ</t>
    </rPh>
    <rPh sb="161" eb="162">
      <t>マタ</t>
    </rPh>
    <rPh sb="163" eb="165">
      <t>マンシャ</t>
    </rPh>
    <rPh sb="166" eb="167">
      <t>チカ</t>
    </rPh>
    <rPh sb="168" eb="170">
      <t>ジョウタイ</t>
    </rPh>
    <rPh sb="171" eb="172">
      <t>タモ</t>
    </rPh>
    <rPh sb="180" eb="182">
      <t>アンテイ</t>
    </rPh>
    <rPh sb="184" eb="186">
      <t>シュウニュウ</t>
    </rPh>
    <rPh sb="192" eb="194">
      <t>エイギョウ</t>
    </rPh>
    <rPh sb="194" eb="196">
      <t>ヒヨウ</t>
    </rPh>
    <rPh sb="202" eb="204">
      <t>ジカン</t>
    </rPh>
    <rPh sb="204" eb="206">
      <t>ムジン</t>
    </rPh>
    <rPh sb="206" eb="208">
      <t>エイギョウ</t>
    </rPh>
    <rPh sb="209" eb="210">
      <t>オコナ</t>
    </rPh>
    <rPh sb="214" eb="216">
      <t>シュツニュウ</t>
    </rPh>
    <rPh sb="216" eb="217">
      <t>コ</t>
    </rPh>
    <rPh sb="217" eb="219">
      <t>カンリ</t>
    </rPh>
    <rPh sb="224" eb="225">
      <t>カン</t>
    </rPh>
    <rPh sb="227" eb="229">
      <t>ケイヒ</t>
    </rPh>
    <rPh sb="230" eb="231">
      <t>タカ</t>
    </rPh>
    <rPh sb="232" eb="234">
      <t>ワリアイ</t>
    </rPh>
    <rPh sb="235" eb="236">
      <t>シ</t>
    </rPh>
    <rPh sb="243" eb="244">
      <t>タ</t>
    </rPh>
    <rPh sb="245" eb="247">
      <t>ケイヒ</t>
    </rPh>
    <rPh sb="248" eb="249">
      <t>ヒク</t>
    </rPh>
    <rPh sb="250" eb="251">
      <t>オサ</t>
    </rPh>
    <rPh sb="260" eb="262">
      <t>アヤベ</t>
    </rPh>
    <rPh sb="262" eb="263">
      <t>エキ</t>
    </rPh>
    <rPh sb="263" eb="264">
      <t>キタ</t>
    </rPh>
    <rPh sb="264" eb="267">
      <t>チュウシャジョウ</t>
    </rPh>
    <rPh sb="268" eb="270">
      <t>ヘイセイ</t>
    </rPh>
    <rPh sb="272" eb="273">
      <t>ネン</t>
    </rPh>
    <rPh sb="274" eb="276">
      <t>イテン</t>
    </rPh>
    <rPh sb="277" eb="279">
      <t>キョウヨウ</t>
    </rPh>
    <rPh sb="279" eb="281">
      <t>カイシ</t>
    </rPh>
    <rPh sb="286" eb="288">
      <t>シセツ</t>
    </rPh>
    <rPh sb="289" eb="292">
      <t>ヒカクテキ</t>
    </rPh>
    <rPh sb="292" eb="293">
      <t>アタラ</t>
    </rPh>
    <rPh sb="299" eb="301">
      <t>コンゴ</t>
    </rPh>
    <rPh sb="302" eb="304">
      <t>セツビ</t>
    </rPh>
    <rPh sb="304" eb="306">
      <t>トウシ</t>
    </rPh>
    <rPh sb="307" eb="310">
      <t>ヒツヨウセイ</t>
    </rPh>
    <rPh sb="311" eb="312">
      <t>ヒク</t>
    </rPh>
    <rPh sb="314" eb="315">
      <t>カンガ</t>
    </rPh>
    <phoneticPr fontId="6"/>
  </si>
  <si>
    <t>非設置</t>
    <rPh sb="0" eb="1">
      <t>ヒ</t>
    </rPh>
    <rPh sb="1" eb="3">
      <t>セッチ</t>
    </rPh>
    <phoneticPr fontId="6"/>
  </si>
  <si>
    <t>綾部駅北駐車場は収容台数45台の普通駐車（時間貸し）と20台の定期駐車（月極め）として運用しており、普通駐車場は年間約17,000台の利用があり、定期駐車も常にほぼ満車で高い需要があり、安定した収入を得ています。経費のほとんどは出納庫管理システムの運用経費で、収入額で賄えています。</t>
    <rPh sb="0" eb="2">
      <t>アヤベ</t>
    </rPh>
    <rPh sb="2" eb="3">
      <t>エキ</t>
    </rPh>
    <rPh sb="3" eb="4">
      <t>キタ</t>
    </rPh>
    <rPh sb="4" eb="7">
      <t>チュウシャジョウ</t>
    </rPh>
    <rPh sb="8" eb="10">
      <t>シュウヨウ</t>
    </rPh>
    <rPh sb="10" eb="12">
      <t>ダイスウ</t>
    </rPh>
    <rPh sb="14" eb="15">
      <t>ダイ</t>
    </rPh>
    <rPh sb="16" eb="18">
      <t>フツウ</t>
    </rPh>
    <rPh sb="18" eb="20">
      <t>チュウシャ</t>
    </rPh>
    <rPh sb="21" eb="23">
      <t>ジカン</t>
    </rPh>
    <rPh sb="23" eb="24">
      <t>ガ</t>
    </rPh>
    <rPh sb="29" eb="30">
      <t>ダイ</t>
    </rPh>
    <rPh sb="31" eb="33">
      <t>テイキ</t>
    </rPh>
    <rPh sb="43" eb="45">
      <t>ウンヨウ</t>
    </rPh>
    <rPh sb="50" eb="52">
      <t>フツウ</t>
    </rPh>
    <rPh sb="52" eb="55">
      <t>チュウシャジョウ</t>
    </rPh>
    <rPh sb="56" eb="58">
      <t>ネンカン</t>
    </rPh>
    <rPh sb="58" eb="59">
      <t>ヤク</t>
    </rPh>
    <rPh sb="65" eb="66">
      <t>ダイ</t>
    </rPh>
    <rPh sb="67" eb="69">
      <t>リヨウ</t>
    </rPh>
    <rPh sb="73" eb="75">
      <t>テイキ</t>
    </rPh>
    <rPh sb="75" eb="77">
      <t>チュウシャ</t>
    </rPh>
    <rPh sb="78" eb="79">
      <t>ツネ</t>
    </rPh>
    <rPh sb="82" eb="84">
      <t>マンシャ</t>
    </rPh>
    <rPh sb="85" eb="86">
      <t>タカ</t>
    </rPh>
    <rPh sb="87" eb="89">
      <t>ジュヨウ</t>
    </rPh>
    <rPh sb="93" eb="95">
      <t>アンテイ</t>
    </rPh>
    <rPh sb="97" eb="99">
      <t>シュウニュウ</t>
    </rPh>
    <rPh sb="100" eb="101">
      <t>エ</t>
    </rPh>
    <rPh sb="106" eb="108">
      <t>ケイヒ</t>
    </rPh>
    <rPh sb="114" eb="116">
      <t>シュツノウ</t>
    </rPh>
    <rPh sb="116" eb="117">
      <t>コ</t>
    </rPh>
    <rPh sb="117" eb="119">
      <t>カンリ</t>
    </rPh>
    <rPh sb="124" eb="126">
      <t>ウンヨウ</t>
    </rPh>
    <rPh sb="126" eb="128">
      <t>ケイヒ</t>
    </rPh>
    <rPh sb="130" eb="132">
      <t>シュウニュウ</t>
    </rPh>
    <rPh sb="132" eb="133">
      <t>ガク</t>
    </rPh>
    <rPh sb="134" eb="135">
      <t>マカナ</t>
    </rPh>
    <phoneticPr fontId="6"/>
  </si>
  <si>
    <t>綾部駅北駐車場は収容台数45台の普通駐車（時間貸し）と20台の定期駐車（月極め）として運用しており、時間貸し駐車は鉄道利用者に多く利用されており、全体での稼働率は90％程度となっています。定期駐車は常にほぼ満車で需要は高く、綾部市街地への通勤者の駐車場や鉄道利用の通勤者、周辺住民の自家用車駐車場として利用されています。</t>
    <rPh sb="0" eb="2">
      <t>アヤベ</t>
    </rPh>
    <rPh sb="2" eb="3">
      <t>エキ</t>
    </rPh>
    <rPh sb="3" eb="4">
      <t>キタ</t>
    </rPh>
    <rPh sb="4" eb="7">
      <t>チュウシャジョウ</t>
    </rPh>
    <rPh sb="8" eb="10">
      <t>シュウヨウ</t>
    </rPh>
    <rPh sb="10" eb="12">
      <t>ダイスウ</t>
    </rPh>
    <rPh sb="14" eb="15">
      <t>ダイ</t>
    </rPh>
    <rPh sb="16" eb="18">
      <t>フツウ</t>
    </rPh>
    <rPh sb="18" eb="20">
      <t>チュウシャ</t>
    </rPh>
    <rPh sb="21" eb="23">
      <t>ジカン</t>
    </rPh>
    <rPh sb="23" eb="24">
      <t>ガ</t>
    </rPh>
    <rPh sb="29" eb="30">
      <t>ダイ</t>
    </rPh>
    <rPh sb="31" eb="33">
      <t>テイキ</t>
    </rPh>
    <rPh sb="43" eb="45">
      <t>ウンヨウ</t>
    </rPh>
    <rPh sb="50" eb="52">
      <t>ジカン</t>
    </rPh>
    <rPh sb="52" eb="53">
      <t>ガ</t>
    </rPh>
    <rPh sb="54" eb="56">
      <t>チュウシャ</t>
    </rPh>
    <rPh sb="57" eb="59">
      <t>テツドウ</t>
    </rPh>
    <rPh sb="59" eb="62">
      <t>リヨウシャ</t>
    </rPh>
    <rPh sb="63" eb="64">
      <t>オオ</t>
    </rPh>
    <rPh sb="65" eb="67">
      <t>リヨウ</t>
    </rPh>
    <rPh sb="73" eb="75">
      <t>ゼンタイ</t>
    </rPh>
    <rPh sb="77" eb="79">
      <t>カドウ</t>
    </rPh>
    <rPh sb="79" eb="80">
      <t>リツ</t>
    </rPh>
    <rPh sb="84" eb="86">
      <t>テイド</t>
    </rPh>
    <rPh sb="94" eb="96">
      <t>テイキ</t>
    </rPh>
    <rPh sb="96" eb="98">
      <t>チュウシャ</t>
    </rPh>
    <rPh sb="99" eb="100">
      <t>ツネ</t>
    </rPh>
    <rPh sb="103" eb="105">
      <t>マンシャ</t>
    </rPh>
    <rPh sb="106" eb="108">
      <t>ジュヨウ</t>
    </rPh>
    <rPh sb="109" eb="110">
      <t>タカ</t>
    </rPh>
    <rPh sb="112" eb="114">
      <t>アヤベ</t>
    </rPh>
    <rPh sb="114" eb="117">
      <t>シガイチ</t>
    </rPh>
    <rPh sb="119" eb="122">
      <t>ツウキンシャ</t>
    </rPh>
    <rPh sb="123" eb="126">
      <t>チュウシャジョウ</t>
    </rPh>
    <rPh sb="127" eb="129">
      <t>テツドウ</t>
    </rPh>
    <rPh sb="129" eb="131">
      <t>リヨウ</t>
    </rPh>
    <rPh sb="132" eb="135">
      <t>ツウキンシャ</t>
    </rPh>
    <rPh sb="136" eb="138">
      <t>シュウヘン</t>
    </rPh>
    <rPh sb="138" eb="140">
      <t>ジュウミン</t>
    </rPh>
    <rPh sb="141" eb="145">
      <t>ジカヨウシャ</t>
    </rPh>
    <rPh sb="145" eb="148">
      <t>チュウシャジョウ</t>
    </rPh>
    <rPh sb="151" eb="153">
      <t>リヨウ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</si>
</sst>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166</c:v>
                </c:pt>
                <c:pt idx="1">
                  <c:v>168.9</c:v>
                </c:pt>
                <c:pt idx="2">
                  <c:v>163.19999999999999</c:v>
                </c:pt>
                <c:pt idx="3">
                  <c:v>97.6</c:v>
                </c:pt>
                <c:pt idx="4">
                  <c:v>168.5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5004544"/>
        <c:axId val="950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5004544"/>
        <c:axId val="95014912"/>
      </c:lineChart>
      <c:dateAx>
        <c:axId val="95004544"/>
        <c:scaling>
          <c:orientation val="minMax"/>
        </c:scaling>
        <c:delete val="1"/>
        <c:axPos val="b"/>
        <c:numFmt formatCode="ge" sourceLinked="1"/>
        <c:majorTickMark val="none"/>
        <c:minorTickMark val="none"/>
        <c:tickLblPos val="none"/>
        <c:crossAx val="95014912"/>
        <c:crosses val="autoZero"/>
        <c:auto val="1"/>
        <c:lblOffset val="100"/>
        <c:baseTimeUnit val="years"/>
      </c:dateAx>
      <c:valAx>
        <c:axId val="9501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0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15173248"/>
        <c:axId val="1151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15173248"/>
        <c:axId val="115187712"/>
      </c:lineChart>
      <c:dateAx>
        <c:axId val="115173248"/>
        <c:scaling>
          <c:orientation val="minMax"/>
        </c:scaling>
        <c:delete val="1"/>
        <c:axPos val="b"/>
        <c:numFmt formatCode="ge" sourceLinked="1"/>
        <c:majorTickMark val="none"/>
        <c:minorTickMark val="none"/>
        <c:tickLblPos val="none"/>
        <c:crossAx val="115187712"/>
        <c:crosses val="autoZero"/>
        <c:auto val="1"/>
        <c:lblOffset val="100"/>
        <c:baseTimeUnit val="years"/>
      </c:dateAx>
      <c:valAx>
        <c:axId val="11518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17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15209728"/>
        <c:axId val="1152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15209728"/>
        <c:axId val="115211648"/>
      </c:lineChart>
      <c:dateAx>
        <c:axId val="115209728"/>
        <c:scaling>
          <c:orientation val="minMax"/>
        </c:scaling>
        <c:delete val="1"/>
        <c:axPos val="b"/>
        <c:numFmt formatCode="ge" sourceLinked="1"/>
        <c:majorTickMark val="none"/>
        <c:minorTickMark val="none"/>
        <c:tickLblPos val="none"/>
        <c:crossAx val="115211648"/>
        <c:crosses val="autoZero"/>
        <c:auto val="1"/>
        <c:lblOffset val="100"/>
        <c:baseTimeUnit val="years"/>
      </c:dateAx>
      <c:valAx>
        <c:axId val="11521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20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14934912"/>
        <c:axId val="1149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14934912"/>
        <c:axId val="114936832"/>
      </c:lineChart>
      <c:dateAx>
        <c:axId val="114934912"/>
        <c:scaling>
          <c:orientation val="minMax"/>
        </c:scaling>
        <c:delete val="1"/>
        <c:axPos val="b"/>
        <c:numFmt formatCode="ge" sourceLinked="1"/>
        <c:majorTickMark val="none"/>
        <c:minorTickMark val="none"/>
        <c:tickLblPos val="none"/>
        <c:crossAx val="114936832"/>
        <c:crosses val="autoZero"/>
        <c:auto val="1"/>
        <c:lblOffset val="100"/>
        <c:baseTimeUnit val="years"/>
      </c:dateAx>
      <c:valAx>
        <c:axId val="11493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3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15045120"/>
        <c:axId val="1150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15045120"/>
        <c:axId val="115047040"/>
      </c:lineChart>
      <c:dateAx>
        <c:axId val="115045120"/>
        <c:scaling>
          <c:orientation val="minMax"/>
        </c:scaling>
        <c:delete val="1"/>
        <c:axPos val="b"/>
        <c:numFmt formatCode="ge" sourceLinked="1"/>
        <c:majorTickMark val="none"/>
        <c:minorTickMark val="none"/>
        <c:tickLblPos val="none"/>
        <c:crossAx val="115047040"/>
        <c:crosses val="autoZero"/>
        <c:auto val="1"/>
        <c:lblOffset val="100"/>
        <c:baseTimeUnit val="years"/>
      </c:dateAx>
      <c:valAx>
        <c:axId val="11504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04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15089792"/>
        <c:axId val="1150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15089792"/>
        <c:axId val="115091712"/>
      </c:lineChart>
      <c:dateAx>
        <c:axId val="115089792"/>
        <c:scaling>
          <c:orientation val="minMax"/>
        </c:scaling>
        <c:delete val="1"/>
        <c:axPos val="b"/>
        <c:numFmt formatCode="ge" sourceLinked="1"/>
        <c:majorTickMark val="none"/>
        <c:minorTickMark val="none"/>
        <c:tickLblPos val="none"/>
        <c:crossAx val="115091712"/>
        <c:crosses val="autoZero"/>
        <c:auto val="1"/>
        <c:lblOffset val="100"/>
        <c:baseTimeUnit val="years"/>
      </c:dateAx>
      <c:valAx>
        <c:axId val="115091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08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90.8</c:v>
                </c:pt>
                <c:pt idx="1">
                  <c:v>90.8</c:v>
                </c:pt>
                <c:pt idx="2">
                  <c:v>90.8</c:v>
                </c:pt>
                <c:pt idx="3">
                  <c:v>86.2</c:v>
                </c:pt>
                <c:pt idx="4">
                  <c:v>89.2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15138560"/>
        <c:axId val="1151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15138560"/>
        <c:axId val="115140480"/>
      </c:lineChart>
      <c:dateAx>
        <c:axId val="115138560"/>
        <c:scaling>
          <c:orientation val="minMax"/>
        </c:scaling>
        <c:delete val="1"/>
        <c:axPos val="b"/>
        <c:numFmt formatCode="ge" sourceLinked="1"/>
        <c:majorTickMark val="none"/>
        <c:minorTickMark val="none"/>
        <c:tickLblPos val="none"/>
        <c:crossAx val="115140480"/>
        <c:crosses val="autoZero"/>
        <c:auto val="1"/>
        <c:lblOffset val="100"/>
        <c:baseTimeUnit val="years"/>
      </c:dateAx>
      <c:valAx>
        <c:axId val="11514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13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42.2</c:v>
                </c:pt>
                <c:pt idx="1">
                  <c:v>43</c:v>
                </c:pt>
                <c:pt idx="2">
                  <c:v>42.4</c:v>
                </c:pt>
                <c:pt idx="3">
                  <c:v>1.7</c:v>
                </c:pt>
                <c:pt idx="4">
                  <c:v>44.3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15322240"/>
        <c:axId val="1153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15322240"/>
        <c:axId val="115328512"/>
      </c:lineChart>
      <c:dateAx>
        <c:axId val="115322240"/>
        <c:scaling>
          <c:orientation val="minMax"/>
        </c:scaling>
        <c:delete val="1"/>
        <c:axPos val="b"/>
        <c:numFmt formatCode="ge" sourceLinked="1"/>
        <c:majorTickMark val="none"/>
        <c:minorTickMark val="none"/>
        <c:tickLblPos val="none"/>
        <c:crossAx val="115328512"/>
        <c:crosses val="autoZero"/>
        <c:auto val="1"/>
        <c:lblOffset val="100"/>
        <c:baseTimeUnit val="years"/>
      </c:dateAx>
      <c:valAx>
        <c:axId val="11532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32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3044</c:v>
                </c:pt>
                <c:pt idx="1">
                  <c:v>3074</c:v>
                </c:pt>
                <c:pt idx="2">
                  <c:v>3007</c:v>
                </c:pt>
                <c:pt idx="3">
                  <c:v>-111</c:v>
                </c:pt>
                <c:pt idx="4">
                  <c:v>3086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15362432"/>
        <c:axId val="1153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15362432"/>
        <c:axId val="115368704"/>
      </c:lineChart>
      <c:dateAx>
        <c:axId val="115362432"/>
        <c:scaling>
          <c:orientation val="minMax"/>
        </c:scaling>
        <c:delete val="1"/>
        <c:axPos val="b"/>
        <c:numFmt formatCode="ge" sourceLinked="1"/>
        <c:majorTickMark val="none"/>
        <c:minorTickMark val="none"/>
        <c:tickLblPos val="none"/>
        <c:crossAx val="115368704"/>
        <c:crosses val="autoZero"/>
        <c:auto val="1"/>
        <c:lblOffset val="100"/>
        <c:baseTimeUnit val="years"/>
      </c:dateAx>
      <c:valAx>
        <c:axId val="11536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36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京都府綾部市　綾部市営綾部駅北駐車場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133</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2019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65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166</v>
      </c>
      <c r="V31" s="111"/>
      <c r="W31" s="111"/>
      <c r="X31" s="111"/>
      <c r="Y31" s="111"/>
      <c r="Z31" s="111"/>
      <c r="AA31" s="111"/>
      <c r="AB31" s="111"/>
      <c r="AC31" s="111"/>
      <c r="AD31" s="111"/>
      <c r="AE31" s="111"/>
      <c r="AF31" s="111"/>
      <c r="AG31" s="111"/>
      <c r="AH31" s="111"/>
      <c r="AI31" s="111"/>
      <c r="AJ31" s="111"/>
      <c r="AK31" s="111"/>
      <c r="AL31" s="111"/>
      <c r="AM31" s="111"/>
      <c r="AN31" s="111">
        <f>データ!Z7</f>
        <v>168.9</v>
      </c>
      <c r="AO31" s="111"/>
      <c r="AP31" s="111"/>
      <c r="AQ31" s="111"/>
      <c r="AR31" s="111"/>
      <c r="AS31" s="111"/>
      <c r="AT31" s="111"/>
      <c r="AU31" s="111"/>
      <c r="AV31" s="111"/>
      <c r="AW31" s="111"/>
      <c r="AX31" s="111"/>
      <c r="AY31" s="111"/>
      <c r="AZ31" s="111"/>
      <c r="BA31" s="111"/>
      <c r="BB31" s="111"/>
      <c r="BC31" s="111"/>
      <c r="BD31" s="111"/>
      <c r="BE31" s="111"/>
      <c r="BF31" s="111"/>
      <c r="BG31" s="111">
        <f>データ!AA7</f>
        <v>163.19999999999999</v>
      </c>
      <c r="BH31" s="111"/>
      <c r="BI31" s="111"/>
      <c r="BJ31" s="111"/>
      <c r="BK31" s="111"/>
      <c r="BL31" s="111"/>
      <c r="BM31" s="111"/>
      <c r="BN31" s="111"/>
      <c r="BO31" s="111"/>
      <c r="BP31" s="111"/>
      <c r="BQ31" s="111"/>
      <c r="BR31" s="111"/>
      <c r="BS31" s="111"/>
      <c r="BT31" s="111"/>
      <c r="BU31" s="111"/>
      <c r="BV31" s="111"/>
      <c r="BW31" s="111"/>
      <c r="BX31" s="111"/>
      <c r="BY31" s="111"/>
      <c r="BZ31" s="111">
        <f>データ!AB7</f>
        <v>97.6</v>
      </c>
      <c r="CA31" s="111"/>
      <c r="CB31" s="111"/>
      <c r="CC31" s="111"/>
      <c r="CD31" s="111"/>
      <c r="CE31" s="111"/>
      <c r="CF31" s="111"/>
      <c r="CG31" s="111"/>
      <c r="CH31" s="111"/>
      <c r="CI31" s="111"/>
      <c r="CJ31" s="111"/>
      <c r="CK31" s="111"/>
      <c r="CL31" s="111"/>
      <c r="CM31" s="111"/>
      <c r="CN31" s="111"/>
      <c r="CO31" s="111"/>
      <c r="CP31" s="111"/>
      <c r="CQ31" s="111"/>
      <c r="CR31" s="111"/>
      <c r="CS31" s="111">
        <f>データ!AC7</f>
        <v>168.5</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90.8</v>
      </c>
      <c r="JD31" s="82"/>
      <c r="JE31" s="82"/>
      <c r="JF31" s="82"/>
      <c r="JG31" s="82"/>
      <c r="JH31" s="82"/>
      <c r="JI31" s="82"/>
      <c r="JJ31" s="82"/>
      <c r="JK31" s="82"/>
      <c r="JL31" s="82"/>
      <c r="JM31" s="82"/>
      <c r="JN31" s="82"/>
      <c r="JO31" s="82"/>
      <c r="JP31" s="82"/>
      <c r="JQ31" s="82"/>
      <c r="JR31" s="82"/>
      <c r="JS31" s="82"/>
      <c r="JT31" s="82"/>
      <c r="JU31" s="83"/>
      <c r="JV31" s="81">
        <f>データ!DL7</f>
        <v>90.8</v>
      </c>
      <c r="JW31" s="82"/>
      <c r="JX31" s="82"/>
      <c r="JY31" s="82"/>
      <c r="JZ31" s="82"/>
      <c r="KA31" s="82"/>
      <c r="KB31" s="82"/>
      <c r="KC31" s="82"/>
      <c r="KD31" s="82"/>
      <c r="KE31" s="82"/>
      <c r="KF31" s="82"/>
      <c r="KG31" s="82"/>
      <c r="KH31" s="82"/>
      <c r="KI31" s="82"/>
      <c r="KJ31" s="82"/>
      <c r="KK31" s="82"/>
      <c r="KL31" s="82"/>
      <c r="KM31" s="82"/>
      <c r="KN31" s="83"/>
      <c r="KO31" s="81">
        <f>データ!DM7</f>
        <v>90.8</v>
      </c>
      <c r="KP31" s="82"/>
      <c r="KQ31" s="82"/>
      <c r="KR31" s="82"/>
      <c r="KS31" s="82"/>
      <c r="KT31" s="82"/>
      <c r="KU31" s="82"/>
      <c r="KV31" s="82"/>
      <c r="KW31" s="82"/>
      <c r="KX31" s="82"/>
      <c r="KY31" s="82"/>
      <c r="KZ31" s="82"/>
      <c r="LA31" s="82"/>
      <c r="LB31" s="82"/>
      <c r="LC31" s="82"/>
      <c r="LD31" s="82"/>
      <c r="LE31" s="82"/>
      <c r="LF31" s="82"/>
      <c r="LG31" s="83"/>
      <c r="LH31" s="81">
        <f>データ!DN7</f>
        <v>86.2</v>
      </c>
      <c r="LI31" s="82"/>
      <c r="LJ31" s="82"/>
      <c r="LK31" s="82"/>
      <c r="LL31" s="82"/>
      <c r="LM31" s="82"/>
      <c r="LN31" s="82"/>
      <c r="LO31" s="82"/>
      <c r="LP31" s="82"/>
      <c r="LQ31" s="82"/>
      <c r="LR31" s="82"/>
      <c r="LS31" s="82"/>
      <c r="LT31" s="82"/>
      <c r="LU31" s="82"/>
      <c r="LV31" s="82"/>
      <c r="LW31" s="82"/>
      <c r="LX31" s="82"/>
      <c r="LY31" s="82"/>
      <c r="LZ31" s="83"/>
      <c r="MA31" s="81">
        <f>データ!DO7</f>
        <v>89.2</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135</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42.2</v>
      </c>
      <c r="EM52" s="111"/>
      <c r="EN52" s="111"/>
      <c r="EO52" s="111"/>
      <c r="EP52" s="111"/>
      <c r="EQ52" s="111"/>
      <c r="ER52" s="111"/>
      <c r="ES52" s="111"/>
      <c r="ET52" s="111"/>
      <c r="EU52" s="111"/>
      <c r="EV52" s="111"/>
      <c r="EW52" s="111"/>
      <c r="EX52" s="111"/>
      <c r="EY52" s="111"/>
      <c r="EZ52" s="111"/>
      <c r="FA52" s="111"/>
      <c r="FB52" s="111"/>
      <c r="FC52" s="111"/>
      <c r="FD52" s="111"/>
      <c r="FE52" s="111">
        <f>データ!BG7</f>
        <v>43</v>
      </c>
      <c r="FF52" s="111"/>
      <c r="FG52" s="111"/>
      <c r="FH52" s="111"/>
      <c r="FI52" s="111"/>
      <c r="FJ52" s="111"/>
      <c r="FK52" s="111"/>
      <c r="FL52" s="111"/>
      <c r="FM52" s="111"/>
      <c r="FN52" s="111"/>
      <c r="FO52" s="111"/>
      <c r="FP52" s="111"/>
      <c r="FQ52" s="111"/>
      <c r="FR52" s="111"/>
      <c r="FS52" s="111"/>
      <c r="FT52" s="111"/>
      <c r="FU52" s="111"/>
      <c r="FV52" s="111"/>
      <c r="FW52" s="111"/>
      <c r="FX52" s="111">
        <f>データ!BH7</f>
        <v>42.4</v>
      </c>
      <c r="FY52" s="111"/>
      <c r="FZ52" s="111"/>
      <c r="GA52" s="111"/>
      <c r="GB52" s="111"/>
      <c r="GC52" s="111"/>
      <c r="GD52" s="111"/>
      <c r="GE52" s="111"/>
      <c r="GF52" s="111"/>
      <c r="GG52" s="111"/>
      <c r="GH52" s="111"/>
      <c r="GI52" s="111"/>
      <c r="GJ52" s="111"/>
      <c r="GK52" s="111"/>
      <c r="GL52" s="111"/>
      <c r="GM52" s="111"/>
      <c r="GN52" s="111"/>
      <c r="GO52" s="111"/>
      <c r="GP52" s="111"/>
      <c r="GQ52" s="111">
        <f>データ!BI7</f>
        <v>1.7</v>
      </c>
      <c r="GR52" s="111"/>
      <c r="GS52" s="111"/>
      <c r="GT52" s="111"/>
      <c r="GU52" s="111"/>
      <c r="GV52" s="111"/>
      <c r="GW52" s="111"/>
      <c r="GX52" s="111"/>
      <c r="GY52" s="111"/>
      <c r="GZ52" s="111"/>
      <c r="HA52" s="111"/>
      <c r="HB52" s="111"/>
      <c r="HC52" s="111"/>
      <c r="HD52" s="111"/>
      <c r="HE52" s="111"/>
      <c r="HF52" s="111"/>
      <c r="HG52" s="111"/>
      <c r="HH52" s="111"/>
      <c r="HI52" s="111"/>
      <c r="HJ52" s="111">
        <f>データ!BJ7</f>
        <v>44.3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3044</v>
      </c>
      <c r="JD52" s="110"/>
      <c r="JE52" s="110"/>
      <c r="JF52" s="110"/>
      <c r="JG52" s="110"/>
      <c r="JH52" s="110"/>
      <c r="JI52" s="110"/>
      <c r="JJ52" s="110"/>
      <c r="JK52" s="110"/>
      <c r="JL52" s="110"/>
      <c r="JM52" s="110"/>
      <c r="JN52" s="110"/>
      <c r="JO52" s="110"/>
      <c r="JP52" s="110"/>
      <c r="JQ52" s="110"/>
      <c r="JR52" s="110"/>
      <c r="JS52" s="110"/>
      <c r="JT52" s="110"/>
      <c r="JU52" s="110"/>
      <c r="JV52" s="110">
        <f>データ!BR7</f>
        <v>3074</v>
      </c>
      <c r="JW52" s="110"/>
      <c r="JX52" s="110"/>
      <c r="JY52" s="110"/>
      <c r="JZ52" s="110"/>
      <c r="KA52" s="110"/>
      <c r="KB52" s="110"/>
      <c r="KC52" s="110"/>
      <c r="KD52" s="110"/>
      <c r="KE52" s="110"/>
      <c r="KF52" s="110"/>
      <c r="KG52" s="110"/>
      <c r="KH52" s="110"/>
      <c r="KI52" s="110"/>
      <c r="KJ52" s="110"/>
      <c r="KK52" s="110"/>
      <c r="KL52" s="110"/>
      <c r="KM52" s="110"/>
      <c r="KN52" s="110"/>
      <c r="KO52" s="110">
        <f>データ!BS7</f>
        <v>3007</v>
      </c>
      <c r="KP52" s="110"/>
      <c r="KQ52" s="110"/>
      <c r="KR52" s="110"/>
      <c r="KS52" s="110"/>
      <c r="KT52" s="110"/>
      <c r="KU52" s="110"/>
      <c r="KV52" s="110"/>
      <c r="KW52" s="110"/>
      <c r="KX52" s="110"/>
      <c r="KY52" s="110"/>
      <c r="KZ52" s="110"/>
      <c r="LA52" s="110"/>
      <c r="LB52" s="110"/>
      <c r="LC52" s="110"/>
      <c r="LD52" s="110"/>
      <c r="LE52" s="110"/>
      <c r="LF52" s="110"/>
      <c r="LG52" s="110"/>
      <c r="LH52" s="110">
        <f>データ!BT7</f>
        <v>-111</v>
      </c>
      <c r="LI52" s="110"/>
      <c r="LJ52" s="110"/>
      <c r="LK52" s="110"/>
      <c r="LL52" s="110"/>
      <c r="LM52" s="110"/>
      <c r="LN52" s="110"/>
      <c r="LO52" s="110"/>
      <c r="LP52" s="110"/>
      <c r="LQ52" s="110"/>
      <c r="LR52" s="110"/>
      <c r="LS52" s="110"/>
      <c r="LT52" s="110"/>
      <c r="LU52" s="110"/>
      <c r="LV52" s="110"/>
      <c r="LW52" s="110"/>
      <c r="LX52" s="110"/>
      <c r="LY52" s="110"/>
      <c r="LZ52" s="110"/>
      <c r="MA52" s="110">
        <f>データ!BU7</f>
        <v>3086</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262030</v>
      </c>
      <c r="D6" s="61">
        <f t="shared" si="1"/>
        <v>47</v>
      </c>
      <c r="E6" s="61">
        <f t="shared" si="1"/>
        <v>14</v>
      </c>
      <c r="F6" s="61">
        <f t="shared" si="1"/>
        <v>0</v>
      </c>
      <c r="G6" s="61">
        <f t="shared" si="1"/>
        <v>3</v>
      </c>
      <c r="H6" s="61" t="str">
        <f>SUBSTITUTE(H8,"　","")</f>
        <v>京都府綾部市</v>
      </c>
      <c r="I6" s="61" t="str">
        <f t="shared" si="1"/>
        <v>綾部市営綾部駅北駐車場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8</v>
      </c>
      <c r="S6" s="63" t="str">
        <f t="shared" si="1"/>
        <v>駅</v>
      </c>
      <c r="T6" s="63" t="str">
        <f t="shared" si="1"/>
        <v>無</v>
      </c>
      <c r="U6" s="64">
        <f t="shared" si="1"/>
        <v>2019</v>
      </c>
      <c r="V6" s="64">
        <f t="shared" si="1"/>
        <v>65</v>
      </c>
      <c r="W6" s="64">
        <f t="shared" si="1"/>
        <v>150</v>
      </c>
      <c r="X6" s="63" t="str">
        <f t="shared" si="1"/>
        <v>導入なし</v>
      </c>
      <c r="Y6" s="65">
        <f>IF(Y8="-",NA(),Y8)</f>
        <v>166</v>
      </c>
      <c r="Z6" s="65">
        <f t="shared" ref="Z6:AH6" si="2">IF(Z8="-",NA(),Z8)</f>
        <v>168.9</v>
      </c>
      <c r="AA6" s="65">
        <f t="shared" si="2"/>
        <v>163.19999999999999</v>
      </c>
      <c r="AB6" s="65">
        <f t="shared" si="2"/>
        <v>97.6</v>
      </c>
      <c r="AC6" s="65">
        <f t="shared" si="2"/>
        <v>168.5</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42.2</v>
      </c>
      <c r="BG6" s="65">
        <f t="shared" ref="BG6:BO6" si="5">IF(BG8="-",NA(),BG8)</f>
        <v>43</v>
      </c>
      <c r="BH6" s="65">
        <f t="shared" si="5"/>
        <v>42.4</v>
      </c>
      <c r="BI6" s="65">
        <f t="shared" si="5"/>
        <v>1.7</v>
      </c>
      <c r="BJ6" s="65">
        <f t="shared" si="5"/>
        <v>44.3</v>
      </c>
      <c r="BK6" s="65">
        <f t="shared" si="5"/>
        <v>51.9</v>
      </c>
      <c r="BL6" s="65">
        <f t="shared" si="5"/>
        <v>59.2</v>
      </c>
      <c r="BM6" s="65">
        <f t="shared" si="5"/>
        <v>64.5</v>
      </c>
      <c r="BN6" s="65">
        <f t="shared" si="5"/>
        <v>60</v>
      </c>
      <c r="BO6" s="65">
        <f t="shared" si="5"/>
        <v>52.8</v>
      </c>
      <c r="BP6" s="62" t="str">
        <f>IF(BP8="-","",IF(BP8="-","【-】","【"&amp;SUBSTITUTE(TEXT(BP8,"#,##0.0"),"-","△")&amp;"】"))</f>
        <v>【45.2】</v>
      </c>
      <c r="BQ6" s="66">
        <f>IF(BQ8="-",NA(),BQ8)</f>
        <v>3044</v>
      </c>
      <c r="BR6" s="66">
        <f t="shared" ref="BR6:BZ6" si="6">IF(BR8="-",NA(),BR8)</f>
        <v>3074</v>
      </c>
      <c r="BS6" s="66">
        <f t="shared" si="6"/>
        <v>3007</v>
      </c>
      <c r="BT6" s="66">
        <f t="shared" si="6"/>
        <v>-111</v>
      </c>
      <c r="BU6" s="66">
        <f t="shared" si="6"/>
        <v>3086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90.8</v>
      </c>
      <c r="DL6" s="65">
        <f t="shared" ref="DL6:DT6" si="9">IF(DL8="-",NA(),DL8)</f>
        <v>90.8</v>
      </c>
      <c r="DM6" s="65">
        <f t="shared" si="9"/>
        <v>90.8</v>
      </c>
      <c r="DN6" s="65">
        <f t="shared" si="9"/>
        <v>86.2</v>
      </c>
      <c r="DO6" s="65">
        <f t="shared" si="9"/>
        <v>89.2</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262030</v>
      </c>
      <c r="D7" s="61">
        <f t="shared" si="10"/>
        <v>47</v>
      </c>
      <c r="E7" s="61">
        <f t="shared" si="10"/>
        <v>14</v>
      </c>
      <c r="F7" s="61">
        <f t="shared" si="10"/>
        <v>0</v>
      </c>
      <c r="G7" s="61">
        <f t="shared" si="10"/>
        <v>3</v>
      </c>
      <c r="H7" s="61" t="str">
        <f t="shared" si="10"/>
        <v>京都府　綾部市</v>
      </c>
      <c r="I7" s="61" t="str">
        <f t="shared" si="10"/>
        <v>綾部市営綾部駅北駐車場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8</v>
      </c>
      <c r="S7" s="63" t="str">
        <f t="shared" si="10"/>
        <v>駅</v>
      </c>
      <c r="T7" s="63" t="str">
        <f t="shared" si="10"/>
        <v>無</v>
      </c>
      <c r="U7" s="64">
        <f t="shared" si="10"/>
        <v>2019</v>
      </c>
      <c r="V7" s="64">
        <f t="shared" si="10"/>
        <v>65</v>
      </c>
      <c r="W7" s="64">
        <f t="shared" si="10"/>
        <v>150</v>
      </c>
      <c r="X7" s="63" t="str">
        <f t="shared" si="10"/>
        <v>導入なし</v>
      </c>
      <c r="Y7" s="65">
        <f>Y8</f>
        <v>166</v>
      </c>
      <c r="Z7" s="65">
        <f t="shared" ref="Z7:AH7" si="11">Z8</f>
        <v>168.9</v>
      </c>
      <c r="AA7" s="65">
        <f t="shared" si="11"/>
        <v>163.19999999999999</v>
      </c>
      <c r="AB7" s="65">
        <f t="shared" si="11"/>
        <v>97.6</v>
      </c>
      <c r="AC7" s="65">
        <f t="shared" si="11"/>
        <v>168.5</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42.2</v>
      </c>
      <c r="BG7" s="65">
        <f t="shared" ref="BG7:BO7" si="14">BG8</f>
        <v>43</v>
      </c>
      <c r="BH7" s="65">
        <f t="shared" si="14"/>
        <v>42.4</v>
      </c>
      <c r="BI7" s="65">
        <f t="shared" si="14"/>
        <v>1.7</v>
      </c>
      <c r="BJ7" s="65">
        <f t="shared" si="14"/>
        <v>44.3</v>
      </c>
      <c r="BK7" s="65">
        <f t="shared" si="14"/>
        <v>51.9</v>
      </c>
      <c r="BL7" s="65">
        <f t="shared" si="14"/>
        <v>59.2</v>
      </c>
      <c r="BM7" s="65">
        <f t="shared" si="14"/>
        <v>64.5</v>
      </c>
      <c r="BN7" s="65">
        <f t="shared" si="14"/>
        <v>60</v>
      </c>
      <c r="BO7" s="65">
        <f t="shared" si="14"/>
        <v>52.8</v>
      </c>
      <c r="BP7" s="62"/>
      <c r="BQ7" s="66">
        <f>BQ8</f>
        <v>3044</v>
      </c>
      <c r="BR7" s="66">
        <f t="shared" ref="BR7:BZ7" si="15">BR8</f>
        <v>3074</v>
      </c>
      <c r="BS7" s="66">
        <f t="shared" si="15"/>
        <v>3007</v>
      </c>
      <c r="BT7" s="66">
        <f t="shared" si="15"/>
        <v>-111</v>
      </c>
      <c r="BU7" s="66">
        <f t="shared" si="15"/>
        <v>3086</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90.8</v>
      </c>
      <c r="DL7" s="65">
        <f t="shared" ref="DL7:DT7" si="17">DL8</f>
        <v>90.8</v>
      </c>
      <c r="DM7" s="65">
        <f t="shared" si="17"/>
        <v>90.8</v>
      </c>
      <c r="DN7" s="65">
        <f t="shared" si="17"/>
        <v>86.2</v>
      </c>
      <c r="DO7" s="65">
        <f t="shared" si="17"/>
        <v>89.2</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262030</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8</v>
      </c>
      <c r="S8" s="70" t="s">
        <v>123</v>
      </c>
      <c r="T8" s="70" t="s">
        <v>124</v>
      </c>
      <c r="U8" s="71">
        <v>2019</v>
      </c>
      <c r="V8" s="71">
        <v>65</v>
      </c>
      <c r="W8" s="71">
        <v>150</v>
      </c>
      <c r="X8" s="70" t="s">
        <v>125</v>
      </c>
      <c r="Y8" s="72">
        <v>166</v>
      </c>
      <c r="Z8" s="72">
        <v>168.9</v>
      </c>
      <c r="AA8" s="72">
        <v>163.19999999999999</v>
      </c>
      <c r="AB8" s="72">
        <v>97.6</v>
      </c>
      <c r="AC8" s="72">
        <v>168.5</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42.2</v>
      </c>
      <c r="BG8" s="72">
        <v>43</v>
      </c>
      <c r="BH8" s="72">
        <v>42.4</v>
      </c>
      <c r="BI8" s="72">
        <v>1.7</v>
      </c>
      <c r="BJ8" s="72">
        <v>44.3</v>
      </c>
      <c r="BK8" s="72">
        <v>51.9</v>
      </c>
      <c r="BL8" s="72">
        <v>59.2</v>
      </c>
      <c r="BM8" s="72">
        <v>64.5</v>
      </c>
      <c r="BN8" s="72">
        <v>60</v>
      </c>
      <c r="BO8" s="72">
        <v>52.8</v>
      </c>
      <c r="BP8" s="69">
        <v>45.2</v>
      </c>
      <c r="BQ8" s="73">
        <v>3044</v>
      </c>
      <c r="BR8" s="73">
        <v>3074</v>
      </c>
      <c r="BS8" s="73">
        <v>3007</v>
      </c>
      <c r="BT8" s="74">
        <v>-111</v>
      </c>
      <c r="BU8" s="74">
        <v>3086</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t="s">
        <v>118</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90.8</v>
      </c>
      <c r="DL8" s="72">
        <v>90.8</v>
      </c>
      <c r="DM8" s="72">
        <v>90.8</v>
      </c>
      <c r="DN8" s="72">
        <v>86.2</v>
      </c>
      <c r="DO8" s="72">
        <v>89.2</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甲奈</dc:creator>
  <cp:lastModifiedBy> </cp:lastModifiedBy>
  <dcterms:created xsi:type="dcterms:W3CDTF">2018-03-07T02:34:13Z</dcterms:created>
  <dcterms:modified xsi:type="dcterms:W3CDTF">2018-04-03T23:44:35Z</dcterms:modified>
</cp:coreProperties>
</file>