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YJG1q5qAf9738zs7bFHCqnlqPfKf9ZnmM4tSQ5AJG2X7dul18QPvY1/jn18ck9/Zzscf7BR48m3IOVtKwYNDPA==" workbookSaltValue="bPoejM9WO4dMwaO6HZnuSQ=="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H86" i="4"/>
  <c r="E86" i="4"/>
  <c r="AT10" i="4"/>
  <c r="AL10" i="4"/>
  <c r="W10" i="4"/>
  <c r="I10" i="4"/>
  <c r="BB8" i="4"/>
  <c r="AL8" i="4"/>
  <c r="P8" i="4"/>
  <c r="I8" i="4"/>
  <c r="C10" i="5" l="1"/>
  <c r="D10" i="5"/>
  <c r="E10" i="5"/>
  <c r="B10" i="5"/>
</calcChain>
</file>

<file path=xl/sharedStrings.xml><?xml version="1.0" encoding="utf-8"?>
<sst xmlns="http://schemas.openxmlformats.org/spreadsheetml/2006/main" count="251" uniqueCount="125">
  <si>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</si>
  <si>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</si>
  <si>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</si>
  <si>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</si>
  <si>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</si>
  <si>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</si>
  <si>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</si>
  <si>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</si>
  <si>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</si>
  <si>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</si>
  <si>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</si>
  <si>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</si>
  <si>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</si>
  <si>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</si>
  <si>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</si>
  <si>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</si>
  <si>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</si>
  <si>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</si>
  <si>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</si>
  <si>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</si>
  <si>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</si>
  <si>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</si>
  <si>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</si>
  <si>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</si>
  <si>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</si>
  <si>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</si>
  <si>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</si>
  <si>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</si>
  <si>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</si>
  <si>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</si>
  <si>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</si>
  <si>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</si>
  <si>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</si>
  <si>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</si>
  <si>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</si>
  <si>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</si>
  <si>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</si>
  <si>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</si>
  <si>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</si>
  <si>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</si>
  <si>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</si>
  <si>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</si>
  <si>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</si>
  <si>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</si>
  <si>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</si>
  <si>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</si>
  <si>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</si>
  <si>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</si>
  <si>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</si>
  <si>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</si>
  <si>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</si>
  <si>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</si>
  <si>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</si>
  <si>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</si>
  <si>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</si>
  <si>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</si>
  <si>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</si>
  <si>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</si>
  <si>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</si>
  <si>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</si>
  <si>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</si>
  <si>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</si>
  <si>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</si>
  <si>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</si>
  <si>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</si>
  <si>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</si>
  <si>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</si>
  <si>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</si>
  <si>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</si>
  <si>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</si>
  <si>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</si>
  <si>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</si>
  <si>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</si>
  <si>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</si>
  <si>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</si>
  <si>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</si>
  <si>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</si>
  <si>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</si>
  <si>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</si>
  <si>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</si>
  <si>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</si>
  <si>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</si>
  <si>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</si>
  <si>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</si>
  <si>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</si>
  <si>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</si>
  <si>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</si>
  <si>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</si>
  <si>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</si>
  <si>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</si>
  <si>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</si>
  <si>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</si>
  <si>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</si>
  <si>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</si>
  <si>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</si>
  <si>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</si>
  <si>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</si>
  <si>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</si>
  <si>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</si>
  <si>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</si>
  <si>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</si>
  <si>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</si>
  <si>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</si>
  <si>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</si>
  <si>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</si>
  <si>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</si>
  <si>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</si>
  <si>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</si>
  <si>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</si>
  <si>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綾部市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</si>
  <si>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</si>
  <si>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</si>
  <si>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</si>
  <si>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</si>
  <si>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</si>
  <si>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</si>
  <si>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</si>
  <si>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</si>
  <si>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</si>
  <si>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</si>
  <si>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</si>
  <si>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</si>
  <si>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機械装置・浄化槽本体の老朽化による修繕が多く、今後もさらに増えていくことが見込まれるため、老朽化対策に取り組む必要があります。</t>
    <phoneticPr fontId="4"/>
  </si>
  <si>
    <t xml:space="preserve">本市の特定地域生活排水処理事業の経営は厳しい状態であると認識しています。特に、経費回収率が類似団体平均値の約半分と極めて低水準となっており、この原因は主に、高額な汚水処理原価（資本費・維持管理費）にも関わらず、それに見合う適正な使用料収入を確保できていないことにあると分析しています。今後、汚水処理原価を減少させるために、徹底した投資の適正化や維持管理費の削減が最重要課題であると認識しています。その上で、適正な使用料収入を算出し、必要に応じて料金改定等の検討を進めていき、経営改善を図りたいと考えています。
</t>
    <phoneticPr fontId="4"/>
  </si>
  <si>
    <t>①収益的収支比率は100％未満であり、適正な使用料収入の確保が十分ではない状況です。また、総収益について、一般会計繰入金に依存しているため、経営改善を図っていく必要があります。
④企業債残高対事業規模比率は類似団体平均値を大きく上回っており、投資規模、料金水準及び企業債のあり方について検討が必要です。
⑤経費回収率は、汚水処理原価が類似団体平均値の約1.3倍となっており、経費回収率が低水準となっています。原因は、汚水処理費用に対して使用料が低額な設定であることが考えられます。適正な使用料収入の確保が必要であると考えられます。
⑥汚水処理原価は類似団体平均値の約1.3倍のコストがかかっており、投資の適正化、維持管理費の削減の取組が必要と考えます。
⑦施設利用率、⑧水洗化率は100％であり、大きな課題はありません。</t>
    <rPh sb="208" eb="210">
      <t>オスイ</t>
    </rPh>
    <rPh sb="210" eb="212">
      <t>ショリ</t>
    </rPh>
    <rPh sb="212" eb="214">
      <t>ヒヨウ</t>
    </rPh>
    <rPh sb="215" eb="216">
      <t>タイ</t>
    </rPh>
    <rPh sb="222" eb="224">
      <t>テイガク</t>
    </rPh>
    <rPh sb="225" eb="227">
      <t>セッテイ</t>
    </rPh>
    <rPh sb="233" eb="234">
      <t>カンガ</t>
    </rPh>
    <rPh sb="240" eb="242">
      <t>テキセイ</t>
    </rPh>
    <rPh sb="243" eb="246">
      <t>シヨウリョウ</t>
    </rPh>
    <rPh sb="246" eb="248">
      <t>シュウニュウ</t>
    </rPh>
    <rPh sb="249" eb="251">
      <t>カクホ</t>
    </rPh>
    <rPh sb="252" eb="254">
      <t>ヒツヨウ</t>
    </rPh>
    <rPh sb="258" eb="259">
      <t>カンガ</t>
    </rPh>
    <rPh sb="348" eb="349">
      <t>オオ</t>
    </rPh>
    <rPh sb="351" eb="353">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</si>
</sst>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00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3"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5" fillId="0" borderId="14"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59B-4B5A-BDFC-60C1FBEE82C7}"/>
            </c:ext>
          </c:extLst>
        </c:ser>
        <c:dLbls>
          <c:showLegendKey val="0"/>
          <c:showVal val="0"/>
          <c:showCatName val="0"/>
          <c:showSerName val="0"/>
          <c:showPercent val="0"/>
          <c:showBubbleSize val="0"/>
        </c:dLbls>
        <c:gapWidth val="150"/>
        <c:axId val="96761344"/>
        <c:axId val="9676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F59B-4B5A-BDFC-60C1FBEE82C7}"/>
            </c:ext>
          </c:extLst>
        </c:ser>
        <c:dLbls>
          <c:showLegendKey val="0"/>
          <c:showVal val="0"/>
          <c:showCatName val="0"/>
          <c:showSerName val="0"/>
          <c:showPercent val="0"/>
          <c:showBubbleSize val="0"/>
        </c:dLbls>
        <c:marker val="1"/>
        <c:smooth val="0"/>
        <c:axId val="96761344"/>
        <c:axId val="96765056"/>
      </c:lineChart>
      <c:dateAx>
        <c:axId val="96761344"/>
        <c:scaling>
          <c:orientation val="minMax"/>
        </c:scaling>
        <c:delete val="1"/>
        <c:axPos val="b"/>
        <c:numFmt formatCode="ge" sourceLinked="1"/>
        <c:majorTickMark val="none"/>
        <c:minorTickMark val="none"/>
        <c:tickLblPos val="none"/>
        <c:crossAx val="96765056"/>
        <c:crosses val="autoZero"/>
        <c:auto val="1"/>
        <c:lblOffset val="100"/>
        <c:baseTimeUnit val="years"/>
      </c:dateAx>
      <c:valAx>
        <c:axId val="9676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6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6973-44AB-8D69-D4FDBACFA352}"/>
            </c:ext>
          </c:extLst>
        </c:ser>
        <c:dLbls>
          <c:showLegendKey val="0"/>
          <c:showVal val="0"/>
          <c:showCatName val="0"/>
          <c:showSerName val="0"/>
          <c:showPercent val="0"/>
          <c:showBubbleSize val="0"/>
        </c:dLbls>
        <c:gapWidth val="150"/>
        <c:axId val="99489664"/>
        <c:axId val="99495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xmlns:c16r2="http://schemas.microsoft.com/office/drawing/2015/06/chart">
            <c:ext xmlns:c16="http://schemas.microsoft.com/office/drawing/2014/chart" uri="{C3380CC4-5D6E-409C-BE32-E72D297353CC}">
              <c16:uniqueId val="{00000001-6973-44AB-8D69-D4FDBACFA352}"/>
            </c:ext>
          </c:extLst>
        </c:ser>
        <c:dLbls>
          <c:showLegendKey val="0"/>
          <c:showVal val="0"/>
          <c:showCatName val="0"/>
          <c:showSerName val="0"/>
          <c:showPercent val="0"/>
          <c:showBubbleSize val="0"/>
        </c:dLbls>
        <c:marker val="1"/>
        <c:smooth val="0"/>
        <c:axId val="99489664"/>
        <c:axId val="99495936"/>
      </c:lineChart>
      <c:dateAx>
        <c:axId val="99489664"/>
        <c:scaling>
          <c:orientation val="minMax"/>
        </c:scaling>
        <c:delete val="1"/>
        <c:axPos val="b"/>
        <c:numFmt formatCode="ge" sourceLinked="1"/>
        <c:majorTickMark val="none"/>
        <c:minorTickMark val="none"/>
        <c:tickLblPos val="none"/>
        <c:crossAx val="99495936"/>
        <c:crosses val="autoZero"/>
        <c:auto val="1"/>
        <c:lblOffset val="100"/>
        <c:baseTimeUnit val="years"/>
      </c:dateAx>
      <c:valAx>
        <c:axId val="9949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8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5D78-4EA5-AD31-6BD698D68340}"/>
            </c:ext>
          </c:extLst>
        </c:ser>
        <c:dLbls>
          <c:showLegendKey val="0"/>
          <c:showVal val="0"/>
          <c:showCatName val="0"/>
          <c:showSerName val="0"/>
          <c:showPercent val="0"/>
          <c:showBubbleSize val="0"/>
        </c:dLbls>
        <c:gapWidth val="150"/>
        <c:axId val="99535104"/>
        <c:axId val="99545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xmlns:c16r2="http://schemas.microsoft.com/office/drawing/2015/06/chart">
            <c:ext xmlns:c16="http://schemas.microsoft.com/office/drawing/2014/chart" uri="{C3380CC4-5D6E-409C-BE32-E72D297353CC}">
              <c16:uniqueId val="{00000001-5D78-4EA5-AD31-6BD698D68340}"/>
            </c:ext>
          </c:extLst>
        </c:ser>
        <c:dLbls>
          <c:showLegendKey val="0"/>
          <c:showVal val="0"/>
          <c:showCatName val="0"/>
          <c:showSerName val="0"/>
          <c:showPercent val="0"/>
          <c:showBubbleSize val="0"/>
        </c:dLbls>
        <c:marker val="1"/>
        <c:smooth val="0"/>
        <c:axId val="99535104"/>
        <c:axId val="99545472"/>
      </c:lineChart>
      <c:dateAx>
        <c:axId val="99535104"/>
        <c:scaling>
          <c:orientation val="minMax"/>
        </c:scaling>
        <c:delete val="1"/>
        <c:axPos val="b"/>
        <c:numFmt formatCode="ge" sourceLinked="1"/>
        <c:majorTickMark val="none"/>
        <c:minorTickMark val="none"/>
        <c:tickLblPos val="none"/>
        <c:crossAx val="99545472"/>
        <c:crosses val="autoZero"/>
        <c:auto val="1"/>
        <c:lblOffset val="100"/>
        <c:baseTimeUnit val="years"/>
      </c:dateAx>
      <c:valAx>
        <c:axId val="9954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3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97.87</c:v>
                </c:pt>
                <c:pt idx="1">
                  <c:v>97.28</c:v>
                </c:pt>
                <c:pt idx="2">
                  <c:v>96.87</c:v>
                </c:pt>
                <c:pt idx="3">
                  <c:v>96.09</c:v>
                </c:pt>
                <c:pt idx="4">
                  <c:v>95.88</c:v>
                </c:pt>
              </c:numCache>
            </c:numRef>
          </c:val>
          <c:extLst xmlns:c16r2="http://schemas.microsoft.com/office/drawing/2015/06/chart">
            <c:ext xmlns:c16="http://schemas.microsoft.com/office/drawing/2014/chart" uri="{C3380CC4-5D6E-409C-BE32-E72D297353CC}">
              <c16:uniqueId val="{00000000-156A-446C-BE13-7E418630A00D}"/>
            </c:ext>
          </c:extLst>
        </c:ser>
        <c:dLbls>
          <c:showLegendKey val="0"/>
          <c:showVal val="0"/>
          <c:showCatName val="0"/>
          <c:showSerName val="0"/>
          <c:showPercent val="0"/>
          <c:showBubbleSize val="0"/>
        </c:dLbls>
        <c:gapWidth val="150"/>
        <c:axId val="97865088"/>
        <c:axId val="9787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56A-446C-BE13-7E418630A00D}"/>
            </c:ext>
          </c:extLst>
        </c:ser>
        <c:dLbls>
          <c:showLegendKey val="0"/>
          <c:showVal val="0"/>
          <c:showCatName val="0"/>
          <c:showSerName val="0"/>
          <c:showPercent val="0"/>
          <c:showBubbleSize val="0"/>
        </c:dLbls>
        <c:marker val="1"/>
        <c:smooth val="0"/>
        <c:axId val="97865088"/>
        <c:axId val="97871360"/>
      </c:lineChart>
      <c:dateAx>
        <c:axId val="97865088"/>
        <c:scaling>
          <c:orientation val="minMax"/>
        </c:scaling>
        <c:delete val="1"/>
        <c:axPos val="b"/>
        <c:numFmt formatCode="ge" sourceLinked="1"/>
        <c:majorTickMark val="none"/>
        <c:minorTickMark val="none"/>
        <c:tickLblPos val="none"/>
        <c:crossAx val="97871360"/>
        <c:crosses val="autoZero"/>
        <c:auto val="1"/>
        <c:lblOffset val="100"/>
        <c:baseTimeUnit val="years"/>
      </c:dateAx>
      <c:valAx>
        <c:axId val="9787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6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A1F-48A9-B71E-A27EC8562075}"/>
            </c:ext>
          </c:extLst>
        </c:ser>
        <c:dLbls>
          <c:showLegendKey val="0"/>
          <c:showVal val="0"/>
          <c:showCatName val="0"/>
          <c:showSerName val="0"/>
          <c:showPercent val="0"/>
          <c:showBubbleSize val="0"/>
        </c:dLbls>
        <c:gapWidth val="150"/>
        <c:axId val="97885184"/>
        <c:axId val="9790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A1F-48A9-B71E-A27EC8562075}"/>
            </c:ext>
          </c:extLst>
        </c:ser>
        <c:dLbls>
          <c:showLegendKey val="0"/>
          <c:showVal val="0"/>
          <c:showCatName val="0"/>
          <c:showSerName val="0"/>
          <c:showPercent val="0"/>
          <c:showBubbleSize val="0"/>
        </c:dLbls>
        <c:marker val="1"/>
        <c:smooth val="0"/>
        <c:axId val="97885184"/>
        <c:axId val="97907840"/>
      </c:lineChart>
      <c:dateAx>
        <c:axId val="97885184"/>
        <c:scaling>
          <c:orientation val="minMax"/>
        </c:scaling>
        <c:delete val="1"/>
        <c:axPos val="b"/>
        <c:numFmt formatCode="ge" sourceLinked="1"/>
        <c:majorTickMark val="none"/>
        <c:minorTickMark val="none"/>
        <c:tickLblPos val="none"/>
        <c:crossAx val="97907840"/>
        <c:crosses val="autoZero"/>
        <c:auto val="1"/>
        <c:lblOffset val="100"/>
        <c:baseTimeUnit val="years"/>
      </c:dateAx>
      <c:valAx>
        <c:axId val="9790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8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C74-4CA1-A0AA-CC1274C16102}"/>
            </c:ext>
          </c:extLst>
        </c:ser>
        <c:dLbls>
          <c:showLegendKey val="0"/>
          <c:showVal val="0"/>
          <c:showCatName val="0"/>
          <c:showSerName val="0"/>
          <c:showPercent val="0"/>
          <c:showBubbleSize val="0"/>
        </c:dLbls>
        <c:gapWidth val="150"/>
        <c:axId val="99118464"/>
        <c:axId val="9912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C74-4CA1-A0AA-CC1274C16102}"/>
            </c:ext>
          </c:extLst>
        </c:ser>
        <c:dLbls>
          <c:showLegendKey val="0"/>
          <c:showVal val="0"/>
          <c:showCatName val="0"/>
          <c:showSerName val="0"/>
          <c:showPercent val="0"/>
          <c:showBubbleSize val="0"/>
        </c:dLbls>
        <c:marker val="1"/>
        <c:smooth val="0"/>
        <c:axId val="99118464"/>
        <c:axId val="99128832"/>
      </c:lineChart>
      <c:dateAx>
        <c:axId val="99118464"/>
        <c:scaling>
          <c:orientation val="minMax"/>
        </c:scaling>
        <c:delete val="1"/>
        <c:axPos val="b"/>
        <c:numFmt formatCode="ge" sourceLinked="1"/>
        <c:majorTickMark val="none"/>
        <c:minorTickMark val="none"/>
        <c:tickLblPos val="none"/>
        <c:crossAx val="99128832"/>
        <c:crosses val="autoZero"/>
        <c:auto val="1"/>
        <c:lblOffset val="100"/>
        <c:baseTimeUnit val="years"/>
      </c:dateAx>
      <c:valAx>
        <c:axId val="9912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1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B82-4D0D-9450-F49FB19E6F90}"/>
            </c:ext>
          </c:extLst>
        </c:ser>
        <c:dLbls>
          <c:showLegendKey val="0"/>
          <c:showVal val="0"/>
          <c:showCatName val="0"/>
          <c:showSerName val="0"/>
          <c:showPercent val="0"/>
          <c:showBubbleSize val="0"/>
        </c:dLbls>
        <c:gapWidth val="150"/>
        <c:axId val="99242368"/>
        <c:axId val="9924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B82-4D0D-9450-F49FB19E6F90}"/>
            </c:ext>
          </c:extLst>
        </c:ser>
        <c:dLbls>
          <c:showLegendKey val="0"/>
          <c:showVal val="0"/>
          <c:showCatName val="0"/>
          <c:showSerName val="0"/>
          <c:showPercent val="0"/>
          <c:showBubbleSize val="0"/>
        </c:dLbls>
        <c:marker val="1"/>
        <c:smooth val="0"/>
        <c:axId val="99242368"/>
        <c:axId val="99244288"/>
      </c:lineChart>
      <c:dateAx>
        <c:axId val="99242368"/>
        <c:scaling>
          <c:orientation val="minMax"/>
        </c:scaling>
        <c:delete val="1"/>
        <c:axPos val="b"/>
        <c:numFmt formatCode="ge" sourceLinked="1"/>
        <c:majorTickMark val="none"/>
        <c:minorTickMark val="none"/>
        <c:tickLblPos val="none"/>
        <c:crossAx val="99244288"/>
        <c:crosses val="autoZero"/>
        <c:auto val="1"/>
        <c:lblOffset val="100"/>
        <c:baseTimeUnit val="years"/>
      </c:dateAx>
      <c:valAx>
        <c:axId val="9924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4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54F-46D9-8D79-C64EFBC65423}"/>
            </c:ext>
          </c:extLst>
        </c:ser>
        <c:dLbls>
          <c:showLegendKey val="0"/>
          <c:showVal val="0"/>
          <c:showCatName val="0"/>
          <c:showSerName val="0"/>
          <c:showPercent val="0"/>
          <c:showBubbleSize val="0"/>
        </c:dLbls>
        <c:gapWidth val="150"/>
        <c:axId val="99284096"/>
        <c:axId val="9928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54F-46D9-8D79-C64EFBC65423}"/>
            </c:ext>
          </c:extLst>
        </c:ser>
        <c:dLbls>
          <c:showLegendKey val="0"/>
          <c:showVal val="0"/>
          <c:showCatName val="0"/>
          <c:showSerName val="0"/>
          <c:showPercent val="0"/>
          <c:showBubbleSize val="0"/>
        </c:dLbls>
        <c:marker val="1"/>
        <c:smooth val="0"/>
        <c:axId val="99284096"/>
        <c:axId val="99286016"/>
      </c:lineChart>
      <c:dateAx>
        <c:axId val="99284096"/>
        <c:scaling>
          <c:orientation val="minMax"/>
        </c:scaling>
        <c:delete val="1"/>
        <c:axPos val="b"/>
        <c:numFmt formatCode="ge" sourceLinked="1"/>
        <c:majorTickMark val="none"/>
        <c:minorTickMark val="none"/>
        <c:tickLblPos val="none"/>
        <c:crossAx val="99286016"/>
        <c:crosses val="autoZero"/>
        <c:auto val="1"/>
        <c:lblOffset val="100"/>
        <c:baseTimeUnit val="years"/>
      </c:dateAx>
      <c:valAx>
        <c:axId val="9928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8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626.76</c:v>
                </c:pt>
                <c:pt idx="1">
                  <c:v>611.14</c:v>
                </c:pt>
                <c:pt idx="2">
                  <c:v>625.32000000000005</c:v>
                </c:pt>
                <c:pt idx="3">
                  <c:v>634.49</c:v>
                </c:pt>
                <c:pt idx="4">
                  <c:v>604.44000000000005</c:v>
                </c:pt>
              </c:numCache>
            </c:numRef>
          </c:val>
          <c:extLst xmlns:c16r2="http://schemas.microsoft.com/office/drawing/2015/06/chart">
            <c:ext xmlns:c16="http://schemas.microsoft.com/office/drawing/2014/chart" uri="{C3380CC4-5D6E-409C-BE32-E72D297353CC}">
              <c16:uniqueId val="{00000000-B807-41A6-8ED4-71C9ECA9A10E}"/>
            </c:ext>
          </c:extLst>
        </c:ser>
        <c:dLbls>
          <c:showLegendKey val="0"/>
          <c:showVal val="0"/>
          <c:showCatName val="0"/>
          <c:showSerName val="0"/>
          <c:showPercent val="0"/>
          <c:showBubbleSize val="0"/>
        </c:dLbls>
        <c:gapWidth val="150"/>
        <c:axId val="99325056"/>
        <c:axId val="9932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xmlns:c16r2="http://schemas.microsoft.com/office/drawing/2015/06/chart">
            <c:ext xmlns:c16="http://schemas.microsoft.com/office/drawing/2014/chart" uri="{C3380CC4-5D6E-409C-BE32-E72D297353CC}">
              <c16:uniqueId val="{00000001-B807-41A6-8ED4-71C9ECA9A10E}"/>
            </c:ext>
          </c:extLst>
        </c:ser>
        <c:dLbls>
          <c:showLegendKey val="0"/>
          <c:showVal val="0"/>
          <c:showCatName val="0"/>
          <c:showSerName val="0"/>
          <c:showPercent val="0"/>
          <c:showBubbleSize val="0"/>
        </c:dLbls>
        <c:marker val="1"/>
        <c:smooth val="0"/>
        <c:axId val="99325056"/>
        <c:axId val="99326976"/>
      </c:lineChart>
      <c:dateAx>
        <c:axId val="99325056"/>
        <c:scaling>
          <c:orientation val="minMax"/>
        </c:scaling>
        <c:delete val="1"/>
        <c:axPos val="b"/>
        <c:numFmt formatCode="ge" sourceLinked="1"/>
        <c:majorTickMark val="none"/>
        <c:minorTickMark val="none"/>
        <c:tickLblPos val="none"/>
        <c:crossAx val="99326976"/>
        <c:crosses val="autoZero"/>
        <c:auto val="1"/>
        <c:lblOffset val="100"/>
        <c:baseTimeUnit val="years"/>
      </c:dateAx>
      <c:valAx>
        <c:axId val="9932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2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34.729999999999997</c:v>
                </c:pt>
                <c:pt idx="1">
                  <c:v>34.06</c:v>
                </c:pt>
                <c:pt idx="2">
                  <c:v>32.79</c:v>
                </c:pt>
                <c:pt idx="3">
                  <c:v>32.130000000000003</c:v>
                </c:pt>
                <c:pt idx="4">
                  <c:v>32.630000000000003</c:v>
                </c:pt>
              </c:numCache>
            </c:numRef>
          </c:val>
          <c:extLst xmlns:c16r2="http://schemas.microsoft.com/office/drawing/2015/06/chart">
            <c:ext xmlns:c16="http://schemas.microsoft.com/office/drawing/2014/chart" uri="{C3380CC4-5D6E-409C-BE32-E72D297353CC}">
              <c16:uniqueId val="{00000000-8A50-4166-B1F1-B6B61AF8CB70}"/>
            </c:ext>
          </c:extLst>
        </c:ser>
        <c:dLbls>
          <c:showLegendKey val="0"/>
          <c:showVal val="0"/>
          <c:showCatName val="0"/>
          <c:showSerName val="0"/>
          <c:showPercent val="0"/>
          <c:showBubbleSize val="0"/>
        </c:dLbls>
        <c:gapWidth val="150"/>
        <c:axId val="99366400"/>
        <c:axId val="99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xmlns:c16r2="http://schemas.microsoft.com/office/drawing/2015/06/chart">
            <c:ext xmlns:c16="http://schemas.microsoft.com/office/drawing/2014/chart" uri="{C3380CC4-5D6E-409C-BE32-E72D297353CC}">
              <c16:uniqueId val="{00000001-8A50-4166-B1F1-B6B61AF8CB70}"/>
            </c:ext>
          </c:extLst>
        </c:ser>
        <c:dLbls>
          <c:showLegendKey val="0"/>
          <c:showVal val="0"/>
          <c:showCatName val="0"/>
          <c:showSerName val="0"/>
          <c:showPercent val="0"/>
          <c:showBubbleSize val="0"/>
        </c:dLbls>
        <c:marker val="1"/>
        <c:smooth val="0"/>
        <c:axId val="99366400"/>
        <c:axId val="99368320"/>
      </c:lineChart>
      <c:dateAx>
        <c:axId val="99366400"/>
        <c:scaling>
          <c:orientation val="minMax"/>
        </c:scaling>
        <c:delete val="1"/>
        <c:axPos val="b"/>
        <c:numFmt formatCode="ge" sourceLinked="1"/>
        <c:majorTickMark val="none"/>
        <c:minorTickMark val="none"/>
        <c:tickLblPos val="none"/>
        <c:crossAx val="99368320"/>
        <c:crosses val="autoZero"/>
        <c:auto val="1"/>
        <c:lblOffset val="100"/>
        <c:baseTimeUnit val="years"/>
      </c:dateAx>
      <c:valAx>
        <c:axId val="99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6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408.95</c:v>
                </c:pt>
                <c:pt idx="1">
                  <c:v>427.81</c:v>
                </c:pt>
                <c:pt idx="2">
                  <c:v>444.73</c:v>
                </c:pt>
                <c:pt idx="3">
                  <c:v>456.65</c:v>
                </c:pt>
                <c:pt idx="4">
                  <c:v>394.77</c:v>
                </c:pt>
              </c:numCache>
            </c:numRef>
          </c:val>
          <c:extLst xmlns:c16r2="http://schemas.microsoft.com/office/drawing/2015/06/chart">
            <c:ext xmlns:c16="http://schemas.microsoft.com/office/drawing/2014/chart" uri="{C3380CC4-5D6E-409C-BE32-E72D297353CC}">
              <c16:uniqueId val="{00000000-521E-4CBE-B08B-BD8FE002F382}"/>
            </c:ext>
          </c:extLst>
        </c:ser>
        <c:dLbls>
          <c:showLegendKey val="0"/>
          <c:showVal val="0"/>
          <c:showCatName val="0"/>
          <c:showSerName val="0"/>
          <c:showPercent val="0"/>
          <c:showBubbleSize val="0"/>
        </c:dLbls>
        <c:gapWidth val="150"/>
        <c:axId val="99395072"/>
        <c:axId val="9939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xmlns:c16r2="http://schemas.microsoft.com/office/drawing/2015/06/chart">
            <c:ext xmlns:c16="http://schemas.microsoft.com/office/drawing/2014/chart" uri="{C3380CC4-5D6E-409C-BE32-E72D297353CC}">
              <c16:uniqueId val="{00000001-521E-4CBE-B08B-BD8FE002F382}"/>
            </c:ext>
          </c:extLst>
        </c:ser>
        <c:dLbls>
          <c:showLegendKey val="0"/>
          <c:showVal val="0"/>
          <c:showCatName val="0"/>
          <c:showSerName val="0"/>
          <c:showPercent val="0"/>
          <c:showBubbleSize val="0"/>
        </c:dLbls>
        <c:marker val="1"/>
        <c:smooth val="0"/>
        <c:axId val="99395072"/>
        <c:axId val="99396992"/>
      </c:lineChart>
      <c:dateAx>
        <c:axId val="99395072"/>
        <c:scaling>
          <c:orientation val="minMax"/>
        </c:scaling>
        <c:delete val="1"/>
        <c:axPos val="b"/>
        <c:numFmt formatCode="ge" sourceLinked="1"/>
        <c:majorTickMark val="none"/>
        <c:minorTickMark val="none"/>
        <c:tickLblPos val="none"/>
        <c:crossAx val="99396992"/>
        <c:crosses val="autoZero"/>
        <c:auto val="1"/>
        <c:lblOffset val="100"/>
        <c:baseTimeUnit val="years"/>
      </c:dateAx>
      <c:valAx>
        <c:axId val="9939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9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8"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京都府　綾部市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特定地域生活排水処理</v>
      </c>
      <c r="Q8" s="47"/>
      <c r="R8" s="47"/>
      <c r="S8" s="47"/>
      <c r="T8" s="47"/>
      <c r="U8" s="47"/>
      <c r="V8" s="47"/>
      <c r="W8" s="47" t="str">
        <f>データ!L6</f>
        <v>K3</v>
      </c>
      <c r="X8" s="47"/>
      <c r="Y8" s="47"/>
      <c r="Z8" s="47"/>
      <c r="AA8" s="47"/>
      <c r="AB8" s="47"/>
      <c r="AC8" s="47"/>
      <c r="AD8" s="48" t="str">
        <f>データ!$M$6</f>
        <v>非設置</v>
      </c>
      <c r="AE8" s="48"/>
      <c r="AF8" s="48"/>
      <c r="AG8" s="48"/>
      <c r="AH8" s="48"/>
      <c r="AI8" s="48"/>
      <c r="AJ8" s="48"/>
      <c r="AK8" s="3"/>
      <c r="AL8" s="49">
        <f>データ!S6</f>
        <v>34046</v>
      </c>
      <c r="AM8" s="49"/>
      <c r="AN8" s="49"/>
      <c r="AO8" s="49"/>
      <c r="AP8" s="49"/>
      <c r="AQ8" s="49"/>
      <c r="AR8" s="49"/>
      <c r="AS8" s="49"/>
      <c r="AT8" s="44">
        <f>データ!T6</f>
        <v>347.1</v>
      </c>
      <c r="AU8" s="44"/>
      <c r="AV8" s="44"/>
      <c r="AW8" s="44"/>
      <c r="AX8" s="44"/>
      <c r="AY8" s="44"/>
      <c r="AZ8" s="44"/>
      <c r="BA8" s="44"/>
      <c r="BB8" s="44">
        <f>データ!U6</f>
        <v>98.09</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10</v>
      </c>
      <c r="Q10" s="44"/>
      <c r="R10" s="44"/>
      <c r="S10" s="44"/>
      <c r="T10" s="44"/>
      <c r="U10" s="44"/>
      <c r="V10" s="44"/>
      <c r="W10" s="44">
        <f>データ!Q6</f>
        <v>100</v>
      </c>
      <c r="X10" s="44"/>
      <c r="Y10" s="44"/>
      <c r="Z10" s="44"/>
      <c r="AA10" s="44"/>
      <c r="AB10" s="44"/>
      <c r="AC10" s="44"/>
      <c r="AD10" s="49">
        <f>データ!R6</f>
        <v>2200</v>
      </c>
      <c r="AE10" s="49"/>
      <c r="AF10" s="49"/>
      <c r="AG10" s="49"/>
      <c r="AH10" s="49"/>
      <c r="AI10" s="49"/>
      <c r="AJ10" s="49"/>
      <c r="AK10" s="2"/>
      <c r="AL10" s="49">
        <f>データ!V6</f>
        <v>3380</v>
      </c>
      <c r="AM10" s="49"/>
      <c r="AN10" s="49"/>
      <c r="AO10" s="49"/>
      <c r="AP10" s="49"/>
      <c r="AQ10" s="49"/>
      <c r="AR10" s="49"/>
      <c r="AS10" s="49"/>
      <c r="AT10" s="44">
        <f>データ!W6</f>
        <v>0.62</v>
      </c>
      <c r="AU10" s="44"/>
      <c r="AV10" s="44"/>
      <c r="AW10" s="44"/>
      <c r="AX10" s="44"/>
      <c r="AY10" s="44"/>
      <c r="AZ10" s="44"/>
      <c r="BA10" s="44"/>
      <c r="BB10" s="44">
        <f>データ!X6</f>
        <v>5451.61</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5"/>
      <c r="BM82" s="76"/>
      <c r="BN82" s="76"/>
      <c r="BO82" s="76"/>
      <c r="BP82" s="76"/>
      <c r="BQ82" s="76"/>
      <c r="BR82" s="76"/>
      <c r="BS82" s="76"/>
      <c r="BT82" s="76"/>
      <c r="BU82" s="76"/>
      <c r="BV82" s="76"/>
      <c r="BW82" s="76"/>
      <c r="BX82" s="76"/>
      <c r="BY82" s="76"/>
      <c r="BZ82" s="77"/>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55</v>
      </c>
      <c r="N86" s="25" t="s">
        <v>55</v>
      </c>
      <c r="O86" s="25" t="str">
        <f>データ!EO6</f>
        <v>【-】</v>
      </c>
    </row>
  </sheetData>
  <sheetProtection algorithmName="SHA-512" hashValue="coaCWNfJL9rxbgUbE3Pv4OBd3qP51/VEIYKI8I+ZJ/DQoK8EKZf4MWvGcq9gM6B4A+j8QzQUyoB0+f4AuBbKZw==" saltValue="dt+tiY9RpV/sbZI5IZef5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9" t="s">
        <v>65</v>
      </c>
      <c r="I3" s="80"/>
      <c r="J3" s="80"/>
      <c r="K3" s="80"/>
      <c r="L3" s="80"/>
      <c r="M3" s="80"/>
      <c r="N3" s="80"/>
      <c r="O3" s="80"/>
      <c r="P3" s="80"/>
      <c r="Q3" s="80"/>
      <c r="R3" s="80"/>
      <c r="S3" s="80"/>
      <c r="T3" s="80"/>
      <c r="U3" s="80"/>
      <c r="V3" s="80"/>
      <c r="W3" s="80"/>
      <c r="X3" s="81"/>
      <c r="Y3" s="85" t="s">
        <v>66</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67</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27" t="s">
        <v>68</v>
      </c>
      <c r="B4" s="29"/>
      <c r="C4" s="29"/>
      <c r="D4" s="29"/>
      <c r="E4" s="29"/>
      <c r="F4" s="29"/>
      <c r="G4" s="29"/>
      <c r="H4" s="82"/>
      <c r="I4" s="83"/>
      <c r="J4" s="83"/>
      <c r="K4" s="83"/>
      <c r="L4" s="83"/>
      <c r="M4" s="83"/>
      <c r="N4" s="83"/>
      <c r="O4" s="83"/>
      <c r="P4" s="83"/>
      <c r="Q4" s="83"/>
      <c r="R4" s="83"/>
      <c r="S4" s="83"/>
      <c r="T4" s="83"/>
      <c r="U4" s="83"/>
      <c r="V4" s="83"/>
      <c r="W4" s="83"/>
      <c r="X4" s="84"/>
      <c r="Y4" s="78" t="s">
        <v>69</v>
      </c>
      <c r="Z4" s="78"/>
      <c r="AA4" s="78"/>
      <c r="AB4" s="78"/>
      <c r="AC4" s="78"/>
      <c r="AD4" s="78"/>
      <c r="AE4" s="78"/>
      <c r="AF4" s="78"/>
      <c r="AG4" s="78"/>
      <c r="AH4" s="78"/>
      <c r="AI4" s="78"/>
      <c r="AJ4" s="78" t="s">
        <v>70</v>
      </c>
      <c r="AK4" s="78"/>
      <c r="AL4" s="78"/>
      <c r="AM4" s="78"/>
      <c r="AN4" s="78"/>
      <c r="AO4" s="78"/>
      <c r="AP4" s="78"/>
      <c r="AQ4" s="78"/>
      <c r="AR4" s="78"/>
      <c r="AS4" s="78"/>
      <c r="AT4" s="78"/>
      <c r="AU4" s="78" t="s">
        <v>71</v>
      </c>
      <c r="AV4" s="78"/>
      <c r="AW4" s="78"/>
      <c r="AX4" s="78"/>
      <c r="AY4" s="78"/>
      <c r="AZ4" s="78"/>
      <c r="BA4" s="78"/>
      <c r="BB4" s="78"/>
      <c r="BC4" s="78"/>
      <c r="BD4" s="78"/>
      <c r="BE4" s="78"/>
      <c r="BF4" s="78" t="s">
        <v>72</v>
      </c>
      <c r="BG4" s="78"/>
      <c r="BH4" s="78"/>
      <c r="BI4" s="78"/>
      <c r="BJ4" s="78"/>
      <c r="BK4" s="78"/>
      <c r="BL4" s="78"/>
      <c r="BM4" s="78"/>
      <c r="BN4" s="78"/>
      <c r="BO4" s="78"/>
      <c r="BP4" s="78"/>
      <c r="BQ4" s="78" t="s">
        <v>73</v>
      </c>
      <c r="BR4" s="78"/>
      <c r="BS4" s="78"/>
      <c r="BT4" s="78"/>
      <c r="BU4" s="78"/>
      <c r="BV4" s="78"/>
      <c r="BW4" s="78"/>
      <c r="BX4" s="78"/>
      <c r="BY4" s="78"/>
      <c r="BZ4" s="78"/>
      <c r="CA4" s="78"/>
      <c r="CB4" s="78" t="s">
        <v>74</v>
      </c>
      <c r="CC4" s="78"/>
      <c r="CD4" s="78"/>
      <c r="CE4" s="78"/>
      <c r="CF4" s="78"/>
      <c r="CG4" s="78"/>
      <c r="CH4" s="78"/>
      <c r="CI4" s="78"/>
      <c r="CJ4" s="78"/>
      <c r="CK4" s="78"/>
      <c r="CL4" s="78"/>
      <c r="CM4" s="78" t="s">
        <v>75</v>
      </c>
      <c r="CN4" s="78"/>
      <c r="CO4" s="78"/>
      <c r="CP4" s="78"/>
      <c r="CQ4" s="78"/>
      <c r="CR4" s="78"/>
      <c r="CS4" s="78"/>
      <c r="CT4" s="78"/>
      <c r="CU4" s="78"/>
      <c r="CV4" s="78"/>
      <c r="CW4" s="78"/>
      <c r="CX4" s="78" t="s">
        <v>76</v>
      </c>
      <c r="CY4" s="78"/>
      <c r="CZ4" s="78"/>
      <c r="DA4" s="78"/>
      <c r="DB4" s="78"/>
      <c r="DC4" s="78"/>
      <c r="DD4" s="78"/>
      <c r="DE4" s="78"/>
      <c r="DF4" s="78"/>
      <c r="DG4" s="78"/>
      <c r="DH4" s="78"/>
      <c r="DI4" s="78" t="s">
        <v>77</v>
      </c>
      <c r="DJ4" s="78"/>
      <c r="DK4" s="78"/>
      <c r="DL4" s="78"/>
      <c r="DM4" s="78"/>
      <c r="DN4" s="78"/>
      <c r="DO4" s="78"/>
      <c r="DP4" s="78"/>
      <c r="DQ4" s="78"/>
      <c r="DR4" s="78"/>
      <c r="DS4" s="78"/>
      <c r="DT4" s="78" t="s">
        <v>78</v>
      </c>
      <c r="DU4" s="78"/>
      <c r="DV4" s="78"/>
      <c r="DW4" s="78"/>
      <c r="DX4" s="78"/>
      <c r="DY4" s="78"/>
      <c r="DZ4" s="78"/>
      <c r="EA4" s="78"/>
      <c r="EB4" s="78"/>
      <c r="EC4" s="78"/>
      <c r="ED4" s="78"/>
      <c r="EE4" s="78" t="s">
        <v>79</v>
      </c>
      <c r="EF4" s="78"/>
      <c r="EG4" s="78"/>
      <c r="EH4" s="78"/>
      <c r="EI4" s="78"/>
      <c r="EJ4" s="78"/>
      <c r="EK4" s="78"/>
      <c r="EL4" s="78"/>
      <c r="EM4" s="78"/>
      <c r="EN4" s="78"/>
      <c r="EO4" s="78"/>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262030</v>
      </c>
      <c r="D6" s="32">
        <f t="shared" si="3"/>
        <v>47</v>
      </c>
      <c r="E6" s="32">
        <f t="shared" si="3"/>
        <v>18</v>
      </c>
      <c r="F6" s="32">
        <f t="shared" si="3"/>
        <v>0</v>
      </c>
      <c r="G6" s="32">
        <f t="shared" si="3"/>
        <v>0</v>
      </c>
      <c r="H6" s="32" t="str">
        <f t="shared" si="3"/>
        <v>京都府　綾部市</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10</v>
      </c>
      <c r="Q6" s="33">
        <f t="shared" si="3"/>
        <v>100</v>
      </c>
      <c r="R6" s="33">
        <f t="shared" si="3"/>
        <v>2200</v>
      </c>
      <c r="S6" s="33">
        <f t="shared" si="3"/>
        <v>34046</v>
      </c>
      <c r="T6" s="33">
        <f t="shared" si="3"/>
        <v>347.1</v>
      </c>
      <c r="U6" s="33">
        <f t="shared" si="3"/>
        <v>98.09</v>
      </c>
      <c r="V6" s="33">
        <f t="shared" si="3"/>
        <v>3380</v>
      </c>
      <c r="W6" s="33">
        <f t="shared" si="3"/>
        <v>0.62</v>
      </c>
      <c r="X6" s="33">
        <f t="shared" si="3"/>
        <v>5451.61</v>
      </c>
      <c r="Y6" s="34">
        <f>IF(Y7="",NA(),Y7)</f>
        <v>97.87</v>
      </c>
      <c r="Z6" s="34">
        <f t="shared" ref="Z6:AH6" si="4">IF(Z7="",NA(),Z7)</f>
        <v>97.28</v>
      </c>
      <c r="AA6" s="34">
        <f t="shared" si="4"/>
        <v>96.87</v>
      </c>
      <c r="AB6" s="34">
        <f t="shared" si="4"/>
        <v>96.09</v>
      </c>
      <c r="AC6" s="34">
        <f t="shared" si="4"/>
        <v>95.88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626.76</v>
      </c>
      <c r="BG6" s="34">
        <f t="shared" ref="BG6:BO6" si="7">IF(BG7="",NA(),BG7)</f>
        <v>611.14</v>
      </c>
      <c r="BH6" s="34">
        <f t="shared" si="7"/>
        <v>625.32000000000005</v>
      </c>
      <c r="BI6" s="34">
        <f t="shared" si="7"/>
        <v>634.49</v>
      </c>
      <c r="BJ6" s="34">
        <f t="shared" si="7"/>
        <v>604.44000000000005</v>
      </c>
      <c r="BK6" s="34">
        <f t="shared" si="7"/>
        <v>446.63</v>
      </c>
      <c r="BL6" s="34">
        <f t="shared" si="7"/>
        <v>416.91</v>
      </c>
      <c r="BM6" s="34">
        <f t="shared" si="7"/>
        <v>392.19</v>
      </c>
      <c r="BN6" s="34">
        <f t="shared" si="7"/>
        <v>413.5</v>
      </c>
      <c r="BO6" s="34">
        <f t="shared" si="7"/>
        <v>407.42</v>
      </c>
      <c r="BP6" s="33" t="str">
        <f>IF(BP7="","",IF(BP7="-","【-】","【"&amp;SUBSTITUTE(TEXT(BP7,"#,##0.00"),"-","△")&amp;"】"))</f>
        <v>【329.28】</v>
      </c>
      <c r="BQ6" s="34">
        <f>IF(BQ7="",NA(),BQ7)</f>
        <v>34.729999999999997</v>
      </c>
      <c r="BR6" s="34">
        <f t="shared" ref="BR6:BZ6" si="8">IF(BR7="",NA(),BR7)</f>
        <v>34.06</v>
      </c>
      <c r="BS6" s="34">
        <f t="shared" si="8"/>
        <v>32.79</v>
      </c>
      <c r="BT6" s="34">
        <f t="shared" si="8"/>
        <v>32.130000000000003</v>
      </c>
      <c r="BU6" s="34">
        <f t="shared" si="8"/>
        <v>32.630000000000003</v>
      </c>
      <c r="BV6" s="34">
        <f t="shared" si="8"/>
        <v>58.53</v>
      </c>
      <c r="BW6" s="34">
        <f t="shared" si="8"/>
        <v>57.93</v>
      </c>
      <c r="BX6" s="34">
        <f t="shared" si="8"/>
        <v>57.03</v>
      </c>
      <c r="BY6" s="34">
        <f t="shared" si="8"/>
        <v>55.84</v>
      </c>
      <c r="BZ6" s="34">
        <f t="shared" si="8"/>
        <v>57.08</v>
      </c>
      <c r="CA6" s="33" t="str">
        <f>IF(CA7="","",IF(CA7="-","【-】","【"&amp;SUBSTITUTE(TEXT(CA7,"#,##0.00"),"-","△")&amp;"】"))</f>
        <v>【60.55】</v>
      </c>
      <c r="CB6" s="34">
        <f>IF(CB7="",NA(),CB7)</f>
        <v>408.95</v>
      </c>
      <c r="CC6" s="34">
        <f t="shared" ref="CC6:CK6" si="9">IF(CC7="",NA(),CC7)</f>
        <v>427.81</v>
      </c>
      <c r="CD6" s="34">
        <f t="shared" si="9"/>
        <v>444.73</v>
      </c>
      <c r="CE6" s="34">
        <f t="shared" si="9"/>
        <v>456.65</v>
      </c>
      <c r="CF6" s="34">
        <f t="shared" si="9"/>
        <v>394.77</v>
      </c>
      <c r="CG6" s="34">
        <f t="shared" si="9"/>
        <v>266.57</v>
      </c>
      <c r="CH6" s="34">
        <f t="shared" si="9"/>
        <v>276.93</v>
      </c>
      <c r="CI6" s="34">
        <f t="shared" si="9"/>
        <v>283.73</v>
      </c>
      <c r="CJ6" s="34">
        <f t="shared" si="9"/>
        <v>287.57</v>
      </c>
      <c r="CK6" s="34">
        <f t="shared" si="9"/>
        <v>286.86</v>
      </c>
      <c r="CL6" s="33" t="str">
        <f>IF(CL7="","",IF(CL7="-","【-】","【"&amp;SUBSTITUTE(TEXT(CL7,"#,##0.00"),"-","△")&amp;"】"))</f>
        <v>【269.12】</v>
      </c>
      <c r="CM6" s="34">
        <f>IF(CM7="",NA(),CM7)</f>
        <v>100</v>
      </c>
      <c r="CN6" s="34">
        <f t="shared" ref="CN6:CV6" si="10">IF(CN7="",NA(),CN7)</f>
        <v>100</v>
      </c>
      <c r="CO6" s="34">
        <f t="shared" si="10"/>
        <v>100</v>
      </c>
      <c r="CP6" s="34">
        <f t="shared" si="10"/>
        <v>100</v>
      </c>
      <c r="CQ6" s="34">
        <f t="shared" si="10"/>
        <v>100</v>
      </c>
      <c r="CR6" s="34">
        <f t="shared" si="10"/>
        <v>58.06</v>
      </c>
      <c r="CS6" s="34">
        <f t="shared" si="10"/>
        <v>59.08</v>
      </c>
      <c r="CT6" s="34">
        <f t="shared" si="10"/>
        <v>58.25</v>
      </c>
      <c r="CU6" s="34">
        <f t="shared" si="10"/>
        <v>61.55</v>
      </c>
      <c r="CV6" s="34">
        <f t="shared" si="10"/>
        <v>57.22</v>
      </c>
      <c r="CW6" s="33" t="str">
        <f>IF(CW7="","",IF(CW7="-","【-】","【"&amp;SUBSTITUTE(TEXT(CW7,"#,##0.00"),"-","△")&amp;"】"))</f>
        <v>【59.35】</v>
      </c>
      <c r="CX6" s="34">
        <f>IF(CX7="",NA(),CX7)</f>
        <v>100</v>
      </c>
      <c r="CY6" s="34">
        <f t="shared" ref="CY6:DG6" si="11">IF(CY7="",NA(),CY7)</f>
        <v>100</v>
      </c>
      <c r="CZ6" s="34">
        <f t="shared" si="11"/>
        <v>100</v>
      </c>
      <c r="DA6" s="34">
        <f t="shared" si="11"/>
        <v>100</v>
      </c>
      <c r="DB6" s="34">
        <f t="shared" si="11"/>
        <v>100</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262030</v>
      </c>
      <c r="D7" s="36">
        <v>47</v>
      </c>
      <c r="E7" s="36">
        <v>18</v>
      </c>
      <c r="F7" s="36">
        <v>0</v>
      </c>
      <c r="G7" s="36">
        <v>0</v>
      </c>
      <c r="H7" s="36" t="s">
        <v>109</v>
      </c>
      <c r="I7" s="36" t="s">
        <v>110</v>
      </c>
      <c r="J7" s="36" t="s">
        <v>111</v>
      </c>
      <c r="K7" s="36" t="s">
        <v>112</v>
      </c>
      <c r="L7" s="36" t="s">
        <v>113</v>
      </c>
      <c r="M7" s="36" t="s">
        <v>114</v>
      </c>
      <c r="N7" s="37" t="s">
        <v>115</v>
      </c>
      <c r="O7" s="37" t="s">
        <v>116</v>
      </c>
      <c r="P7" s="37">
        <v>10</v>
      </c>
      <c r="Q7" s="37">
        <v>100</v>
      </c>
      <c r="R7" s="37">
        <v>2200</v>
      </c>
      <c r="S7" s="37">
        <v>34046</v>
      </c>
      <c r="T7" s="37">
        <v>347.1</v>
      </c>
      <c r="U7" s="37">
        <v>98.09</v>
      </c>
      <c r="V7" s="37">
        <v>3380</v>
      </c>
      <c r="W7" s="37">
        <v>0.62</v>
      </c>
      <c r="X7" s="37">
        <v>5451.61</v>
      </c>
      <c r="Y7" s="37">
        <v>97.87</v>
      </c>
      <c r="Z7" s="37">
        <v>97.28</v>
      </c>
      <c r="AA7" s="37">
        <v>96.87</v>
      </c>
      <c r="AB7" s="37">
        <v>96.09</v>
      </c>
      <c r="AC7" s="37">
        <v>95.88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626.76</v>
      </c>
      <c r="BG7" s="37">
        <v>611.14</v>
      </c>
      <c r="BH7" s="37">
        <v>625.32000000000005</v>
      </c>
      <c r="BI7" s="37">
        <v>634.49</v>
      </c>
      <c r="BJ7" s="37">
        <v>604.44000000000005</v>
      </c>
      <c r="BK7" s="37">
        <v>446.63</v>
      </c>
      <c r="BL7" s="37">
        <v>416.91</v>
      </c>
      <c r="BM7" s="37">
        <v>392.19</v>
      </c>
      <c r="BN7" s="37">
        <v>413.5</v>
      </c>
      <c r="BO7" s="37">
        <v>407.42</v>
      </c>
      <c r="BP7" s="37">
        <v>329.28</v>
      </c>
      <c r="BQ7" s="37">
        <v>34.729999999999997</v>
      </c>
      <c r="BR7" s="37">
        <v>34.06</v>
      </c>
      <c r="BS7" s="37">
        <v>32.79</v>
      </c>
      <c r="BT7" s="37">
        <v>32.130000000000003</v>
      </c>
      <c r="BU7" s="37">
        <v>32.630000000000003</v>
      </c>
      <c r="BV7" s="37">
        <v>58.53</v>
      </c>
      <c r="BW7" s="37">
        <v>57.93</v>
      </c>
      <c r="BX7" s="37">
        <v>57.03</v>
      </c>
      <c r="BY7" s="37">
        <v>55.84</v>
      </c>
      <c r="BZ7" s="37">
        <v>57.08</v>
      </c>
      <c r="CA7" s="37">
        <v>60.55</v>
      </c>
      <c r="CB7" s="37">
        <v>408.95</v>
      </c>
      <c r="CC7" s="37">
        <v>427.81</v>
      </c>
      <c r="CD7" s="37">
        <v>444.73</v>
      </c>
      <c r="CE7" s="37">
        <v>456.65</v>
      </c>
      <c r="CF7" s="37">
        <v>394.77</v>
      </c>
      <c r="CG7" s="37">
        <v>266.57</v>
      </c>
      <c r="CH7" s="37">
        <v>276.93</v>
      </c>
      <c r="CI7" s="37">
        <v>283.73</v>
      </c>
      <c r="CJ7" s="37">
        <v>287.57</v>
      </c>
      <c r="CK7" s="37">
        <v>286.86</v>
      </c>
      <c r="CL7" s="37">
        <v>269.12</v>
      </c>
      <c r="CM7" s="37">
        <v>100</v>
      </c>
      <c r="CN7" s="37">
        <v>100</v>
      </c>
      <c r="CO7" s="37">
        <v>100</v>
      </c>
      <c r="CP7" s="37">
        <v>100</v>
      </c>
      <c r="CQ7" s="37">
        <v>100</v>
      </c>
      <c r="CR7" s="37">
        <v>58.06</v>
      </c>
      <c r="CS7" s="37">
        <v>59.08</v>
      </c>
      <c r="CT7" s="37">
        <v>58.25</v>
      </c>
      <c r="CU7" s="37">
        <v>61.55</v>
      </c>
      <c r="CV7" s="37">
        <v>57.22</v>
      </c>
      <c r="CW7" s="37">
        <v>59.35</v>
      </c>
      <c r="CX7" s="37">
        <v>100</v>
      </c>
      <c r="CY7" s="37">
        <v>100</v>
      </c>
      <c r="CZ7" s="37">
        <v>100</v>
      </c>
      <c r="DA7" s="37">
        <v>100</v>
      </c>
      <c r="DB7" s="37">
        <v>100</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115</v>
      </c>
      <c r="EF7" s="37" t="s">
        <v>115</v>
      </c>
      <c r="EG7" s="37" t="s">
        <v>115</v>
      </c>
      <c r="EH7" s="37" t="s">
        <v>115</v>
      </c>
      <c r="EI7" s="37" t="s">
        <v>115</v>
      </c>
      <c r="EJ7" s="37" t="s">
        <v>115</v>
      </c>
      <c r="EK7" s="37" t="s">
        <v>115</v>
      </c>
      <c r="EL7" s="37" t="s">
        <v>115</v>
      </c>
      <c r="EM7" s="37" t="s">
        <v>115</v>
      </c>
      <c r="EN7" s="37" t="s">
        <v>115</v>
      </c>
      <c r="EO7" s="37" t="s">
        <v>115</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2019-02-07T11:45:17Z</cp:lastPrinted>
  <dcterms:modified xsi:type="dcterms:W3CDTF">2019-02-08T07:05:42Z</dcterms:modified>
</cp:coreProperties>
</file>