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C:\Users\14426\Desktop\"/>
    </mc:Choice>
  </mc:AlternateContent>
  <workbookProtection workbookAlgorithmName="SHA-512" workbookHashValue="aWgXE3f0djBLJk911lIyG2C0YQenh8EaDKQENhnIH00TWVeV41wfDpCzzpnh9Hy9e39QSDAHzeeeCaAMfULxfA==" workbookSaltValue="UEhgSNtGHBqUZlNYsNTzaA==" workbookSpinCount="100000" lockStructure="1"/>
  <bookViews>
    <workbookView xWindow="0" yWindow="0" windowWidth="13425" windowHeight="65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KO32" i="4" s="1"/>
  <c r="DQ7" i="5"/>
  <c r="JV32" i="4" s="1"/>
  <c r="DP7" i="5"/>
  <c r="JC32" i="4" s="1"/>
  <c r="DO7" i="5"/>
  <c r="DN7" i="5"/>
  <c r="DM7" i="5"/>
  <c r="DL7" i="5"/>
  <c r="DK7" i="5"/>
  <c r="DI7" i="5"/>
  <c r="DH7" i="5"/>
  <c r="DG7" i="5"/>
  <c r="DF7" i="5"/>
  <c r="DE7" i="5"/>
  <c r="DD7" i="5"/>
  <c r="MI77" i="4" s="1"/>
  <c r="DC7" i="5"/>
  <c r="LT77" i="4" s="1"/>
  <c r="DB7" i="5"/>
  <c r="LE77" i="4" s="1"/>
  <c r="DA7" i="5"/>
  <c r="KP77" i="4" s="1"/>
  <c r="CZ7" i="5"/>
  <c r="CN7" i="5"/>
  <c r="CM7" i="5"/>
  <c r="CV67" i="4" s="1"/>
  <c r="BZ7" i="5"/>
  <c r="MA53" i="4" s="1"/>
  <c r="BY7" i="5"/>
  <c r="BX7" i="5"/>
  <c r="BW7" i="5"/>
  <c r="JV53" i="4" s="1"/>
  <c r="BV7" i="5"/>
  <c r="JC53" i="4" s="1"/>
  <c r="BU7" i="5"/>
  <c r="BT7" i="5"/>
  <c r="BS7" i="5"/>
  <c r="BR7" i="5"/>
  <c r="JV52" i="4" s="1"/>
  <c r="BQ7" i="5"/>
  <c r="JC52" i="4" s="1"/>
  <c r="BO7" i="5"/>
  <c r="HJ53" i="4" s="1"/>
  <c r="BN7" i="5"/>
  <c r="GQ53" i="4" s="1"/>
  <c r="BM7" i="5"/>
  <c r="FX53" i="4" s="1"/>
  <c r="BL7" i="5"/>
  <c r="FE53" i="4" s="1"/>
  <c r="BK7" i="5"/>
  <c r="EL53" i="4" s="1"/>
  <c r="BJ7" i="5"/>
  <c r="BI7" i="5"/>
  <c r="BH7" i="5"/>
  <c r="FX52" i="4" s="1"/>
  <c r="BG7" i="5"/>
  <c r="FE52" i="4" s="1"/>
  <c r="BF7" i="5"/>
  <c r="BD7" i="5"/>
  <c r="CS53" i="4" s="1"/>
  <c r="BC7" i="5"/>
  <c r="BB7" i="5"/>
  <c r="BG53" i="4" s="1"/>
  <c r="BA7" i="5"/>
  <c r="AZ7" i="5"/>
  <c r="U53" i="4" s="1"/>
  <c r="AY7" i="5"/>
  <c r="AX7" i="5"/>
  <c r="BZ52" i="4" s="1"/>
  <c r="AW7" i="5"/>
  <c r="BG52" i="4" s="1"/>
  <c r="AV7" i="5"/>
  <c r="AN52" i="4" s="1"/>
  <c r="AU7" i="5"/>
  <c r="U52" i="4" s="1"/>
  <c r="AS7" i="5"/>
  <c r="HJ32" i="4" s="1"/>
  <c r="AR7" i="5"/>
  <c r="GQ32" i="4" s="1"/>
  <c r="AQ7" i="5"/>
  <c r="FX32" i="4" s="1"/>
  <c r="AP7" i="5"/>
  <c r="AO7" i="5"/>
  <c r="EL32" i="4" s="1"/>
  <c r="AN7" i="5"/>
  <c r="AM7" i="5"/>
  <c r="GQ31" i="4" s="1"/>
  <c r="AL7" i="5"/>
  <c r="AK7" i="5"/>
  <c r="AJ7" i="5"/>
  <c r="AH7" i="5"/>
  <c r="CS32" i="4" s="1"/>
  <c r="AG7" i="5"/>
  <c r="BZ32" i="4" s="1"/>
  <c r="AF7" i="5"/>
  <c r="BG32" i="4" s="1"/>
  <c r="AE7" i="5"/>
  <c r="AD7" i="5"/>
  <c r="U32" i="4" s="1"/>
  <c r="AC7" i="5"/>
  <c r="CS31" i="4" s="1"/>
  <c r="AB7" i="5"/>
  <c r="BZ31" i="4" s="1"/>
  <c r="AA7" i="5"/>
  <c r="Z7" i="5"/>
  <c r="Y7" i="5"/>
  <c r="U31" i="4" s="1"/>
  <c r="X7" i="5"/>
  <c r="LJ10" i="4" s="1"/>
  <c r="W7" i="5"/>
  <c r="JQ10" i="4" s="1"/>
  <c r="V7" i="5"/>
  <c r="HX10" i="4" s="1"/>
  <c r="U7" i="5"/>
  <c r="T7" i="5"/>
  <c r="JQ8" i="4" s="1"/>
  <c r="S7" i="5"/>
  <c r="R7" i="5"/>
  <c r="Q7" i="5"/>
  <c r="P7" i="5"/>
  <c r="O7" i="5"/>
  <c r="B10" i="4" s="1"/>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KP78" i="4"/>
  <c r="KA78" i="4"/>
  <c r="IT78" i="4"/>
  <c r="IE78" i="4"/>
  <c r="HP78" i="4"/>
  <c r="HA78" i="4"/>
  <c r="GL78" i="4"/>
  <c r="BZ78" i="4"/>
  <c r="BK78" i="4"/>
  <c r="AV78" i="4"/>
  <c r="AG78" i="4"/>
  <c r="R78" i="4"/>
  <c r="KA77" i="4"/>
  <c r="IT77" i="4"/>
  <c r="IE77" i="4"/>
  <c r="HP77" i="4"/>
  <c r="HA77" i="4"/>
  <c r="GL77" i="4"/>
  <c r="BZ77" i="4"/>
  <c r="BK77" i="4"/>
  <c r="AV77" i="4"/>
  <c r="AG77" i="4"/>
  <c r="R77" i="4"/>
  <c r="CV76" i="4"/>
  <c r="LH53" i="4"/>
  <c r="KO53" i="4"/>
  <c r="BZ53" i="4"/>
  <c r="AN53" i="4"/>
  <c r="MA52" i="4"/>
  <c r="LH52" i="4"/>
  <c r="KO52" i="4"/>
  <c r="HJ52" i="4"/>
  <c r="GQ52" i="4"/>
  <c r="EL52" i="4"/>
  <c r="CS52" i="4"/>
  <c r="LH32" i="4"/>
  <c r="FE32" i="4"/>
  <c r="AN32" i="4"/>
  <c r="MA31" i="4"/>
  <c r="LH31" i="4"/>
  <c r="KO31" i="4"/>
  <c r="JV31" i="4"/>
  <c r="JC31" i="4"/>
  <c r="HJ31" i="4"/>
  <c r="FX31" i="4"/>
  <c r="FE31" i="4"/>
  <c r="EL31" i="4"/>
  <c r="BG31" i="4"/>
  <c r="AN31" i="4"/>
  <c r="DU10" i="4"/>
  <c r="CF10" i="4"/>
  <c r="LJ8" i="4"/>
  <c r="HX8" i="4"/>
  <c r="DU8" i="4"/>
  <c r="CF8" i="4"/>
  <c r="AQ8" i="4"/>
  <c r="C11" i="5" l="1"/>
  <c r="D11" i="5"/>
  <c r="BZ76" i="4"/>
  <c r="MA51" i="4"/>
  <c r="IT76" i="4"/>
  <c r="MI76" i="4"/>
  <c r="HJ51" i="4"/>
  <c r="MA30" i="4"/>
  <c r="CS51" i="4"/>
  <c r="HJ30" i="4"/>
  <c r="CS30" i="4"/>
  <c r="AN30" i="4"/>
  <c r="FE30" i="4"/>
  <c r="AN51" i="4"/>
  <c r="HA76" i="4"/>
  <c r="E11" i="5"/>
  <c r="JV30" i="4"/>
  <c r="FE51" i="4"/>
  <c r="B11" i="5"/>
  <c r="BG30" i="4" l="1"/>
  <c r="FX30" i="4"/>
  <c r="AV76" i="4"/>
  <c r="FX51" i="4"/>
  <c r="LE76" i="4"/>
  <c r="BG51" i="4"/>
  <c r="HP76" i="4"/>
  <c r="KO51" i="4"/>
  <c r="KO30" i="4"/>
  <c r="KP76" i="4"/>
  <c r="JV51" i="4"/>
  <c r="AG76" i="4"/>
  <c r="R76" i="4"/>
  <c r="JC51" i="4"/>
  <c r="U51" i="4"/>
  <c r="EL30" i="4"/>
  <c r="U30" i="4"/>
  <c r="KA76" i="4"/>
  <c r="EL51" i="4"/>
  <c r="JC30" i="4"/>
  <c r="GL76" i="4"/>
  <c r="BZ30" i="4"/>
  <c r="GQ51" i="4"/>
  <c r="LH30" i="4"/>
  <c r="BZ51" i="4"/>
  <c r="GQ30" i="4"/>
  <c r="BK76" i="4"/>
  <c r="LH51" i="4"/>
  <c r="LT76" i="4"/>
  <c r="IE76"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<sst xmlns="http://schemas.openxmlformats.org/spreadsheetml/2006/main" count="288" uniqueCount="159">
  <si>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</si>
  <si>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</si>
  <si>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</si>
  <si>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</si>
  <si>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</si>
  <si>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</si>
  <si>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</si>
  <si>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</si>
  <si>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</si>
  <si>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</si>
  <si>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</si>
  <si>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</si>
  <si>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</si>
  <si>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</si>
  <si>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</si>
  <si>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</si>
  <si>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</si>
  <si>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</si>
  <si>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</si>
  <si>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</si>
  <si>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</si>
  <si>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</si>
  <si>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</si>
  <si>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</si>
  <si>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</si>
  <si>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</si>
  <si>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</si>
  <si>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</si>
  <si>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</si>
  <si>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</si>
  <si>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</si>
  <si>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</si>
  <si>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</si>
  <si>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</si>
  <si>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</si>
  <si>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</si>
  <si>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</si>
  <si>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</si>
  <si>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</si>
  <si>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</si>
  <si>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</si>
  <si>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</si>
  <si>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</si>
  <si>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</si>
  <si>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</si>
  <si>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</si>
  <si>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</si>
  <si>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</si>
  <si>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</si>
  <si>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</si>
  <si>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</si>
  <si>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</si>
  <si>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</si>
  <si>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</si>
  <si>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</si>
  <si>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</si>
  <si>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</si>
  <si>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</si>
  <si>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</si>
  <si>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</si>
  <si>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</si>
  <si>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</si>
  <si>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</si>
  <si>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</si>
  <si>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</si>
  <si>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</si>
  <si>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</si>
  <si>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</si>
  <si>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</si>
  <si>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</si>
  <si>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</si>
  <si>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</si>
  <si>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</si>
  <si>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</si>
  <si>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</si>
  <si>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</si>
  <si>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</si>
  <si>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</si>
  <si>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</si>
  <si>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</si>
  <si>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</si>
  <si>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</si>
  <si>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</si>
  <si>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</si>
  <si>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</si>
  <si>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</si>
  <si>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</si>
  <si>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</si>
  <si>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</si>
  <si>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</si>
  <si>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</si>
  <si>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</si>
  <si>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</si>
  <si>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</si>
  <si>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</si>
  <si>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</si>
  <si>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</si>
  <si>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</si>
  <si>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</si>
  <si>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</si>
  <si>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</si>
  <si>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</si>
  <si>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</si>
  <si>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</si>
  <si>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</si>
  <si>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</si>
  <si>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</si>
  <si>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</si>
  <si>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</si>
  <si>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</si>
  <si>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</si>
  <si>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</si>
  <si>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</si>
  <si>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</si>
  <si>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</si>
  <si>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</si>
  <si>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</si>
  <si>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</si>
  <si>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</si>
  <si>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</si>
  <si>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</si>
  <si>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</si>
  <si>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t>
    <phoneticPr fontId="5"/>
  </si>
  <si>
    <t>当該値(N-3)</t>
    <phoneticPr fontId="5"/>
  </si>
  <si>
    <t>当該値(N-2)</t>
    <phoneticPr fontId="5"/>
  </si>
  <si>
    <t>当該値(N)</t>
    <phoneticPr fontId="5"/>
  </si>
  <si>
    <t>当該値(N-4)</t>
    <phoneticPr fontId="5"/>
  </si>
  <si>
    <t>当該値(N-3)</t>
    <phoneticPr fontId="5"/>
  </si>
  <si>
    <t>当該値(N-3)</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</si>
  <si>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</si>
  <si>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</si>
  <si>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</si>
  <si>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</si>
  <si>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</si>
  <si>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</si>
  <si>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</si>
  <si>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</si>
  <si>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綾部市</t>
  </si>
  <si>
    <t>綾部市営綾部駅南駐車場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</si>
  <si>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</si>
  <si>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</si>
  <si>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</si>
  <si>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</si>
  <si>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</si>
  <si>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</si>
  <si>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</si>
  <si>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</si>
  <si>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</si>
  <si>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</si>
  <si>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</si>
  <si>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</si>
  <si>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</si>
  <si>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</si>
  <si>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</si>
  <si>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</si>
  <si>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</si>
  <si>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南駐車場は、交通結節点の駐車場として重要な役割を担っています。さらに、駅南唯一の時間貸し駐車場として駅周辺を中心に、市街地中心部の主要駐車場としての機能を持ち、100％を超える稼働率を継続しています。また、主な営業費用としては24時間無人で営業を行うための出入庫管理システムの運用管理費で、駐車場施設の維持管理は平面自走式駐車場であるため、安く抑えられます。綾部駅南駐車場は平成6年の供用開始後、拡張、変更による整備を実施しており、大規模な改築などは必要ありませんが、綾部市土地開発基金により先行取得した用地の買戻しが完了していないため、用地購入のための投資が必要となっています。</t>
    <phoneticPr fontId="5"/>
  </si>
  <si>
    <t>綾部駅の南東側に位置する綾部駅南駐車場は、24時間営業で市街地中心部の主要駐車場として、継続した収益をあげています。
平成２９年度は積雪等の影響により利用台数、収益がやや減少しました。</t>
    <rPh sb="59" eb="61">
      <t>ヘイセイ</t>
    </rPh>
    <rPh sb="63" eb="65">
      <t>ネンド</t>
    </rPh>
    <rPh sb="66" eb="68">
      <t>セキセツ</t>
    </rPh>
    <rPh sb="68" eb="69">
      <t>トウ</t>
    </rPh>
    <rPh sb="70" eb="72">
      <t>エイキョウ</t>
    </rPh>
    <rPh sb="75" eb="77">
      <t>リヨウ</t>
    </rPh>
    <rPh sb="77" eb="79">
      <t>ダイスウ</t>
    </rPh>
    <rPh sb="80" eb="82">
      <t>シュウエキ</t>
    </rPh>
    <rPh sb="85" eb="87">
      <t>ゲンショウ</t>
    </rPh>
    <phoneticPr fontId="5"/>
  </si>
  <si>
    <t>綾部駅南駐車場は駅南唯一の時間貸し駐車場として、駅周辺を中心に収容台数100台で運用しています。年間の総駐車台数は約40,000台で、100％を超える稼働率を継続しています。
平成２９年度は積雪の影響などにより稼働率がやや低くなっています。</t>
    <rPh sb="88" eb="90">
      <t>ヘイセイ</t>
    </rPh>
    <rPh sb="92" eb="94">
      <t>ネンド</t>
    </rPh>
    <rPh sb="95" eb="97">
      <t>セキセツ</t>
    </rPh>
    <rPh sb="98" eb="100">
      <t>エイキョウ</t>
    </rPh>
    <rPh sb="105" eb="107">
      <t>カドウ</t>
    </rPh>
    <rPh sb="107" eb="108">
      <t>リツ</t>
    </rPh>
    <rPh sb="111" eb="112">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</si>
</sst>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183.5</c:v>
                </c:pt>
                <c:pt idx="1">
                  <c:v>269</c:v>
                </c:pt>
                <c:pt idx="2">
                  <c:v>21.2</c:v>
                </c:pt>
                <c:pt idx="3">
                  <c:v>91</c:v>
                </c:pt>
                <c:pt idx="4">
                  <c:v>91</c:v>
                </c:pt>
              </c:numCache>
            </c:numRef>
          </c:val>
          <c:extLst>
            <c:ext xmlns:c16="http://schemas.microsoft.com/office/drawing/2014/chart" uri="{C3380CC4-5D6E-409C-BE32-E72D297353CC}">
              <c16:uniqueId val="{00000000-E920-4C03-98BC-BB324568501D}"/>
            </c:ext>
          </c:extLst>
        </c:ser>
        <c:dLbls>
          <c:showLegendKey val="0"/>
          <c:showVal val="0"/>
          <c:showCatName val="0"/>
          <c:showSerName val="0"/>
          <c:showPercent val="0"/>
          <c:showBubbleSize val="0"/>
        </c:dLbls>
        <c:gapWidth val="150"/>
        <c:axId val="236379448"/>
        <c:axId val="2363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E920-4C03-98BC-BB324568501D}"/>
            </c:ext>
          </c:extLst>
        </c:ser>
        <c:dLbls>
          <c:showLegendKey val="0"/>
          <c:showVal val="0"/>
          <c:showCatName val="0"/>
          <c:showSerName val="0"/>
          <c:showPercent val="0"/>
          <c:showBubbleSize val="0"/>
        </c:dLbls>
        <c:marker val="1"/>
        <c:smooth val="0"/>
        <c:axId val="236379448"/>
        <c:axId val="236379840"/>
      </c:lineChart>
      <c:dateAx>
        <c:axId val="236379448"/>
        <c:scaling>
          <c:orientation val="minMax"/>
        </c:scaling>
        <c:delete val="1"/>
        <c:axPos val="b"/>
        <c:numFmt formatCode="ge" sourceLinked="1"/>
        <c:majorTickMark val="none"/>
        <c:minorTickMark val="none"/>
        <c:tickLblPos val="none"/>
        <c:crossAx val="236379840"/>
        <c:crosses val="autoZero"/>
        <c:auto val="1"/>
        <c:lblOffset val="100"/>
        <c:baseTimeUnit val="years"/>
      </c:dateAx>
      <c:valAx>
        <c:axId val="23637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37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9E9-401D-B1A6-29F06C2B2FE5}"/>
            </c:ext>
          </c:extLst>
        </c:ser>
        <c:dLbls>
          <c:showLegendKey val="0"/>
          <c:showVal val="0"/>
          <c:showCatName val="0"/>
          <c:showSerName val="0"/>
          <c:showPercent val="0"/>
          <c:showBubbleSize val="0"/>
        </c:dLbls>
        <c:gapWidth val="150"/>
        <c:axId val="236380624"/>
        <c:axId val="23638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A9E9-401D-B1A6-29F06C2B2FE5}"/>
            </c:ext>
          </c:extLst>
        </c:ser>
        <c:dLbls>
          <c:showLegendKey val="0"/>
          <c:showVal val="0"/>
          <c:showCatName val="0"/>
          <c:showSerName val="0"/>
          <c:showPercent val="0"/>
          <c:showBubbleSize val="0"/>
        </c:dLbls>
        <c:marker val="1"/>
        <c:smooth val="0"/>
        <c:axId val="236380624"/>
        <c:axId val="236381016"/>
      </c:lineChart>
      <c:dateAx>
        <c:axId val="236380624"/>
        <c:scaling>
          <c:orientation val="minMax"/>
        </c:scaling>
        <c:delete val="1"/>
        <c:axPos val="b"/>
        <c:numFmt formatCode="ge" sourceLinked="1"/>
        <c:majorTickMark val="none"/>
        <c:minorTickMark val="none"/>
        <c:tickLblPos val="none"/>
        <c:crossAx val="236381016"/>
        <c:crosses val="autoZero"/>
        <c:auto val="1"/>
        <c:lblOffset val="100"/>
        <c:baseTimeUnit val="years"/>
      </c:dateAx>
      <c:valAx>
        <c:axId val="236381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38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DF9D-40CF-BBBF-631401BCD7D5}"/>
            </c:ext>
          </c:extLst>
        </c:ser>
        <c:dLbls>
          <c:showLegendKey val="0"/>
          <c:showVal val="0"/>
          <c:showCatName val="0"/>
          <c:showSerName val="0"/>
          <c:showPercent val="0"/>
          <c:showBubbleSize val="0"/>
        </c:dLbls>
        <c:gapWidth val="150"/>
        <c:axId val="236381800"/>
        <c:axId val="23638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F9D-40CF-BBBF-631401BCD7D5}"/>
            </c:ext>
          </c:extLst>
        </c:ser>
        <c:dLbls>
          <c:showLegendKey val="0"/>
          <c:showVal val="0"/>
          <c:showCatName val="0"/>
          <c:showSerName val="0"/>
          <c:showPercent val="0"/>
          <c:showBubbleSize val="0"/>
        </c:dLbls>
        <c:marker val="1"/>
        <c:smooth val="0"/>
        <c:axId val="236381800"/>
        <c:axId val="236382192"/>
      </c:lineChart>
      <c:dateAx>
        <c:axId val="236381800"/>
        <c:scaling>
          <c:orientation val="minMax"/>
        </c:scaling>
        <c:delete val="1"/>
        <c:axPos val="b"/>
        <c:numFmt formatCode="ge" sourceLinked="1"/>
        <c:majorTickMark val="none"/>
        <c:minorTickMark val="none"/>
        <c:tickLblPos val="none"/>
        <c:crossAx val="236382192"/>
        <c:crosses val="autoZero"/>
        <c:auto val="1"/>
        <c:lblOffset val="100"/>
        <c:baseTimeUnit val="years"/>
      </c:dateAx>
      <c:valAx>
        <c:axId val="23638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38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718B-4764-B6AD-11390B6EEA9C}"/>
            </c:ext>
          </c:extLst>
        </c:ser>
        <c:dLbls>
          <c:showLegendKey val="0"/>
          <c:showVal val="0"/>
          <c:showCatName val="0"/>
          <c:showSerName val="0"/>
          <c:showPercent val="0"/>
          <c:showBubbleSize val="0"/>
        </c:dLbls>
        <c:gapWidth val="150"/>
        <c:axId val="238834472"/>
        <c:axId val="23883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18B-4764-B6AD-11390B6EEA9C}"/>
            </c:ext>
          </c:extLst>
        </c:ser>
        <c:dLbls>
          <c:showLegendKey val="0"/>
          <c:showVal val="0"/>
          <c:showCatName val="0"/>
          <c:showSerName val="0"/>
          <c:showPercent val="0"/>
          <c:showBubbleSize val="0"/>
        </c:dLbls>
        <c:marker val="1"/>
        <c:smooth val="0"/>
        <c:axId val="238834472"/>
        <c:axId val="238834864"/>
      </c:lineChart>
      <c:dateAx>
        <c:axId val="238834472"/>
        <c:scaling>
          <c:orientation val="minMax"/>
        </c:scaling>
        <c:delete val="1"/>
        <c:axPos val="b"/>
        <c:numFmt formatCode="ge" sourceLinked="1"/>
        <c:majorTickMark val="none"/>
        <c:minorTickMark val="none"/>
        <c:tickLblPos val="none"/>
        <c:crossAx val="238834864"/>
        <c:crosses val="autoZero"/>
        <c:auto val="1"/>
        <c:lblOffset val="100"/>
        <c:baseTimeUnit val="years"/>
      </c:dateAx>
      <c:valAx>
        <c:axId val="23883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83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20-4A5D-A611-EBFC2021BC16}"/>
            </c:ext>
          </c:extLst>
        </c:ser>
        <c:dLbls>
          <c:showLegendKey val="0"/>
          <c:showVal val="0"/>
          <c:showCatName val="0"/>
          <c:showSerName val="0"/>
          <c:showPercent val="0"/>
          <c:showBubbleSize val="0"/>
        </c:dLbls>
        <c:gapWidth val="150"/>
        <c:axId val="238835648"/>
        <c:axId val="23883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7220-4A5D-A611-EBFC2021BC16}"/>
            </c:ext>
          </c:extLst>
        </c:ser>
        <c:dLbls>
          <c:showLegendKey val="0"/>
          <c:showVal val="0"/>
          <c:showCatName val="0"/>
          <c:showSerName val="0"/>
          <c:showPercent val="0"/>
          <c:showBubbleSize val="0"/>
        </c:dLbls>
        <c:marker val="1"/>
        <c:smooth val="0"/>
        <c:axId val="238835648"/>
        <c:axId val="238836040"/>
      </c:lineChart>
      <c:dateAx>
        <c:axId val="238835648"/>
        <c:scaling>
          <c:orientation val="minMax"/>
        </c:scaling>
        <c:delete val="1"/>
        <c:axPos val="b"/>
        <c:numFmt formatCode="ge" sourceLinked="1"/>
        <c:majorTickMark val="none"/>
        <c:minorTickMark val="none"/>
        <c:tickLblPos val="none"/>
        <c:crossAx val="238836040"/>
        <c:crosses val="autoZero"/>
        <c:auto val="1"/>
        <c:lblOffset val="100"/>
        <c:baseTimeUnit val="years"/>
      </c:dateAx>
      <c:valAx>
        <c:axId val="23883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83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7A9-4668-B207-5F739A70917C}"/>
            </c:ext>
          </c:extLst>
        </c:ser>
        <c:dLbls>
          <c:showLegendKey val="0"/>
          <c:showVal val="0"/>
          <c:showCatName val="0"/>
          <c:showSerName val="0"/>
          <c:showPercent val="0"/>
          <c:showBubbleSize val="0"/>
        </c:dLbls>
        <c:gapWidth val="150"/>
        <c:axId val="238490688"/>
        <c:axId val="23849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E7A9-4668-B207-5F739A70917C}"/>
            </c:ext>
          </c:extLst>
        </c:ser>
        <c:dLbls>
          <c:showLegendKey val="0"/>
          <c:showVal val="0"/>
          <c:showCatName val="0"/>
          <c:showSerName val="0"/>
          <c:showPercent val="0"/>
          <c:showBubbleSize val="0"/>
        </c:dLbls>
        <c:marker val="1"/>
        <c:smooth val="0"/>
        <c:axId val="238490688"/>
        <c:axId val="238491080"/>
      </c:lineChart>
      <c:dateAx>
        <c:axId val="238490688"/>
        <c:scaling>
          <c:orientation val="minMax"/>
        </c:scaling>
        <c:delete val="1"/>
        <c:axPos val="b"/>
        <c:numFmt formatCode="ge" sourceLinked="1"/>
        <c:majorTickMark val="none"/>
        <c:minorTickMark val="none"/>
        <c:tickLblPos val="none"/>
        <c:crossAx val="238491080"/>
        <c:crosses val="autoZero"/>
        <c:auto val="1"/>
        <c:lblOffset val="100"/>
        <c:baseTimeUnit val="years"/>
      </c:dateAx>
      <c:valAx>
        <c:axId val="238491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49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153</c:v>
                </c:pt>
                <c:pt idx="1">
                  <c:v>149</c:v>
                </c:pt>
                <c:pt idx="2">
                  <c:v>151</c:v>
                </c:pt>
                <c:pt idx="3">
                  <c:v>145</c:v>
                </c:pt>
                <c:pt idx="4">
                  <c:v>128</c:v>
                </c:pt>
              </c:numCache>
            </c:numRef>
          </c:val>
          <c:extLst>
            <c:ext xmlns:c16="http://schemas.microsoft.com/office/drawing/2014/chart" uri="{C3380CC4-5D6E-409C-BE32-E72D297353CC}">
              <c16:uniqueId val="{00000000-CFB5-400E-9034-7C67495CBD91}"/>
            </c:ext>
          </c:extLst>
        </c:ser>
        <c:dLbls>
          <c:showLegendKey val="0"/>
          <c:showVal val="0"/>
          <c:showCatName val="0"/>
          <c:showSerName val="0"/>
          <c:showPercent val="0"/>
          <c:showBubbleSize val="0"/>
        </c:dLbls>
        <c:gapWidth val="150"/>
        <c:axId val="238490296"/>
        <c:axId val="23849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CFB5-400E-9034-7C67495CBD91}"/>
            </c:ext>
          </c:extLst>
        </c:ser>
        <c:dLbls>
          <c:showLegendKey val="0"/>
          <c:showVal val="0"/>
          <c:showCatName val="0"/>
          <c:showSerName val="0"/>
          <c:showPercent val="0"/>
          <c:showBubbleSize val="0"/>
        </c:dLbls>
        <c:marker val="1"/>
        <c:smooth val="0"/>
        <c:axId val="238490296"/>
        <c:axId val="238491864"/>
      </c:lineChart>
      <c:dateAx>
        <c:axId val="238490296"/>
        <c:scaling>
          <c:orientation val="minMax"/>
        </c:scaling>
        <c:delete val="1"/>
        <c:axPos val="b"/>
        <c:numFmt formatCode="ge" sourceLinked="1"/>
        <c:majorTickMark val="none"/>
        <c:minorTickMark val="none"/>
        <c:tickLblPos val="none"/>
        <c:crossAx val="238491864"/>
        <c:crosses val="autoZero"/>
        <c:auto val="1"/>
        <c:lblOffset val="100"/>
        <c:baseTimeUnit val="years"/>
      </c:dateAx>
      <c:valAx>
        <c:axId val="238491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490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46.5</c:v>
                </c:pt>
                <c:pt idx="1">
                  <c:v>66.400000000000006</c:v>
                </c:pt>
                <c:pt idx="2">
                  <c:v>75.900000000000006</c:v>
                </c:pt>
                <c:pt idx="3">
                  <c:v>72.900000000000006</c:v>
                </c:pt>
                <c:pt idx="4">
                  <c:v>-9.9</c:v>
                </c:pt>
              </c:numCache>
            </c:numRef>
          </c:val>
          <c:extLst>
            <c:ext xmlns:c16="http://schemas.microsoft.com/office/drawing/2014/chart" uri="{C3380CC4-5D6E-409C-BE32-E72D297353CC}">
              <c16:uniqueId val="{00000000-37A3-447D-A5FC-E4377A831E2E}"/>
            </c:ext>
          </c:extLst>
        </c:ser>
        <c:dLbls>
          <c:showLegendKey val="0"/>
          <c:showVal val="0"/>
          <c:showCatName val="0"/>
          <c:showSerName val="0"/>
          <c:showPercent val="0"/>
          <c:showBubbleSize val="0"/>
        </c:dLbls>
        <c:gapWidth val="150"/>
        <c:axId val="238492648"/>
        <c:axId val="23849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37A3-447D-A5FC-E4377A831E2E}"/>
            </c:ext>
          </c:extLst>
        </c:ser>
        <c:dLbls>
          <c:showLegendKey val="0"/>
          <c:showVal val="0"/>
          <c:showCatName val="0"/>
          <c:showSerName val="0"/>
          <c:showPercent val="0"/>
          <c:showBubbleSize val="0"/>
        </c:dLbls>
        <c:marker val="1"/>
        <c:smooth val="0"/>
        <c:axId val="238492648"/>
        <c:axId val="238493040"/>
      </c:lineChart>
      <c:dateAx>
        <c:axId val="238492648"/>
        <c:scaling>
          <c:orientation val="minMax"/>
        </c:scaling>
        <c:delete val="1"/>
        <c:axPos val="b"/>
        <c:numFmt formatCode="ge" sourceLinked="1"/>
        <c:majorTickMark val="none"/>
        <c:minorTickMark val="none"/>
        <c:tickLblPos val="none"/>
        <c:crossAx val="238493040"/>
        <c:crosses val="autoZero"/>
        <c:auto val="1"/>
        <c:lblOffset val="100"/>
        <c:baseTimeUnit val="years"/>
      </c:dateAx>
      <c:valAx>
        <c:axId val="23849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49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6283</c:v>
                </c:pt>
                <c:pt idx="1">
                  <c:v>8602</c:v>
                </c:pt>
                <c:pt idx="2">
                  <c:v>-50314</c:v>
                </c:pt>
                <c:pt idx="3">
                  <c:v>-1257</c:v>
                </c:pt>
                <c:pt idx="4">
                  <c:v>-1184</c:v>
                </c:pt>
              </c:numCache>
            </c:numRef>
          </c:val>
          <c:extLst>
            <c:ext xmlns:c16="http://schemas.microsoft.com/office/drawing/2014/chart" uri="{C3380CC4-5D6E-409C-BE32-E72D297353CC}">
              <c16:uniqueId val="{00000000-F9AD-4529-8006-AB451DA225BC}"/>
            </c:ext>
          </c:extLst>
        </c:ser>
        <c:dLbls>
          <c:showLegendKey val="0"/>
          <c:showVal val="0"/>
          <c:showCatName val="0"/>
          <c:showSerName val="0"/>
          <c:showPercent val="0"/>
          <c:showBubbleSize val="0"/>
        </c:dLbls>
        <c:gapWidth val="150"/>
        <c:axId val="238493824"/>
        <c:axId val="23883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F9AD-4529-8006-AB451DA225BC}"/>
            </c:ext>
          </c:extLst>
        </c:ser>
        <c:dLbls>
          <c:showLegendKey val="0"/>
          <c:showVal val="0"/>
          <c:showCatName val="0"/>
          <c:showSerName val="0"/>
          <c:showPercent val="0"/>
          <c:showBubbleSize val="0"/>
        </c:dLbls>
        <c:marker val="1"/>
        <c:smooth val="0"/>
        <c:axId val="238493824"/>
        <c:axId val="238837608"/>
      </c:lineChart>
      <c:dateAx>
        <c:axId val="238493824"/>
        <c:scaling>
          <c:orientation val="minMax"/>
        </c:scaling>
        <c:delete val="1"/>
        <c:axPos val="b"/>
        <c:numFmt formatCode="ge" sourceLinked="1"/>
        <c:majorTickMark val="none"/>
        <c:minorTickMark val="none"/>
        <c:tickLblPos val="none"/>
        <c:crossAx val="238837608"/>
        <c:crosses val="autoZero"/>
        <c:auto val="1"/>
        <c:lblOffset val="100"/>
        <c:baseTimeUnit val="years"/>
      </c:dateAx>
      <c:valAx>
        <c:axId val="238837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49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LV6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京都府綾部市　綾部市営綾部駅南駐車場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3453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183.5</v>
      </c>
      <c r="V31" s="118"/>
      <c r="W31" s="118"/>
      <c r="X31" s="118"/>
      <c r="Y31" s="118"/>
      <c r="Z31" s="118"/>
      <c r="AA31" s="118"/>
      <c r="AB31" s="118"/>
      <c r="AC31" s="118"/>
      <c r="AD31" s="118"/>
      <c r="AE31" s="118"/>
      <c r="AF31" s="118"/>
      <c r="AG31" s="118"/>
      <c r="AH31" s="118"/>
      <c r="AI31" s="118"/>
      <c r="AJ31" s="118"/>
      <c r="AK31" s="118"/>
      <c r="AL31" s="118"/>
      <c r="AM31" s="118"/>
      <c r="AN31" s="118">
        <f>データ!Z7</f>
        <v>269</v>
      </c>
      <c r="AO31" s="118"/>
      <c r="AP31" s="118"/>
      <c r="AQ31" s="118"/>
      <c r="AR31" s="118"/>
      <c r="AS31" s="118"/>
      <c r="AT31" s="118"/>
      <c r="AU31" s="118"/>
      <c r="AV31" s="118"/>
      <c r="AW31" s="118"/>
      <c r="AX31" s="118"/>
      <c r="AY31" s="118"/>
      <c r="AZ31" s="118"/>
      <c r="BA31" s="118"/>
      <c r="BB31" s="118"/>
      <c r="BC31" s="118"/>
      <c r="BD31" s="118"/>
      <c r="BE31" s="118"/>
      <c r="BF31" s="118"/>
      <c r="BG31" s="118">
        <f>データ!AA7</f>
        <v>21.2</v>
      </c>
      <c r="BH31" s="118"/>
      <c r="BI31" s="118"/>
      <c r="BJ31" s="118"/>
      <c r="BK31" s="118"/>
      <c r="BL31" s="118"/>
      <c r="BM31" s="118"/>
      <c r="BN31" s="118"/>
      <c r="BO31" s="118"/>
      <c r="BP31" s="118"/>
      <c r="BQ31" s="118"/>
      <c r="BR31" s="118"/>
      <c r="BS31" s="118"/>
      <c r="BT31" s="118"/>
      <c r="BU31" s="118"/>
      <c r="BV31" s="118"/>
      <c r="BW31" s="118"/>
      <c r="BX31" s="118"/>
      <c r="BY31" s="118"/>
      <c r="BZ31" s="118">
        <f>データ!AB7</f>
        <v>91</v>
      </c>
      <c r="CA31" s="118"/>
      <c r="CB31" s="118"/>
      <c r="CC31" s="118"/>
      <c r="CD31" s="118"/>
      <c r="CE31" s="118"/>
      <c r="CF31" s="118"/>
      <c r="CG31" s="118"/>
      <c r="CH31" s="118"/>
      <c r="CI31" s="118"/>
      <c r="CJ31" s="118"/>
      <c r="CK31" s="118"/>
      <c r="CL31" s="118"/>
      <c r="CM31" s="118"/>
      <c r="CN31" s="118"/>
      <c r="CO31" s="118"/>
      <c r="CP31" s="118"/>
      <c r="CQ31" s="118"/>
      <c r="CR31" s="118"/>
      <c r="CS31" s="118">
        <f>データ!AC7</f>
        <v>91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153</v>
      </c>
      <c r="JD31" s="120"/>
      <c r="JE31" s="120"/>
      <c r="JF31" s="120"/>
      <c r="JG31" s="120"/>
      <c r="JH31" s="120"/>
      <c r="JI31" s="120"/>
      <c r="JJ31" s="120"/>
      <c r="JK31" s="120"/>
      <c r="JL31" s="120"/>
      <c r="JM31" s="120"/>
      <c r="JN31" s="120"/>
      <c r="JO31" s="120"/>
      <c r="JP31" s="120"/>
      <c r="JQ31" s="120"/>
      <c r="JR31" s="120"/>
      <c r="JS31" s="120"/>
      <c r="JT31" s="120"/>
      <c r="JU31" s="121"/>
      <c r="JV31" s="119">
        <f>データ!DL7</f>
        <v>149</v>
      </c>
      <c r="JW31" s="120"/>
      <c r="JX31" s="120"/>
      <c r="JY31" s="120"/>
      <c r="JZ31" s="120"/>
      <c r="KA31" s="120"/>
      <c r="KB31" s="120"/>
      <c r="KC31" s="120"/>
      <c r="KD31" s="120"/>
      <c r="KE31" s="120"/>
      <c r="KF31" s="120"/>
      <c r="KG31" s="120"/>
      <c r="KH31" s="120"/>
      <c r="KI31" s="120"/>
      <c r="KJ31" s="120"/>
      <c r="KK31" s="120"/>
      <c r="KL31" s="120"/>
      <c r="KM31" s="120"/>
      <c r="KN31" s="121"/>
      <c r="KO31" s="119">
        <f>データ!DM7</f>
        <v>151</v>
      </c>
      <c r="KP31" s="120"/>
      <c r="KQ31" s="120"/>
      <c r="KR31" s="120"/>
      <c r="KS31" s="120"/>
      <c r="KT31" s="120"/>
      <c r="KU31" s="120"/>
      <c r="KV31" s="120"/>
      <c r="KW31" s="120"/>
      <c r="KX31" s="120"/>
      <c r="KY31" s="120"/>
      <c r="KZ31" s="120"/>
      <c r="LA31" s="120"/>
      <c r="LB31" s="120"/>
      <c r="LC31" s="120"/>
      <c r="LD31" s="120"/>
      <c r="LE31" s="120"/>
      <c r="LF31" s="120"/>
      <c r="LG31" s="121"/>
      <c r="LH31" s="119">
        <f>データ!DN7</f>
        <v>145</v>
      </c>
      <c r="LI31" s="120"/>
      <c r="LJ31" s="120"/>
      <c r="LK31" s="120"/>
      <c r="LL31" s="120"/>
      <c r="LM31" s="120"/>
      <c r="LN31" s="120"/>
      <c r="LO31" s="120"/>
      <c r="LP31" s="120"/>
      <c r="LQ31" s="120"/>
      <c r="LR31" s="120"/>
      <c r="LS31" s="120"/>
      <c r="LT31" s="120"/>
      <c r="LU31" s="120"/>
      <c r="LV31" s="120"/>
      <c r="LW31" s="120"/>
      <c r="LX31" s="120"/>
      <c r="LY31" s="120"/>
      <c r="LZ31" s="121"/>
      <c r="MA31" s="119">
        <f>データ!DO7</f>
        <v>128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46.5</v>
      </c>
      <c r="EM52" s="118"/>
      <c r="EN52" s="118"/>
      <c r="EO52" s="118"/>
      <c r="EP52" s="118"/>
      <c r="EQ52" s="118"/>
      <c r="ER52" s="118"/>
      <c r="ES52" s="118"/>
      <c r="ET52" s="118"/>
      <c r="EU52" s="118"/>
      <c r="EV52" s="118"/>
      <c r="EW52" s="118"/>
      <c r="EX52" s="118"/>
      <c r="EY52" s="118"/>
      <c r="EZ52" s="118"/>
      <c r="FA52" s="118"/>
      <c r="FB52" s="118"/>
      <c r="FC52" s="118"/>
      <c r="FD52" s="118"/>
      <c r="FE52" s="118">
        <f>データ!BG7</f>
        <v>66.400000000000006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75.900000000000006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72.900000000000006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-9.9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6283</v>
      </c>
      <c r="JD52" s="126"/>
      <c r="JE52" s="126"/>
      <c r="JF52" s="126"/>
      <c r="JG52" s="126"/>
      <c r="JH52" s="126"/>
      <c r="JI52" s="126"/>
      <c r="JJ52" s="126"/>
      <c r="JK52" s="126"/>
      <c r="JL52" s="126"/>
      <c r="JM52" s="126"/>
      <c r="JN52" s="126"/>
      <c r="JO52" s="126"/>
      <c r="JP52" s="126"/>
      <c r="JQ52" s="126"/>
      <c r="JR52" s="126"/>
      <c r="JS52" s="126"/>
      <c r="JT52" s="126"/>
      <c r="JU52" s="126"/>
      <c r="JV52" s="126">
        <f>データ!BR7</f>
        <v>8602</v>
      </c>
      <c r="JW52" s="126"/>
      <c r="JX52" s="126"/>
      <c r="JY52" s="126"/>
      <c r="JZ52" s="126"/>
      <c r="KA52" s="126"/>
      <c r="KB52" s="126"/>
      <c r="KC52" s="126"/>
      <c r="KD52" s="126"/>
      <c r="KE52" s="126"/>
      <c r="KF52" s="126"/>
      <c r="KG52" s="126"/>
      <c r="KH52" s="126"/>
      <c r="KI52" s="126"/>
      <c r="KJ52" s="126"/>
      <c r="KK52" s="126"/>
      <c r="KL52" s="126"/>
      <c r="KM52" s="126"/>
      <c r="KN52" s="126"/>
      <c r="KO52" s="126">
        <f>データ!BS7</f>
        <v>-50314</v>
      </c>
      <c r="KP52" s="126"/>
      <c r="KQ52" s="126"/>
      <c r="KR52" s="126"/>
      <c r="KS52" s="126"/>
      <c r="KT52" s="126"/>
      <c r="KU52" s="126"/>
      <c r="KV52" s="126"/>
      <c r="KW52" s="126"/>
      <c r="KX52" s="126"/>
      <c r="KY52" s="126"/>
      <c r="KZ52" s="126"/>
      <c r="LA52" s="126"/>
      <c r="LB52" s="126"/>
      <c r="LC52" s="126"/>
      <c r="LD52" s="126"/>
      <c r="LE52" s="126"/>
      <c r="LF52" s="126"/>
      <c r="LG52" s="126"/>
      <c r="LH52" s="126">
        <f>データ!BT7</f>
        <v>-1257</v>
      </c>
      <c r="LI52" s="126"/>
      <c r="LJ52" s="126"/>
      <c r="LK52" s="126"/>
      <c r="LL52" s="126"/>
      <c r="LM52" s="126"/>
      <c r="LN52" s="126"/>
      <c r="LO52" s="126"/>
      <c r="LP52" s="126"/>
      <c r="LQ52" s="126"/>
      <c r="LR52" s="126"/>
      <c r="LS52" s="126"/>
      <c r="LT52" s="126"/>
      <c r="LU52" s="126"/>
      <c r="LV52" s="126"/>
      <c r="LW52" s="126"/>
      <c r="LX52" s="126"/>
      <c r="LY52" s="126"/>
      <c r="LZ52" s="126"/>
      <c r="MA52" s="126">
        <f>データ!BU7</f>
        <v>-1184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th+vgcqXJ0d7zvQxn2cHLsBTyTwNOp+12IMOxFFUGg6GD8jUx3dSDyB48VTT121+cn1kT2NNbaY+I0zVPW43A==" saltValue="13e7zqObsJ4Frcqz3wUej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113</v>
      </c>
      <c r="AO5" s="59" t="s">
        <v>103</v>
      </c>
      <c r="AP5" s="59" t="s">
        <v>104</v>
      </c>
      <c r="AQ5" s="59" t="s">
        <v>105</v>
      </c>
      <c r="AR5" s="59" t="s">
        <v>106</v>
      </c>
      <c r="AS5" s="59" t="s">
        <v>107</v>
      </c>
      <c r="AT5" s="59" t="s">
        <v>108</v>
      </c>
      <c r="AU5" s="59" t="s">
        <v>98</v>
      </c>
      <c r="AV5" s="59" t="s">
        <v>110</v>
      </c>
      <c r="AW5" s="59" t="s">
        <v>114</v>
      </c>
      <c r="AX5" s="59" t="s">
        <v>115</v>
      </c>
      <c r="AY5" s="59" t="s">
        <v>116</v>
      </c>
      <c r="AZ5" s="59" t="s">
        <v>103</v>
      </c>
      <c r="BA5" s="59" t="s">
        <v>104</v>
      </c>
      <c r="BB5" s="59" t="s">
        <v>105</v>
      </c>
      <c r="BC5" s="59" t="s">
        <v>106</v>
      </c>
      <c r="BD5" s="59" t="s">
        <v>107</v>
      </c>
      <c r="BE5" s="59" t="s">
        <v>108</v>
      </c>
      <c r="BF5" s="59" t="s">
        <v>117</v>
      </c>
      <c r="BG5" s="59" t="s">
        <v>118</v>
      </c>
      <c r="BH5" s="59" t="s">
        <v>119</v>
      </c>
      <c r="BI5" s="59" t="s">
        <v>112</v>
      </c>
      <c r="BJ5" s="59" t="s">
        <v>120</v>
      </c>
      <c r="BK5" s="59" t="s">
        <v>103</v>
      </c>
      <c r="BL5" s="59" t="s">
        <v>104</v>
      </c>
      <c r="BM5" s="59" t="s">
        <v>105</v>
      </c>
      <c r="BN5" s="59" t="s">
        <v>106</v>
      </c>
      <c r="BO5" s="59" t="s">
        <v>107</v>
      </c>
      <c r="BP5" s="59" t="s">
        <v>108</v>
      </c>
      <c r="BQ5" s="59" t="s">
        <v>121</v>
      </c>
      <c r="BR5" s="59" t="s">
        <v>99</v>
      </c>
      <c r="BS5" s="59" t="s">
        <v>114</v>
      </c>
      <c r="BT5" s="59" t="s">
        <v>115</v>
      </c>
      <c r="BU5" s="59" t="s">
        <v>122</v>
      </c>
      <c r="BV5" s="59" t="s">
        <v>103</v>
      </c>
      <c r="BW5" s="59" t="s">
        <v>104</v>
      </c>
      <c r="BX5" s="59" t="s">
        <v>105</v>
      </c>
      <c r="BY5" s="59" t="s">
        <v>106</v>
      </c>
      <c r="BZ5" s="59" t="s">
        <v>107</v>
      </c>
      <c r="CA5" s="59" t="s">
        <v>108</v>
      </c>
      <c r="CB5" s="59" t="s">
        <v>117</v>
      </c>
      <c r="CC5" s="59" t="s">
        <v>123</v>
      </c>
      <c r="CD5" s="59" t="s">
        <v>124</v>
      </c>
      <c r="CE5" s="59" t="s">
        <v>115</v>
      </c>
      <c r="CF5" s="59" t="s">
        <v>125</v>
      </c>
      <c r="CG5" s="59" t="s">
        <v>103</v>
      </c>
      <c r="CH5" s="59" t="s">
        <v>104</v>
      </c>
      <c r="CI5" s="59" t="s">
        <v>105</v>
      </c>
      <c r="CJ5" s="59" t="s">
        <v>106</v>
      </c>
      <c r="CK5" s="59" t="s">
        <v>107</v>
      </c>
      <c r="CL5" s="59" t="s">
        <v>108</v>
      </c>
      <c r="CM5" s="151"/>
      <c r="CN5" s="151"/>
      <c r="CO5" s="59" t="s">
        <v>126</v>
      </c>
      <c r="CP5" s="59" t="s">
        <v>127</v>
      </c>
      <c r="CQ5" s="59" t="s">
        <v>114</v>
      </c>
      <c r="CR5" s="59" t="s">
        <v>112</v>
      </c>
      <c r="CS5" s="59" t="s">
        <v>122</v>
      </c>
      <c r="CT5" s="59" t="s">
        <v>103</v>
      </c>
      <c r="CU5" s="59" t="s">
        <v>104</v>
      </c>
      <c r="CV5" s="59" t="s">
        <v>105</v>
      </c>
      <c r="CW5" s="59" t="s">
        <v>106</v>
      </c>
      <c r="CX5" s="59" t="s">
        <v>107</v>
      </c>
      <c r="CY5" s="59" t="s">
        <v>108</v>
      </c>
      <c r="CZ5" s="59" t="s">
        <v>109</v>
      </c>
      <c r="DA5" s="59" t="s">
        <v>128</v>
      </c>
      <c r="DB5" s="59" t="s">
        <v>119</v>
      </c>
      <c r="DC5" s="59" t="s">
        <v>115</v>
      </c>
      <c r="DD5" s="59" t="s">
        <v>125</v>
      </c>
      <c r="DE5" s="59" t="s">
        <v>103</v>
      </c>
      <c r="DF5" s="59" t="s">
        <v>104</v>
      </c>
      <c r="DG5" s="59" t="s">
        <v>105</v>
      </c>
      <c r="DH5" s="59" t="s">
        <v>106</v>
      </c>
      <c r="DI5" s="59" t="s">
        <v>107</v>
      </c>
      <c r="DJ5" s="59" t="s">
        <v>44</v>
      </c>
      <c r="DK5" s="59" t="s">
        <v>121</v>
      </c>
      <c r="DL5" s="59" t="s">
        <v>129</v>
      </c>
      <c r="DM5" s="59" t="s">
        <v>130</v>
      </c>
      <c r="DN5" s="59" t="s">
        <v>112</v>
      </c>
      <c r="DO5" s="59" t="s">
        <v>120</v>
      </c>
      <c r="DP5" s="59" t="s">
        <v>103</v>
      </c>
      <c r="DQ5" s="59" t="s">
        <v>104</v>
      </c>
      <c r="DR5" s="59" t="s">
        <v>105</v>
      </c>
      <c r="DS5" s="59" t="s">
        <v>106</v>
      </c>
      <c r="DT5" s="59" t="s">
        <v>107</v>
      </c>
      <c r="DU5" s="59" t="s">
        <v>108</v>
      </c>
    </row>
    <row r="6" spans="1:125" s="66" customFormat="1" x14ac:dyDescent="0.15">
      <c r="A6" s="49" t="s">
        <v>131</v>
      </c>
      <c r="B6" s="60">
        <f>B8</f>
        <v>2017</v>
      </c>
      <c r="C6" s="60">
        <f t="shared" ref="C6:X6" si="1">C8</f>
        <v>262030</v>
      </c>
      <c r="D6" s="60">
        <f t="shared" si="1"/>
        <v>47</v>
      </c>
      <c r="E6" s="60">
        <f t="shared" si="1"/>
        <v>14</v>
      </c>
      <c r="F6" s="60">
        <f t="shared" si="1"/>
        <v>0</v>
      </c>
      <c r="G6" s="60">
        <f t="shared" si="1"/>
        <v>2</v>
      </c>
      <c r="H6" s="60" t="str">
        <f>SUBSTITUTE(H8,"　","")</f>
        <v>京都府綾部市</v>
      </c>
      <c r="I6" s="60" t="str">
        <f t="shared" si="1"/>
        <v>綾部市営綾部駅南駐車場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23</v>
      </c>
      <c r="S6" s="62" t="str">
        <f t="shared" si="1"/>
        <v>駅</v>
      </c>
      <c r="T6" s="62" t="str">
        <f t="shared" si="1"/>
        <v>無</v>
      </c>
      <c r="U6" s="63">
        <f t="shared" si="1"/>
        <v>3453</v>
      </c>
      <c r="V6" s="63">
        <f t="shared" si="1"/>
        <v>100</v>
      </c>
      <c r="W6" s="63">
        <f t="shared" si="1"/>
        <v>150</v>
      </c>
      <c r="X6" s="62" t="str">
        <f t="shared" si="1"/>
        <v>導入なし</v>
      </c>
      <c r="Y6" s="64">
        <f>IF(Y8="-",NA(),Y8)</f>
        <v>183.5</v>
      </c>
      <c r="Z6" s="64">
        <f t="shared" ref="Z6:AH6" si="2">IF(Z8="-",NA(),Z8)</f>
        <v>269</v>
      </c>
      <c r="AA6" s="64">
        <f t="shared" si="2"/>
        <v>21.2</v>
      </c>
      <c r="AB6" s="64">
        <f t="shared" si="2"/>
        <v>91</v>
      </c>
      <c r="AC6" s="64">
        <f t="shared" si="2"/>
        <v>91</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46.5</v>
      </c>
      <c r="BG6" s="64">
        <f t="shared" ref="BG6:BO6" si="5">IF(BG8="-",NA(),BG8)</f>
        <v>66.400000000000006</v>
      </c>
      <c r="BH6" s="64">
        <f t="shared" si="5"/>
        <v>75.900000000000006</v>
      </c>
      <c r="BI6" s="64">
        <f t="shared" si="5"/>
        <v>72.900000000000006</v>
      </c>
      <c r="BJ6" s="64">
        <f t="shared" si="5"/>
        <v>-9.9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6283</v>
      </c>
      <c r="BR6" s="65">
        <f t="shared" ref="BR6:BZ6" si="6">IF(BR8="-",NA(),BR8)</f>
        <v>8602</v>
      </c>
      <c r="BS6" s="65">
        <f t="shared" si="6"/>
        <v>-50314</v>
      </c>
      <c r="BT6" s="65">
        <f t="shared" si="6"/>
        <v>-1257</v>
      </c>
      <c r="BU6" s="65">
        <f t="shared" si="6"/>
        <v>-1184</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132</v>
      </c>
      <c r="CM6" s="63" t="str">
        <f t="shared" ref="CM6:CN6" si="7">CM8</f>
        <v>-</v>
      </c>
      <c r="CN6" s="63">
        <f t="shared" si="7"/>
        <v>0</v>
      </c>
      <c r="CO6" s="64"/>
      <c r="CP6" s="64"/>
      <c r="CQ6" s="64"/>
      <c r="CR6" s="64"/>
      <c r="CS6" s="64"/>
      <c r="CT6" s="64"/>
      <c r="CU6" s="64"/>
      <c r="CV6" s="64"/>
      <c r="CW6" s="64"/>
      <c r="CX6" s="64"/>
      <c r="CY6" s="61" t="s">
        <v>132</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153</v>
      </c>
      <c r="DL6" s="64">
        <f t="shared" ref="DL6:DT6" si="9">IF(DL8="-",NA(),DL8)</f>
        <v>149</v>
      </c>
      <c r="DM6" s="64">
        <f t="shared" si="9"/>
        <v>151</v>
      </c>
      <c r="DN6" s="64">
        <f t="shared" si="9"/>
        <v>145</v>
      </c>
      <c r="DO6" s="64">
        <f t="shared" si="9"/>
        <v>128</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133</v>
      </c>
      <c r="B7" s="60">
        <f t="shared" ref="B7:X7" si="10">B8</f>
        <v>2017</v>
      </c>
      <c r="C7" s="60">
        <f t="shared" si="10"/>
        <v>262030</v>
      </c>
      <c r="D7" s="60">
        <f t="shared" si="10"/>
        <v>47</v>
      </c>
      <c r="E7" s="60">
        <f t="shared" si="10"/>
        <v>14</v>
      </c>
      <c r="F7" s="60">
        <f t="shared" si="10"/>
        <v>0</v>
      </c>
      <c r="G7" s="60">
        <f t="shared" si="10"/>
        <v>2</v>
      </c>
      <c r="H7" s="60" t="str">
        <f t="shared" si="10"/>
        <v>京都府　綾部市</v>
      </c>
      <c r="I7" s="60" t="str">
        <f t="shared" si="10"/>
        <v>綾部市営綾部駅南駐車場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23</v>
      </c>
      <c r="S7" s="62" t="str">
        <f t="shared" si="10"/>
        <v>駅</v>
      </c>
      <c r="T7" s="62" t="str">
        <f t="shared" si="10"/>
        <v>無</v>
      </c>
      <c r="U7" s="63">
        <f t="shared" si="10"/>
        <v>3453</v>
      </c>
      <c r="V7" s="63">
        <f t="shared" si="10"/>
        <v>100</v>
      </c>
      <c r="W7" s="63">
        <f t="shared" si="10"/>
        <v>150</v>
      </c>
      <c r="X7" s="62" t="str">
        <f t="shared" si="10"/>
        <v>導入なし</v>
      </c>
      <c r="Y7" s="64">
        <f>Y8</f>
        <v>183.5</v>
      </c>
      <c r="Z7" s="64">
        <f t="shared" ref="Z7:AH7" si="11">Z8</f>
        <v>269</v>
      </c>
      <c r="AA7" s="64">
        <f t="shared" si="11"/>
        <v>21.2</v>
      </c>
      <c r="AB7" s="64">
        <f t="shared" si="11"/>
        <v>91</v>
      </c>
      <c r="AC7" s="64">
        <f t="shared" si="11"/>
        <v>91</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46.5</v>
      </c>
      <c r="BG7" s="64">
        <f t="shared" ref="BG7:BO7" si="14">BG8</f>
        <v>66.400000000000006</v>
      </c>
      <c r="BH7" s="64">
        <f t="shared" si="14"/>
        <v>75.900000000000006</v>
      </c>
      <c r="BI7" s="64">
        <f t="shared" si="14"/>
        <v>72.900000000000006</v>
      </c>
      <c r="BJ7" s="64">
        <f t="shared" si="14"/>
        <v>-9.9</v>
      </c>
      <c r="BK7" s="64">
        <f t="shared" si="14"/>
        <v>37.6</v>
      </c>
      <c r="BL7" s="64">
        <f t="shared" si="14"/>
        <v>40.700000000000003</v>
      </c>
      <c r="BM7" s="64">
        <f t="shared" si="14"/>
        <v>38.200000000000003</v>
      </c>
      <c r="BN7" s="64">
        <f t="shared" si="14"/>
        <v>34.6</v>
      </c>
      <c r="BO7" s="64">
        <f t="shared" si="14"/>
        <v>37.6</v>
      </c>
      <c r="BP7" s="61"/>
      <c r="BQ7" s="65">
        <f>BQ8</f>
        <v>6283</v>
      </c>
      <c r="BR7" s="65">
        <f t="shared" ref="BR7:BZ7" si="15">BR8</f>
        <v>8602</v>
      </c>
      <c r="BS7" s="65">
        <f t="shared" si="15"/>
        <v>-50314</v>
      </c>
      <c r="BT7" s="65">
        <f t="shared" si="15"/>
        <v>-1257</v>
      </c>
      <c r="BU7" s="65">
        <f t="shared" si="15"/>
        <v>-1184</v>
      </c>
      <c r="BV7" s="65">
        <f t="shared" si="15"/>
        <v>6777</v>
      </c>
      <c r="BW7" s="65">
        <f t="shared" si="15"/>
        <v>7496</v>
      </c>
      <c r="BX7" s="65">
        <f t="shared" si="15"/>
        <v>6967</v>
      </c>
      <c r="BY7" s="65">
        <f t="shared" si="15"/>
        <v>7138</v>
      </c>
      <c r="BZ7" s="65">
        <f t="shared" si="15"/>
        <v>8131</v>
      </c>
      <c r="CA7" s="63"/>
      <c r="CB7" s="64" t="s">
        <v>134</v>
      </c>
      <c r="CC7" s="64" t="s">
        <v>134</v>
      </c>
      <c r="CD7" s="64" t="s">
        <v>134</v>
      </c>
      <c r="CE7" s="64" t="s">
        <v>134</v>
      </c>
      <c r="CF7" s="64" t="s">
        <v>134</v>
      </c>
      <c r="CG7" s="64" t="s">
        <v>134</v>
      </c>
      <c r="CH7" s="64" t="s">
        <v>134</v>
      </c>
      <c r="CI7" s="64" t="s">
        <v>134</v>
      </c>
      <c r="CJ7" s="64" t="s">
        <v>134</v>
      </c>
      <c r="CK7" s="64" t="s">
        <v>135</v>
      </c>
      <c r="CL7" s="61"/>
      <c r="CM7" s="63" t="str">
        <f>CM8</f>
        <v>-</v>
      </c>
      <c r="CN7" s="63">
        <f>CN8</f>
        <v>0</v>
      </c>
      <c r="CO7" s="64" t="s">
        <v>134</v>
      </c>
      <c r="CP7" s="64" t="s">
        <v>134</v>
      </c>
      <c r="CQ7" s="64" t="s">
        <v>134</v>
      </c>
      <c r="CR7" s="64" t="s">
        <v>134</v>
      </c>
      <c r="CS7" s="64" t="s">
        <v>134</v>
      </c>
      <c r="CT7" s="64" t="s">
        <v>134</v>
      </c>
      <c r="CU7" s="64" t="s">
        <v>134</v>
      </c>
      <c r="CV7" s="64" t="s">
        <v>134</v>
      </c>
      <c r="CW7" s="64" t="s">
        <v>134</v>
      </c>
      <c r="CX7" s="64" t="s">
        <v>136</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153</v>
      </c>
      <c r="DL7" s="64">
        <f t="shared" ref="DL7:DT7" si="17">DL8</f>
        <v>149</v>
      </c>
      <c r="DM7" s="64">
        <f t="shared" si="17"/>
        <v>151</v>
      </c>
      <c r="DN7" s="64">
        <f t="shared" si="17"/>
        <v>145</v>
      </c>
      <c r="DO7" s="64">
        <f t="shared" si="17"/>
        <v>128</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262030</v>
      </c>
      <c r="D8" s="67">
        <v>47</v>
      </c>
      <c r="E8" s="67">
        <v>14</v>
      </c>
      <c r="F8" s="67">
        <v>0</v>
      </c>
      <c r="G8" s="67">
        <v>2</v>
      </c>
      <c r="H8" s="67" t="s">
        <v>137</v>
      </c>
      <c r="I8" s="67" t="s">
        <v>138</v>
      </c>
      <c r="J8" s="67" t="s">
        <v>139</v>
      </c>
      <c r="K8" s="67" t="s">
        <v>140</v>
      </c>
      <c r="L8" s="67" t="s">
        <v>141</v>
      </c>
      <c r="M8" s="67" t="s">
        <v>142</v>
      </c>
      <c r="N8" s="67" t="s">
        <v>143</v>
      </c>
      <c r="O8" s="68" t="s">
        <v>144</v>
      </c>
      <c r="P8" s="69" t="s">
        <v>145</v>
      </c>
      <c r="Q8" s="69" t="s">
        <v>146</v>
      </c>
      <c r="R8" s="70">
        <v>23</v>
      </c>
      <c r="S8" s="69" t="s">
        <v>147</v>
      </c>
      <c r="T8" s="69" t="s">
        <v>148</v>
      </c>
      <c r="U8" s="70">
        <v>3453</v>
      </c>
      <c r="V8" s="70">
        <v>100</v>
      </c>
      <c r="W8" s="70">
        <v>150</v>
      </c>
      <c r="X8" s="69" t="s">
        <v>149</v>
      </c>
      <c r="Y8" s="71">
        <v>183.5</v>
      </c>
      <c r="Z8" s="71">
        <v>269</v>
      </c>
      <c r="AA8" s="71">
        <v>21.2</v>
      </c>
      <c r="AB8" s="71">
        <v>91</v>
      </c>
      <c r="AC8" s="71">
        <v>91</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46.5</v>
      </c>
      <c r="BG8" s="71">
        <v>66.400000000000006</v>
      </c>
      <c r="BH8" s="71">
        <v>75.900000000000006</v>
      </c>
      <c r="BI8" s="71">
        <v>72.900000000000006</v>
      </c>
      <c r="BJ8" s="71">
        <v>-9.9</v>
      </c>
      <c r="BK8" s="71">
        <v>37.6</v>
      </c>
      <c r="BL8" s="71">
        <v>40.700000000000003</v>
      </c>
      <c r="BM8" s="71">
        <v>38.200000000000003</v>
      </c>
      <c r="BN8" s="71">
        <v>34.6</v>
      </c>
      <c r="BO8" s="71">
        <v>37.6</v>
      </c>
      <c r="BP8" s="68">
        <v>26.4</v>
      </c>
      <c r="BQ8" s="72">
        <v>6283</v>
      </c>
      <c r="BR8" s="72">
        <v>8602</v>
      </c>
      <c r="BS8" s="72">
        <v>-50314</v>
      </c>
      <c r="BT8" s="73">
        <v>-1257</v>
      </c>
      <c r="BU8" s="73">
        <v>-1184</v>
      </c>
      <c r="BV8" s="72">
        <v>6777</v>
      </c>
      <c r="BW8" s="72">
        <v>7496</v>
      </c>
      <c r="BX8" s="72">
        <v>6967</v>
      </c>
      <c r="BY8" s="72">
        <v>7138</v>
      </c>
      <c r="BZ8" s="72">
        <v>8131</v>
      </c>
      <c r="CA8" s="70">
        <v>15069</v>
      </c>
      <c r="CB8" s="71" t="s">
        <v>141</v>
      </c>
      <c r="CC8" s="71" t="s">
        <v>141</v>
      </c>
      <c r="CD8" s="71" t="s">
        <v>141</v>
      </c>
      <c r="CE8" s="71" t="s">
        <v>141</v>
      </c>
      <c r="CF8" s="71" t="s">
        <v>141</v>
      </c>
      <c r="CG8" s="71" t="s">
        <v>141</v>
      </c>
      <c r="CH8" s="71" t="s">
        <v>141</v>
      </c>
      <c r="CI8" s="71" t="s">
        <v>141</v>
      </c>
      <c r="CJ8" s="71" t="s">
        <v>141</v>
      </c>
      <c r="CK8" s="71" t="s">
        <v>141</v>
      </c>
      <c r="CL8" s="68" t="s">
        <v>141</v>
      </c>
      <c r="CM8" s="70" t="s">
        <v>141</v>
      </c>
      <c r="CN8" s="70">
        <v>0</v>
      </c>
      <c r="CO8" s="71" t="s">
        <v>141</v>
      </c>
      <c r="CP8" s="71" t="s">
        <v>141</v>
      </c>
      <c r="CQ8" s="71" t="s">
        <v>141</v>
      </c>
      <c r="CR8" s="71" t="s">
        <v>141</v>
      </c>
      <c r="CS8" s="71" t="s">
        <v>141</v>
      </c>
      <c r="CT8" s="71" t="s">
        <v>141</v>
      </c>
      <c r="CU8" s="71" t="s">
        <v>141</v>
      </c>
      <c r="CV8" s="71" t="s">
        <v>141</v>
      </c>
      <c r="CW8" s="71" t="s">
        <v>141</v>
      </c>
      <c r="CX8" s="71" t="s">
        <v>141</v>
      </c>
      <c r="CY8" s="68" t="s">
        <v>141</v>
      </c>
      <c r="CZ8" s="71">
        <v>0</v>
      </c>
      <c r="DA8" s="71">
        <v>0</v>
      </c>
      <c r="DB8" s="71">
        <v>0</v>
      </c>
      <c r="DC8" s="71">
        <v>0</v>
      </c>
      <c r="DD8" s="71">
        <v>0</v>
      </c>
      <c r="DE8" s="71">
        <v>84.4</v>
      </c>
      <c r="DF8" s="71">
        <v>78.400000000000006</v>
      </c>
      <c r="DG8" s="71">
        <v>70.5</v>
      </c>
      <c r="DH8" s="71">
        <v>59.2</v>
      </c>
      <c r="DI8" s="71">
        <v>62.4</v>
      </c>
      <c r="DJ8" s="68">
        <v>120.3</v>
      </c>
      <c r="DK8" s="71">
        <v>153</v>
      </c>
      <c r="DL8" s="71">
        <v>149</v>
      </c>
      <c r="DM8" s="71">
        <v>151</v>
      </c>
      <c r="DN8" s="71">
        <v>145</v>
      </c>
      <c r="DO8" s="71">
        <v>128</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150</v>
      </c>
      <c r="C10" s="78" t="s">
        <v>151</v>
      </c>
      <c r="D10" s="78" t="s">
        <v>152</v>
      </c>
      <c r="E10" s="78" t="s">
        <v>153</v>
      </c>
      <c r="F10" s="78" t="s">
        <v>154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甲奈</dc:creator>
  <cp:lastModifiedBy>堀 甲奈</cp:lastModifiedBy>
  <dcterms:created xsi:type="dcterms:W3CDTF">2019-02-05T00:42:21Z</dcterms:created>
  <dcterms:modified xsi:type="dcterms:W3CDTF">2019-02-07T08:02:53Z</dcterms:modified>
</cp:coreProperties>
</file>