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BZ76" i="4" l="1"/>
  <c r="MI76" i="4"/>
  <c r="HJ51" i="4"/>
  <c r="MA30" i="4"/>
  <c r="IT76" i="4"/>
  <c r="CS51" i="4"/>
  <c r="HJ30" i="4"/>
  <c r="CS30" i="4"/>
  <c r="MA51" i="4"/>
  <c r="C11" i="5"/>
  <c r="D11" i="5"/>
  <c r="E11" i="5"/>
  <c r="B11" i="5"/>
  <c r="BZ30" i="4" l="1"/>
  <c r="BK76" i="4"/>
  <c r="LH51" i="4"/>
  <c r="GQ30" i="4"/>
  <c r="LT76" i="4"/>
  <c r="GQ51" i="4"/>
  <c r="LH30" i="4"/>
  <c r="IE76" i="4"/>
  <c r="BZ51" i="4"/>
  <c r="BG30" i="4"/>
  <c r="FX51" i="4"/>
  <c r="FX30" i="4"/>
  <c r="AV76" i="4"/>
  <c r="KO51" i="4"/>
  <c r="LE76" i="4"/>
  <c r="KO30" i="4"/>
  <c r="HP76" i="4"/>
  <c r="BG51" i="4"/>
  <c r="HA76" i="4"/>
  <c r="AN51" i="4"/>
  <c r="FE30" i="4"/>
  <c r="AG76" i="4"/>
  <c r="KP76" i="4"/>
  <c r="FE51" i="4"/>
  <c r="AN30" i="4"/>
  <c r="JV51" i="4"/>
  <c r="JV30" i="4"/>
  <c r="JC51" i="4"/>
  <c r="KA76" i="4"/>
  <c r="EL51" i="4"/>
  <c r="JC30" i="4"/>
  <c r="GL76" i="4"/>
  <c r="U51" i="4"/>
  <c r="EL30" i="4"/>
  <c r="U30" i="4"/>
  <c r="R76" i="4"/>
</calcChain>
</file>

<file path=xl/sharedStrings.xml><?xml version="1.0" encoding="utf-8"?>
<sst xmlns="http://schemas.openxmlformats.org/spreadsheetml/2006/main" count="287" uniqueCount="138">
  <si>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</si>
  <si>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</si>
  <si>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</si>
  <si>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</si>
  <si>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</si>
  <si>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</si>
  <si>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</si>
  <si>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</si>
  <si>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</si>
  <si>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</si>
  <si>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</si>
  <si>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</si>
  <si>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</si>
  <si>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</si>
  <si>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</si>
  <si>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</si>
  <si>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</si>
  <si>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</si>
  <si>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</si>
  <si>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</si>
  <si>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</si>
  <si>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</si>
  <si>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</si>
  <si>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</si>
  <si>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</si>
  <si>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</si>
  <si>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</si>
  <si>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</si>
  <si>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</si>
  <si>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</si>
  <si>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</si>
  <si>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</si>
  <si>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</si>
  <si>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</si>
  <si>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</si>
  <si>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</si>
  <si>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</si>
  <si>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</si>
  <si>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</si>
  <si>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</si>
  <si>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</si>
  <si>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</si>
  <si>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</si>
  <si>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</si>
  <si>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</si>
  <si>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</si>
  <si>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</si>
  <si>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</si>
  <si>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</si>
  <si>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</si>
  <si>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</si>
  <si>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</si>
  <si>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</si>
  <si>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</si>
  <si>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</si>
  <si>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</si>
  <si>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</si>
  <si>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</si>
  <si>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</si>
  <si>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</si>
  <si>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</si>
  <si>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</si>
  <si>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</si>
  <si>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</si>
  <si>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</si>
  <si>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</si>
  <si>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</si>
  <si>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</si>
  <si>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</si>
  <si>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</si>
  <si>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</si>
  <si>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</si>
  <si>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</si>
  <si>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</si>
  <si>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</si>
  <si>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</si>
  <si>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</si>
  <si>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</si>
  <si>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</si>
  <si>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</si>
  <si>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</si>
  <si>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</si>
  <si>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</si>
  <si>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</si>
  <si>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</si>
  <si>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</si>
  <si>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</si>
  <si>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</si>
  <si>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</si>
  <si>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</si>
  <si>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</si>
  <si>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</si>
  <si>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</si>
  <si>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</si>
  <si>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</si>
  <si>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</si>
  <si>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</si>
  <si>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</si>
  <si>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</si>
  <si>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</si>
  <si>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</si>
  <si>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</si>
  <si>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</si>
  <si>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</si>
  <si>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</si>
  <si>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</si>
  <si>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</si>
  <si>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</si>
  <si>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</si>
  <si>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</si>
  <si>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</si>
  <si>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</si>
  <si>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</si>
  <si>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</si>
  <si>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</si>
  <si>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</si>
  <si>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京都府　綾部市</t>
  </si>
  <si>
    <t>綾部市営綾部駅南駐車場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</si>
  <si>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</si>
  <si>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</si>
  <si>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</si>
  <si>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</si>
  <si>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</si>
  <si>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</si>
  <si>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</si>
  <si>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</si>
  <si>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</si>
  <si>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</si>
  <si>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</si>
  <si>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</si>
  <si>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</si>
  <si>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</si>
  <si>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</si>
  <si>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特になし。</t>
    <rPh sb="0" eb="1">
      <t>トク</t>
    </rPh>
    <phoneticPr fontId="6"/>
  </si>
  <si>
    <t>非設置</t>
    <rPh sb="0" eb="1">
      <t>ヒ</t>
    </rPh>
    <rPh sb="1" eb="3">
      <t>セッチ</t>
    </rPh>
    <phoneticPr fontId="6"/>
  </si>
  <si>
    <t>綾部駅南駐車場は駅南唯一の時間貸し駐車場として、駅周辺を中心に収容台数100台で運用しています。年間の総駐車台数は約47,000台で、100％を超える稼働率を継続しています。</t>
    <rPh sb="0" eb="2">
      <t>アヤベ</t>
    </rPh>
    <rPh sb="2" eb="3">
      <t>エキ</t>
    </rPh>
    <rPh sb="3" eb="4">
      <t>ミナミ</t>
    </rPh>
    <rPh sb="4" eb="7">
      <t>チュウシャジョウ</t>
    </rPh>
    <rPh sb="8" eb="9">
      <t>エキ</t>
    </rPh>
    <rPh sb="9" eb="10">
      <t>ミナミ</t>
    </rPh>
    <rPh sb="10" eb="12">
      <t>ユイイツ</t>
    </rPh>
    <rPh sb="13" eb="15">
      <t>ジカン</t>
    </rPh>
    <rPh sb="15" eb="16">
      <t>ガ</t>
    </rPh>
    <rPh sb="17" eb="20">
      <t>チュウシャジョウ</t>
    </rPh>
    <rPh sb="24" eb="27">
      <t>エキシュウヘン</t>
    </rPh>
    <rPh sb="28" eb="30">
      <t>チュウシン</t>
    </rPh>
    <rPh sb="31" eb="33">
      <t>シュウヨウ</t>
    </rPh>
    <rPh sb="33" eb="35">
      <t>ダイスウ</t>
    </rPh>
    <rPh sb="38" eb="39">
      <t>ダイ</t>
    </rPh>
    <rPh sb="40" eb="42">
      <t>ウンヨウ</t>
    </rPh>
    <rPh sb="48" eb="50">
      <t>ネンカン</t>
    </rPh>
    <rPh sb="51" eb="52">
      <t>ソウ</t>
    </rPh>
    <rPh sb="52" eb="54">
      <t>チュウシャ</t>
    </rPh>
    <rPh sb="54" eb="56">
      <t>ダイスウ</t>
    </rPh>
    <rPh sb="57" eb="58">
      <t>ヤク</t>
    </rPh>
    <rPh sb="64" eb="65">
      <t>ダイ</t>
    </rPh>
    <rPh sb="72" eb="73">
      <t>コ</t>
    </rPh>
    <rPh sb="75" eb="77">
      <t>カドウ</t>
    </rPh>
    <rPh sb="77" eb="78">
      <t>リツ</t>
    </rPh>
    <rPh sb="79" eb="81">
      <t>ケイゾク</t>
    </rPh>
    <phoneticPr fontId="6"/>
  </si>
  <si>
    <t>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す。また、主な営業費用としては24時間無人で営業を行うための出入庫管理システムの運用管理費で、駐車場施設の維持管理は平面自走式駐車場であるため、安く抑えられ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t>
    <rPh sb="0" eb="2">
      <t>アヤベ</t>
    </rPh>
    <rPh sb="2" eb="3">
      <t>エキ</t>
    </rPh>
    <rPh sb="3" eb="4">
      <t>ミナミ</t>
    </rPh>
    <rPh sb="4" eb="7">
      <t>チュウシャジョウ</t>
    </rPh>
    <rPh sb="9" eb="11">
      <t>コウツウ</t>
    </rPh>
    <rPh sb="11" eb="14">
      <t>ケッセツテン</t>
    </rPh>
    <rPh sb="15" eb="18">
      <t>チュウシャジョウ</t>
    </rPh>
    <rPh sb="21" eb="23">
      <t>ジュウヨウ</t>
    </rPh>
    <rPh sb="24" eb="26">
      <t>ヤクワリ</t>
    </rPh>
    <rPh sb="27" eb="28">
      <t>ニナ</t>
    </rPh>
    <rPh sb="38" eb="40">
      <t>エキナン</t>
    </rPh>
    <rPh sb="40" eb="42">
      <t>ユイイツ</t>
    </rPh>
    <rPh sb="43" eb="45">
      <t>ジカン</t>
    </rPh>
    <rPh sb="45" eb="46">
      <t>ガ</t>
    </rPh>
    <rPh sb="47" eb="50">
      <t>チュウシャジョウ</t>
    </rPh>
    <rPh sb="53" eb="56">
      <t>エキシュウヘン</t>
    </rPh>
    <rPh sb="57" eb="59">
      <t>チュウシン</t>
    </rPh>
    <rPh sb="61" eb="64">
      <t>シガイチ</t>
    </rPh>
    <rPh sb="64" eb="67">
      <t>チュウシンブ</t>
    </rPh>
    <rPh sb="68" eb="70">
      <t>シュヨウ</t>
    </rPh>
    <rPh sb="70" eb="73">
      <t>チュウシャジョウ</t>
    </rPh>
    <rPh sb="77" eb="79">
      <t>キノウ</t>
    </rPh>
    <rPh sb="80" eb="81">
      <t>モ</t>
    </rPh>
    <rPh sb="88" eb="89">
      <t>コ</t>
    </rPh>
    <rPh sb="91" eb="93">
      <t>カドウ</t>
    </rPh>
    <rPh sb="93" eb="94">
      <t>リツ</t>
    </rPh>
    <rPh sb="95" eb="97">
      <t>ケイゾク</t>
    </rPh>
    <rPh sb="106" eb="107">
      <t>オモ</t>
    </rPh>
    <rPh sb="108" eb="110">
      <t>エイギョウ</t>
    </rPh>
    <rPh sb="110" eb="112">
      <t>ヒヨウ</t>
    </rPh>
    <rPh sb="118" eb="120">
      <t>ジカン</t>
    </rPh>
    <rPh sb="120" eb="122">
      <t>ムジン</t>
    </rPh>
    <rPh sb="123" eb="125">
      <t>エイギョウ</t>
    </rPh>
    <rPh sb="126" eb="127">
      <t>オコナ</t>
    </rPh>
    <rPh sb="131" eb="133">
      <t>シュツニュウ</t>
    </rPh>
    <rPh sb="133" eb="134">
      <t>コ</t>
    </rPh>
    <rPh sb="134" eb="136">
      <t>カンリ</t>
    </rPh>
    <rPh sb="141" eb="143">
      <t>ウンヨウ</t>
    </rPh>
    <rPh sb="143" eb="145">
      <t>カンリ</t>
    </rPh>
    <rPh sb="145" eb="146">
      <t>ヒ</t>
    </rPh>
    <rPh sb="148" eb="151">
      <t>チュウシャジョウ</t>
    </rPh>
    <rPh sb="151" eb="153">
      <t>シセツ</t>
    </rPh>
    <rPh sb="154" eb="156">
      <t>イジ</t>
    </rPh>
    <rPh sb="156" eb="158">
      <t>カンリ</t>
    </rPh>
    <rPh sb="159" eb="161">
      <t>ヘイメン</t>
    </rPh>
    <rPh sb="161" eb="164">
      <t>ジソウシキ</t>
    </rPh>
    <rPh sb="164" eb="167">
      <t>チュウシャジョウ</t>
    </rPh>
    <rPh sb="173" eb="174">
      <t>ヤス</t>
    </rPh>
    <rPh sb="175" eb="176">
      <t>オサ</t>
    </rPh>
    <rPh sb="182" eb="184">
      <t>アヤベ</t>
    </rPh>
    <rPh sb="184" eb="185">
      <t>エキ</t>
    </rPh>
    <rPh sb="185" eb="186">
      <t>ミナミ</t>
    </rPh>
    <rPh sb="186" eb="189">
      <t>チュウシャジョウ</t>
    </rPh>
    <rPh sb="190" eb="192">
      <t>ヘイセイ</t>
    </rPh>
    <rPh sb="193" eb="194">
      <t>ネン</t>
    </rPh>
    <rPh sb="195" eb="197">
      <t>キョウヨウ</t>
    </rPh>
    <rPh sb="197" eb="200">
      <t>カイシゴ</t>
    </rPh>
    <rPh sb="201" eb="203">
      <t>カクチョウ</t>
    </rPh>
    <rPh sb="204" eb="206">
      <t>ヘンコウ</t>
    </rPh>
    <rPh sb="209" eb="211">
      <t>セイビ</t>
    </rPh>
    <rPh sb="212" eb="214">
      <t>ジッシ</t>
    </rPh>
    <rPh sb="219" eb="222">
      <t>ダイキボ</t>
    </rPh>
    <rPh sb="223" eb="225">
      <t>カイチク</t>
    </rPh>
    <rPh sb="228" eb="230">
      <t>ヒツヨウ</t>
    </rPh>
    <rPh sb="237" eb="240">
      <t>アヤベシ</t>
    </rPh>
    <rPh sb="240" eb="242">
      <t>トチ</t>
    </rPh>
    <rPh sb="242" eb="244">
      <t>カイハツ</t>
    </rPh>
    <rPh sb="244" eb="246">
      <t>キキン</t>
    </rPh>
    <rPh sb="249" eb="251">
      <t>センコウ</t>
    </rPh>
    <rPh sb="251" eb="253">
      <t>シュトク</t>
    </rPh>
    <rPh sb="255" eb="257">
      <t>ヨウチ</t>
    </rPh>
    <rPh sb="258" eb="260">
      <t>カイモド</t>
    </rPh>
    <rPh sb="262" eb="264">
      <t>カンリョウ</t>
    </rPh>
    <rPh sb="272" eb="274">
      <t>ヨウチ</t>
    </rPh>
    <rPh sb="274" eb="276">
      <t>コウニュウ</t>
    </rPh>
    <rPh sb="280" eb="282">
      <t>トウシ</t>
    </rPh>
    <rPh sb="283" eb="285">
      <t>ヒツヨウ</t>
    </rPh>
    <phoneticPr fontId="6"/>
  </si>
  <si>
    <t>綾部駅の南東側に位置する綾部駅南駐車場は、24時間営業で市街地中心部の主要駐車場として、継続した収益をあげています。平成27年度及び平成28年度は経費の一時的な増加により収益的収支比率が下がっているが、平成29年度以降は主に出入庫システムの運用管理及び光熱費等の経常経費のみとなるため100％以上に回復する見込みです。</t>
    <rPh sb="0" eb="2">
      <t>アヤベ</t>
    </rPh>
    <rPh sb="2" eb="3">
      <t>エキ</t>
    </rPh>
    <rPh sb="4" eb="6">
      <t>ナントウ</t>
    </rPh>
    <rPh sb="6" eb="7">
      <t>ガワ</t>
    </rPh>
    <rPh sb="8" eb="10">
      <t>イチ</t>
    </rPh>
    <rPh sb="12" eb="14">
      <t>アヤベ</t>
    </rPh>
    <rPh sb="14" eb="15">
      <t>エキ</t>
    </rPh>
    <rPh sb="15" eb="16">
      <t>ミナミ</t>
    </rPh>
    <rPh sb="16" eb="19">
      <t>チュウシャジョウ</t>
    </rPh>
    <rPh sb="23" eb="25">
      <t>ジカン</t>
    </rPh>
    <rPh sb="25" eb="27">
      <t>エイギョウ</t>
    </rPh>
    <rPh sb="28" eb="31">
      <t>シガイチ</t>
    </rPh>
    <rPh sb="31" eb="34">
      <t>チュウシンブ</t>
    </rPh>
    <rPh sb="35" eb="37">
      <t>シュヨウ</t>
    </rPh>
    <rPh sb="37" eb="40">
      <t>チュウシャジョウ</t>
    </rPh>
    <rPh sb="44" eb="46">
      <t>ケイゾク</t>
    </rPh>
    <rPh sb="48" eb="50">
      <t>シュウエキ</t>
    </rPh>
    <rPh sb="58" eb="60">
      <t>ヘイセイ</t>
    </rPh>
    <rPh sb="62" eb="64">
      <t>ネンド</t>
    </rPh>
    <rPh sb="64" eb="65">
      <t>オヨ</t>
    </rPh>
    <rPh sb="66" eb="68">
      <t>ヘイセイ</t>
    </rPh>
    <rPh sb="70" eb="72">
      <t>ネンド</t>
    </rPh>
    <rPh sb="73" eb="75">
      <t>ケイヒ</t>
    </rPh>
    <rPh sb="76" eb="79">
      <t>イチジテキ</t>
    </rPh>
    <rPh sb="80" eb="82">
      <t>ゾウカ</t>
    </rPh>
    <rPh sb="85" eb="88">
      <t>シュウエキテキ</t>
    </rPh>
    <rPh sb="88" eb="90">
      <t>シュウシ</t>
    </rPh>
    <rPh sb="90" eb="92">
      <t>ヒリツ</t>
    </rPh>
    <rPh sb="93" eb="94">
      <t>サ</t>
    </rPh>
    <rPh sb="101" eb="103">
      <t>ヘイセイ</t>
    </rPh>
    <rPh sb="105" eb="109">
      <t>ネンドイコウ</t>
    </rPh>
    <rPh sb="110" eb="111">
      <t>オモ</t>
    </rPh>
    <rPh sb="112" eb="114">
      <t>シュツニュウ</t>
    </rPh>
    <rPh sb="114" eb="115">
      <t>コ</t>
    </rPh>
    <rPh sb="120" eb="122">
      <t>ウンヨウ</t>
    </rPh>
    <rPh sb="122" eb="124">
      <t>カンリ</t>
    </rPh>
    <rPh sb="124" eb="125">
      <t>オヨ</t>
    </rPh>
    <rPh sb="126" eb="129">
      <t>コウネツヒ</t>
    </rPh>
    <rPh sb="129" eb="130">
      <t>トウ</t>
    </rPh>
    <rPh sb="131" eb="133">
      <t>ケイジョウ</t>
    </rPh>
    <rPh sb="133" eb="135">
      <t>ケイヒ</t>
    </rPh>
    <rPh sb="146" eb="148">
      <t>イジョウ</t>
    </rPh>
    <rPh sb="149" eb="151">
      <t>カイフク</t>
    </rPh>
    <rPh sb="153" eb="155">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</si>
</sst>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154.4</c:v>
                </c:pt>
                <c:pt idx="1">
                  <c:v>183.5</c:v>
                </c:pt>
                <c:pt idx="2">
                  <c:v>269</c:v>
                </c:pt>
                <c:pt idx="3">
                  <c:v>21.2</c:v>
                </c:pt>
                <c:pt idx="4">
                  <c:v>91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531136"/>
        <c:axId val="915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531136"/>
        <c:axId val="91541504"/>
      </c:lineChart>
      <c:dateAx>
        <c:axId val="91531136"/>
        <c:scaling>
          <c:orientation val="minMax"/>
        </c:scaling>
        <c:delete val="1"/>
        <c:axPos val="b"/>
        <c:numFmt formatCode="ge" sourceLinked="1"/>
        <c:majorTickMark val="none"/>
        <c:minorTickMark val="none"/>
        <c:tickLblPos val="none"/>
        <c:crossAx val="91541504"/>
        <c:crosses val="autoZero"/>
        <c:auto val="1"/>
        <c:lblOffset val="100"/>
        <c:baseTimeUnit val="years"/>
      </c:dateAx>
      <c:valAx>
        <c:axId val="9154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415296"/>
        <c:axId val="93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415296"/>
        <c:axId val="93429760"/>
      </c:lineChart>
      <c:dateAx>
        <c:axId val="93415296"/>
        <c:scaling>
          <c:orientation val="minMax"/>
        </c:scaling>
        <c:delete val="1"/>
        <c:axPos val="b"/>
        <c:numFmt formatCode="ge" sourceLinked="1"/>
        <c:majorTickMark val="none"/>
        <c:minorTickMark val="none"/>
        <c:tickLblPos val="none"/>
        <c:crossAx val="93429760"/>
        <c:crosses val="autoZero"/>
        <c:auto val="1"/>
        <c:lblOffset val="100"/>
        <c:baseTimeUnit val="years"/>
      </c:dateAx>
      <c:valAx>
        <c:axId val="9342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3451776"/>
        <c:axId val="93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3451776"/>
        <c:axId val="93453696"/>
      </c:lineChart>
      <c:dateAx>
        <c:axId val="93451776"/>
        <c:scaling>
          <c:orientation val="minMax"/>
        </c:scaling>
        <c:delete val="1"/>
        <c:axPos val="b"/>
        <c:numFmt formatCode="ge" sourceLinked="1"/>
        <c:majorTickMark val="none"/>
        <c:minorTickMark val="none"/>
        <c:tickLblPos val="none"/>
        <c:crossAx val="93453696"/>
        <c:crosses val="autoZero"/>
        <c:auto val="1"/>
        <c:lblOffset val="100"/>
        <c:baseTimeUnit val="years"/>
      </c:dateAx>
      <c:valAx>
        <c:axId val="9345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5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536256"/>
        <c:axId val="95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536256"/>
        <c:axId val="95538176"/>
      </c:lineChart>
      <c:dateAx>
        <c:axId val="95536256"/>
        <c:scaling>
          <c:orientation val="minMax"/>
        </c:scaling>
        <c:delete val="1"/>
        <c:axPos val="b"/>
        <c:numFmt formatCode="ge" sourceLinked="1"/>
        <c:majorTickMark val="none"/>
        <c:minorTickMark val="none"/>
        <c:tickLblPos val="none"/>
        <c:crossAx val="95538176"/>
        <c:crosses val="autoZero"/>
        <c:auto val="1"/>
        <c:lblOffset val="100"/>
        <c:baseTimeUnit val="years"/>
      </c:dateAx>
      <c:valAx>
        <c:axId val="9553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6695040"/>
        <c:axId val="96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6695040"/>
        <c:axId val="96696960"/>
      </c:lineChart>
      <c:dateAx>
        <c:axId val="96695040"/>
        <c:scaling>
          <c:orientation val="minMax"/>
        </c:scaling>
        <c:delete val="1"/>
        <c:axPos val="b"/>
        <c:numFmt formatCode="ge" sourceLinked="1"/>
        <c:majorTickMark val="none"/>
        <c:minorTickMark val="none"/>
        <c:tickLblPos val="none"/>
        <c:crossAx val="96696960"/>
        <c:crosses val="autoZero"/>
        <c:auto val="1"/>
        <c:lblOffset val="100"/>
        <c:baseTimeUnit val="years"/>
      </c:dateAx>
      <c:valAx>
        <c:axId val="9669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6741632"/>
        <c:axId val="967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6741632"/>
        <c:axId val="96743808"/>
      </c:lineChart>
      <c:dateAx>
        <c:axId val="96741632"/>
        <c:scaling>
          <c:orientation val="minMax"/>
        </c:scaling>
        <c:delete val="1"/>
        <c:axPos val="b"/>
        <c:numFmt formatCode="ge" sourceLinked="1"/>
        <c:majorTickMark val="none"/>
        <c:minorTickMark val="none"/>
        <c:tickLblPos val="none"/>
        <c:crossAx val="96743808"/>
        <c:crosses val="autoZero"/>
        <c:auto val="1"/>
        <c:lblOffset val="100"/>
        <c:baseTimeUnit val="years"/>
      </c:dateAx>
      <c:valAx>
        <c:axId val="9674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7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141</c:v>
                </c:pt>
                <c:pt idx="1">
                  <c:v>153</c:v>
                </c:pt>
                <c:pt idx="2">
                  <c:v>149</c:v>
                </c:pt>
                <c:pt idx="3">
                  <c:v>151</c:v>
                </c:pt>
                <c:pt idx="4">
                  <c:v>145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6776576"/>
        <c:axId val="96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6776576"/>
        <c:axId val="96778496"/>
      </c:lineChart>
      <c:dateAx>
        <c:axId val="96776576"/>
        <c:scaling>
          <c:orientation val="minMax"/>
        </c:scaling>
        <c:delete val="1"/>
        <c:axPos val="b"/>
        <c:numFmt formatCode="ge" sourceLinked="1"/>
        <c:majorTickMark val="none"/>
        <c:minorTickMark val="none"/>
        <c:tickLblPos val="none"/>
        <c:crossAx val="96778496"/>
        <c:crosses val="autoZero"/>
        <c:auto val="1"/>
        <c:lblOffset val="100"/>
        <c:baseTimeUnit val="years"/>
      </c:dateAx>
      <c:valAx>
        <c:axId val="9677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15.2</c:v>
                </c:pt>
                <c:pt idx="1">
                  <c:v>46.5</c:v>
                </c:pt>
                <c:pt idx="2">
                  <c:v>66.400000000000006</c:v>
                </c:pt>
                <c:pt idx="3">
                  <c:v>75.900000000000006</c:v>
                </c:pt>
                <c:pt idx="4">
                  <c:v>72.900000000000006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6836992"/>
        <c:axId val="96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6836992"/>
        <c:axId val="96847360"/>
      </c:lineChart>
      <c:dateAx>
        <c:axId val="96836992"/>
        <c:scaling>
          <c:orientation val="minMax"/>
        </c:scaling>
        <c:delete val="1"/>
        <c:axPos val="b"/>
        <c:numFmt formatCode="ge" sourceLinked="1"/>
        <c:majorTickMark val="none"/>
        <c:minorTickMark val="none"/>
        <c:tickLblPos val="none"/>
        <c:crossAx val="96847360"/>
        <c:crosses val="autoZero"/>
        <c:auto val="1"/>
        <c:lblOffset val="100"/>
        <c:baseTimeUnit val="years"/>
      </c:dateAx>
      <c:valAx>
        <c:axId val="9684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5940</c:v>
                </c:pt>
                <c:pt idx="1">
                  <c:v>6283</c:v>
                </c:pt>
                <c:pt idx="2">
                  <c:v>8602</c:v>
                </c:pt>
                <c:pt idx="3">
                  <c:v>-50314</c:v>
                </c:pt>
                <c:pt idx="4">
                  <c:v>-1257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6885376"/>
        <c:axId val="968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6885376"/>
        <c:axId val="96887552"/>
      </c:lineChart>
      <c:dateAx>
        <c:axId val="96885376"/>
        <c:scaling>
          <c:orientation val="minMax"/>
        </c:scaling>
        <c:delete val="1"/>
        <c:axPos val="b"/>
        <c:numFmt formatCode="ge" sourceLinked="1"/>
        <c:majorTickMark val="none"/>
        <c:minorTickMark val="none"/>
        <c:tickLblPos val="none"/>
        <c:crossAx val="96887552"/>
        <c:crosses val="autoZero"/>
        <c:auto val="1"/>
        <c:lblOffset val="100"/>
        <c:baseTimeUnit val="years"/>
      </c:dateAx>
      <c:valAx>
        <c:axId val="96887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8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京都府綾部市　綾部市営綾部駅南駐車場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3453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137</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154.4</v>
      </c>
      <c r="V31" s="117"/>
      <c r="W31" s="117"/>
      <c r="X31" s="117"/>
      <c r="Y31" s="117"/>
      <c r="Z31" s="117"/>
      <c r="AA31" s="117"/>
      <c r="AB31" s="117"/>
      <c r="AC31" s="117"/>
      <c r="AD31" s="117"/>
      <c r="AE31" s="117"/>
      <c r="AF31" s="117"/>
      <c r="AG31" s="117"/>
      <c r="AH31" s="117"/>
      <c r="AI31" s="117"/>
      <c r="AJ31" s="117"/>
      <c r="AK31" s="117"/>
      <c r="AL31" s="117"/>
      <c r="AM31" s="117"/>
      <c r="AN31" s="117">
        <f>データ!Z7</f>
        <v>183.5</v>
      </c>
      <c r="AO31" s="117"/>
      <c r="AP31" s="117"/>
      <c r="AQ31" s="117"/>
      <c r="AR31" s="117"/>
      <c r="AS31" s="117"/>
      <c r="AT31" s="117"/>
      <c r="AU31" s="117"/>
      <c r="AV31" s="117"/>
      <c r="AW31" s="117"/>
      <c r="AX31" s="117"/>
      <c r="AY31" s="117"/>
      <c r="AZ31" s="117"/>
      <c r="BA31" s="117"/>
      <c r="BB31" s="117"/>
      <c r="BC31" s="117"/>
      <c r="BD31" s="117"/>
      <c r="BE31" s="117"/>
      <c r="BF31" s="117"/>
      <c r="BG31" s="117">
        <f>データ!AA7</f>
        <v>269</v>
      </c>
      <c r="BH31" s="117"/>
      <c r="BI31" s="117"/>
      <c r="BJ31" s="117"/>
      <c r="BK31" s="117"/>
      <c r="BL31" s="117"/>
      <c r="BM31" s="117"/>
      <c r="BN31" s="117"/>
      <c r="BO31" s="117"/>
      <c r="BP31" s="117"/>
      <c r="BQ31" s="117"/>
      <c r="BR31" s="117"/>
      <c r="BS31" s="117"/>
      <c r="BT31" s="117"/>
      <c r="BU31" s="117"/>
      <c r="BV31" s="117"/>
      <c r="BW31" s="117"/>
      <c r="BX31" s="117"/>
      <c r="BY31" s="117"/>
      <c r="BZ31" s="117">
        <f>データ!AB7</f>
        <v>21.2</v>
      </c>
      <c r="CA31" s="117"/>
      <c r="CB31" s="117"/>
      <c r="CC31" s="117"/>
      <c r="CD31" s="117"/>
      <c r="CE31" s="117"/>
      <c r="CF31" s="117"/>
      <c r="CG31" s="117"/>
      <c r="CH31" s="117"/>
      <c r="CI31" s="117"/>
      <c r="CJ31" s="117"/>
      <c r="CK31" s="117"/>
      <c r="CL31" s="117"/>
      <c r="CM31" s="117"/>
      <c r="CN31" s="117"/>
      <c r="CO31" s="117"/>
      <c r="CP31" s="117"/>
      <c r="CQ31" s="117"/>
      <c r="CR31" s="117"/>
      <c r="CS31" s="117">
        <f>データ!AC7</f>
        <v>91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141</v>
      </c>
      <c r="JD31" s="119"/>
      <c r="JE31" s="119"/>
      <c r="JF31" s="119"/>
      <c r="JG31" s="119"/>
      <c r="JH31" s="119"/>
      <c r="JI31" s="119"/>
      <c r="JJ31" s="119"/>
      <c r="JK31" s="119"/>
      <c r="JL31" s="119"/>
      <c r="JM31" s="119"/>
      <c r="JN31" s="119"/>
      <c r="JO31" s="119"/>
      <c r="JP31" s="119"/>
      <c r="JQ31" s="119"/>
      <c r="JR31" s="119"/>
      <c r="JS31" s="119"/>
      <c r="JT31" s="119"/>
      <c r="JU31" s="120"/>
      <c r="JV31" s="118">
        <f>データ!DL7</f>
        <v>153</v>
      </c>
      <c r="JW31" s="119"/>
      <c r="JX31" s="119"/>
      <c r="JY31" s="119"/>
      <c r="JZ31" s="119"/>
      <c r="KA31" s="119"/>
      <c r="KB31" s="119"/>
      <c r="KC31" s="119"/>
      <c r="KD31" s="119"/>
      <c r="KE31" s="119"/>
      <c r="KF31" s="119"/>
      <c r="KG31" s="119"/>
      <c r="KH31" s="119"/>
      <c r="KI31" s="119"/>
      <c r="KJ31" s="119"/>
      <c r="KK31" s="119"/>
      <c r="KL31" s="119"/>
      <c r="KM31" s="119"/>
      <c r="KN31" s="120"/>
      <c r="KO31" s="118">
        <f>データ!DM7</f>
        <v>149</v>
      </c>
      <c r="KP31" s="119"/>
      <c r="KQ31" s="119"/>
      <c r="KR31" s="119"/>
      <c r="KS31" s="119"/>
      <c r="KT31" s="119"/>
      <c r="KU31" s="119"/>
      <c r="KV31" s="119"/>
      <c r="KW31" s="119"/>
      <c r="KX31" s="119"/>
      <c r="KY31" s="119"/>
      <c r="KZ31" s="119"/>
      <c r="LA31" s="119"/>
      <c r="LB31" s="119"/>
      <c r="LC31" s="119"/>
      <c r="LD31" s="119"/>
      <c r="LE31" s="119"/>
      <c r="LF31" s="119"/>
      <c r="LG31" s="120"/>
      <c r="LH31" s="118">
        <f>データ!DN7</f>
        <v>151</v>
      </c>
      <c r="LI31" s="119"/>
      <c r="LJ31" s="119"/>
      <c r="LK31" s="119"/>
      <c r="LL31" s="119"/>
      <c r="LM31" s="119"/>
      <c r="LN31" s="119"/>
      <c r="LO31" s="119"/>
      <c r="LP31" s="119"/>
      <c r="LQ31" s="119"/>
      <c r="LR31" s="119"/>
      <c r="LS31" s="119"/>
      <c r="LT31" s="119"/>
      <c r="LU31" s="119"/>
      <c r="LV31" s="119"/>
      <c r="LW31" s="119"/>
      <c r="LX31" s="119"/>
      <c r="LY31" s="119"/>
      <c r="LZ31" s="120"/>
      <c r="MA31" s="118">
        <f>データ!DO7</f>
        <v>145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15.2</v>
      </c>
      <c r="EM52" s="117"/>
      <c r="EN52" s="117"/>
      <c r="EO52" s="117"/>
      <c r="EP52" s="117"/>
      <c r="EQ52" s="117"/>
      <c r="ER52" s="117"/>
      <c r="ES52" s="117"/>
      <c r="ET52" s="117"/>
      <c r="EU52" s="117"/>
      <c r="EV52" s="117"/>
      <c r="EW52" s="117"/>
      <c r="EX52" s="117"/>
      <c r="EY52" s="117"/>
      <c r="EZ52" s="117"/>
      <c r="FA52" s="117"/>
      <c r="FB52" s="117"/>
      <c r="FC52" s="117"/>
      <c r="FD52" s="117"/>
      <c r="FE52" s="117">
        <f>データ!BG7</f>
        <v>46.5</v>
      </c>
      <c r="FF52" s="117"/>
      <c r="FG52" s="117"/>
      <c r="FH52" s="117"/>
      <c r="FI52" s="117"/>
      <c r="FJ52" s="117"/>
      <c r="FK52" s="117"/>
      <c r="FL52" s="117"/>
      <c r="FM52" s="117"/>
      <c r="FN52" s="117"/>
      <c r="FO52" s="117"/>
      <c r="FP52" s="117"/>
      <c r="FQ52" s="117"/>
      <c r="FR52" s="117"/>
      <c r="FS52" s="117"/>
      <c r="FT52" s="117"/>
      <c r="FU52" s="117"/>
      <c r="FV52" s="117"/>
      <c r="FW52" s="117"/>
      <c r="FX52" s="117">
        <f>データ!BH7</f>
        <v>66.400000000000006</v>
      </c>
      <c r="FY52" s="117"/>
      <c r="FZ52" s="117"/>
      <c r="GA52" s="117"/>
      <c r="GB52" s="117"/>
      <c r="GC52" s="117"/>
      <c r="GD52" s="117"/>
      <c r="GE52" s="117"/>
      <c r="GF52" s="117"/>
      <c r="GG52" s="117"/>
      <c r="GH52" s="117"/>
      <c r="GI52" s="117"/>
      <c r="GJ52" s="117"/>
      <c r="GK52" s="117"/>
      <c r="GL52" s="117"/>
      <c r="GM52" s="117"/>
      <c r="GN52" s="117"/>
      <c r="GO52" s="117"/>
      <c r="GP52" s="117"/>
      <c r="GQ52" s="117">
        <f>データ!BI7</f>
        <v>75.900000000000006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72.900000000000006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5940</v>
      </c>
      <c r="JD52" s="125"/>
      <c r="JE52" s="125"/>
      <c r="JF52" s="125"/>
      <c r="JG52" s="125"/>
      <c r="JH52" s="125"/>
      <c r="JI52" s="125"/>
      <c r="JJ52" s="125"/>
      <c r="JK52" s="125"/>
      <c r="JL52" s="125"/>
      <c r="JM52" s="125"/>
      <c r="JN52" s="125"/>
      <c r="JO52" s="125"/>
      <c r="JP52" s="125"/>
      <c r="JQ52" s="125"/>
      <c r="JR52" s="125"/>
      <c r="JS52" s="125"/>
      <c r="JT52" s="125"/>
      <c r="JU52" s="125"/>
      <c r="JV52" s="125">
        <f>データ!BR7</f>
        <v>6283</v>
      </c>
      <c r="JW52" s="125"/>
      <c r="JX52" s="125"/>
      <c r="JY52" s="125"/>
      <c r="JZ52" s="125"/>
      <c r="KA52" s="125"/>
      <c r="KB52" s="125"/>
      <c r="KC52" s="125"/>
      <c r="KD52" s="125"/>
      <c r="KE52" s="125"/>
      <c r="KF52" s="125"/>
      <c r="KG52" s="125"/>
      <c r="KH52" s="125"/>
      <c r="KI52" s="125"/>
      <c r="KJ52" s="125"/>
      <c r="KK52" s="125"/>
      <c r="KL52" s="125"/>
      <c r="KM52" s="125"/>
      <c r="KN52" s="125"/>
      <c r="KO52" s="125">
        <f>データ!BS7</f>
        <v>8602</v>
      </c>
      <c r="KP52" s="125"/>
      <c r="KQ52" s="125"/>
      <c r="KR52" s="125"/>
      <c r="KS52" s="125"/>
      <c r="KT52" s="125"/>
      <c r="KU52" s="125"/>
      <c r="KV52" s="125"/>
      <c r="KW52" s="125"/>
      <c r="KX52" s="125"/>
      <c r="KY52" s="125"/>
      <c r="KZ52" s="125"/>
      <c r="LA52" s="125"/>
      <c r="LB52" s="125"/>
      <c r="LC52" s="125"/>
      <c r="LD52" s="125"/>
      <c r="LE52" s="125"/>
      <c r="LF52" s="125"/>
      <c r="LG52" s="125"/>
      <c r="LH52" s="125">
        <f>データ!BT7</f>
        <v>-50314</v>
      </c>
      <c r="LI52" s="125"/>
      <c r="LJ52" s="125"/>
      <c r="LK52" s="125"/>
      <c r="LL52" s="125"/>
      <c r="LM52" s="125"/>
      <c r="LN52" s="125"/>
      <c r="LO52" s="125"/>
      <c r="LP52" s="125"/>
      <c r="LQ52" s="125"/>
      <c r="LR52" s="125"/>
      <c r="LS52" s="125"/>
      <c r="LT52" s="125"/>
      <c r="LU52" s="125"/>
      <c r="LV52" s="125"/>
      <c r="LW52" s="125"/>
      <c r="LX52" s="125"/>
      <c r="LY52" s="125"/>
      <c r="LZ52" s="125"/>
      <c r="MA52" s="125">
        <f>データ!BU7</f>
        <v>-1257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262030</v>
      </c>
      <c r="D6" s="61">
        <f t="shared" si="1"/>
        <v>47</v>
      </c>
      <c r="E6" s="61">
        <f t="shared" si="1"/>
        <v>14</v>
      </c>
      <c r="F6" s="61">
        <f t="shared" si="1"/>
        <v>0</v>
      </c>
      <c r="G6" s="61">
        <f t="shared" si="1"/>
        <v>2</v>
      </c>
      <c r="H6" s="61" t="str">
        <f>SUBSTITUTE(H8,"　","")</f>
        <v>京都府綾部市</v>
      </c>
      <c r="I6" s="61" t="str">
        <f t="shared" si="1"/>
        <v>綾部市営綾部駅南駐車場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22</v>
      </c>
      <c r="S6" s="63" t="str">
        <f t="shared" si="1"/>
        <v>駅</v>
      </c>
      <c r="T6" s="63" t="str">
        <f t="shared" si="1"/>
        <v>無</v>
      </c>
      <c r="U6" s="64">
        <f t="shared" si="1"/>
        <v>3453</v>
      </c>
      <c r="V6" s="64">
        <f t="shared" si="1"/>
        <v>100</v>
      </c>
      <c r="W6" s="64">
        <f t="shared" si="1"/>
        <v>150</v>
      </c>
      <c r="X6" s="63" t="str">
        <f t="shared" si="1"/>
        <v>導入なし</v>
      </c>
      <c r="Y6" s="65">
        <f>IF(Y8="-",NA(),Y8)</f>
        <v>154.4</v>
      </c>
      <c r="Z6" s="65">
        <f t="shared" ref="Z6:AH6" si="2">IF(Z8="-",NA(),Z8)</f>
        <v>183.5</v>
      </c>
      <c r="AA6" s="65">
        <f t="shared" si="2"/>
        <v>269</v>
      </c>
      <c r="AB6" s="65">
        <f t="shared" si="2"/>
        <v>21.2</v>
      </c>
      <c r="AC6" s="65">
        <f t="shared" si="2"/>
        <v>91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15.2</v>
      </c>
      <c r="BG6" s="65">
        <f t="shared" ref="BG6:BO6" si="5">IF(BG8="-",NA(),BG8)</f>
        <v>46.5</v>
      </c>
      <c r="BH6" s="65">
        <f t="shared" si="5"/>
        <v>66.400000000000006</v>
      </c>
      <c r="BI6" s="65">
        <f t="shared" si="5"/>
        <v>75.900000000000006</v>
      </c>
      <c r="BJ6" s="65">
        <f t="shared" si="5"/>
        <v>72.900000000000006</v>
      </c>
      <c r="BK6" s="65">
        <f t="shared" si="5"/>
        <v>51.9</v>
      </c>
      <c r="BL6" s="65">
        <f t="shared" si="5"/>
        <v>59.2</v>
      </c>
      <c r="BM6" s="65">
        <f t="shared" si="5"/>
        <v>64.5</v>
      </c>
      <c r="BN6" s="65">
        <f t="shared" si="5"/>
        <v>60</v>
      </c>
      <c r="BO6" s="65">
        <f t="shared" si="5"/>
        <v>52.8</v>
      </c>
      <c r="BP6" s="62" t="str">
        <f>IF(BP8="-","",IF(BP8="-","【-】","【"&amp;SUBSTITUTE(TEXT(BP8,"#,##0.0"),"-","△")&amp;"】"))</f>
        <v>【45.2】</v>
      </c>
      <c r="BQ6" s="66">
        <f>IF(BQ8="-",NA(),BQ8)</f>
        <v>5940</v>
      </c>
      <c r="BR6" s="66">
        <f t="shared" ref="BR6:BZ6" si="6">IF(BR8="-",NA(),BR8)</f>
        <v>6283</v>
      </c>
      <c r="BS6" s="66">
        <f t="shared" si="6"/>
        <v>8602</v>
      </c>
      <c r="BT6" s="66">
        <f t="shared" si="6"/>
        <v>-50314</v>
      </c>
      <c r="BU6" s="66">
        <f t="shared" si="6"/>
        <v>-1257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141</v>
      </c>
      <c r="DL6" s="65">
        <f t="shared" ref="DL6:DT6" si="9">IF(DL8="-",NA(),DL8)</f>
        <v>153</v>
      </c>
      <c r="DM6" s="65">
        <f t="shared" si="9"/>
        <v>149</v>
      </c>
      <c r="DN6" s="65">
        <f t="shared" si="9"/>
        <v>151</v>
      </c>
      <c r="DO6" s="65">
        <f t="shared" si="9"/>
        <v>145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262030</v>
      </c>
      <c r="D7" s="61">
        <f t="shared" si="10"/>
        <v>47</v>
      </c>
      <c r="E7" s="61">
        <f t="shared" si="10"/>
        <v>14</v>
      </c>
      <c r="F7" s="61">
        <f t="shared" si="10"/>
        <v>0</v>
      </c>
      <c r="G7" s="61">
        <f t="shared" si="10"/>
        <v>2</v>
      </c>
      <c r="H7" s="61" t="str">
        <f t="shared" si="10"/>
        <v>京都府　綾部市</v>
      </c>
      <c r="I7" s="61" t="str">
        <f t="shared" si="10"/>
        <v>綾部市営綾部駅南駐車場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22</v>
      </c>
      <c r="S7" s="63" t="str">
        <f t="shared" si="10"/>
        <v>駅</v>
      </c>
      <c r="T7" s="63" t="str">
        <f t="shared" si="10"/>
        <v>無</v>
      </c>
      <c r="U7" s="64">
        <f t="shared" si="10"/>
        <v>3453</v>
      </c>
      <c r="V7" s="64">
        <f t="shared" si="10"/>
        <v>100</v>
      </c>
      <c r="W7" s="64">
        <f t="shared" si="10"/>
        <v>150</v>
      </c>
      <c r="X7" s="63" t="str">
        <f t="shared" si="10"/>
        <v>導入なし</v>
      </c>
      <c r="Y7" s="65">
        <f>Y8</f>
        <v>154.4</v>
      </c>
      <c r="Z7" s="65">
        <f t="shared" ref="Z7:AH7" si="11">Z8</f>
        <v>183.5</v>
      </c>
      <c r="AA7" s="65">
        <f t="shared" si="11"/>
        <v>269</v>
      </c>
      <c r="AB7" s="65">
        <f t="shared" si="11"/>
        <v>21.2</v>
      </c>
      <c r="AC7" s="65">
        <f t="shared" si="11"/>
        <v>91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15.2</v>
      </c>
      <c r="BG7" s="65">
        <f t="shared" ref="BG7:BO7" si="14">BG8</f>
        <v>46.5</v>
      </c>
      <c r="BH7" s="65">
        <f t="shared" si="14"/>
        <v>66.400000000000006</v>
      </c>
      <c r="BI7" s="65">
        <f t="shared" si="14"/>
        <v>75.900000000000006</v>
      </c>
      <c r="BJ7" s="65">
        <f t="shared" si="14"/>
        <v>72.900000000000006</v>
      </c>
      <c r="BK7" s="65">
        <f t="shared" si="14"/>
        <v>51.9</v>
      </c>
      <c r="BL7" s="65">
        <f t="shared" si="14"/>
        <v>59.2</v>
      </c>
      <c r="BM7" s="65">
        <f t="shared" si="14"/>
        <v>64.5</v>
      </c>
      <c r="BN7" s="65">
        <f t="shared" si="14"/>
        <v>60</v>
      </c>
      <c r="BO7" s="65">
        <f t="shared" si="14"/>
        <v>52.8</v>
      </c>
      <c r="BP7" s="62"/>
      <c r="BQ7" s="66">
        <f>BQ8</f>
        <v>5940</v>
      </c>
      <c r="BR7" s="66">
        <f t="shared" ref="BR7:BZ7" si="15">BR8</f>
        <v>6283</v>
      </c>
      <c r="BS7" s="66">
        <f t="shared" si="15"/>
        <v>8602</v>
      </c>
      <c r="BT7" s="66">
        <f t="shared" si="15"/>
        <v>-50314</v>
      </c>
      <c r="BU7" s="66">
        <f t="shared" si="15"/>
        <v>-1257</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0</v>
      </c>
      <c r="CN7" s="64" t="str">
        <f>CN8</f>
        <v>-</v>
      </c>
      <c r="CO7" s="65" t="s">
        <v>113</v>
      </c>
      <c r="CP7" s="65" t="s">
        <v>113</v>
      </c>
      <c r="CQ7" s="65" t="s">
        <v>113</v>
      </c>
      <c r="CR7" s="65" t="s">
        <v>113</v>
      </c>
      <c r="CS7" s="65" t="s">
        <v>113</v>
      </c>
      <c r="CT7" s="65" t="s">
        <v>113</v>
      </c>
      <c r="CU7" s="65" t="s">
        <v>113</v>
      </c>
      <c r="CV7" s="65" t="s">
        <v>113</v>
      </c>
      <c r="CW7" s="65" t="s">
        <v>113</v>
      </c>
      <c r="CX7" s="65" t="s">
        <v>115</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141</v>
      </c>
      <c r="DL7" s="65">
        <f t="shared" ref="DL7:DT7" si="17">DL8</f>
        <v>153</v>
      </c>
      <c r="DM7" s="65">
        <f t="shared" si="17"/>
        <v>149</v>
      </c>
      <c r="DN7" s="65">
        <f t="shared" si="17"/>
        <v>151</v>
      </c>
      <c r="DO7" s="65">
        <f t="shared" si="17"/>
        <v>145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262030</v>
      </c>
      <c r="D8" s="68">
        <v>47</v>
      </c>
      <c r="E8" s="68">
        <v>14</v>
      </c>
      <c r="F8" s="68">
        <v>0</v>
      </c>
      <c r="G8" s="68">
        <v>2</v>
      </c>
      <c r="H8" s="68" t="s">
        <v>116</v>
      </c>
      <c r="I8" s="68" t="s">
        <v>117</v>
      </c>
      <c r="J8" s="68" t="s">
        <v>118</v>
      </c>
      <c r="K8" s="68" t="s">
        <v>119</v>
      </c>
      <c r="L8" s="68" t="s">
        <v>120</v>
      </c>
      <c r="M8" s="68" t="s">
        <v>121</v>
      </c>
      <c r="N8" s="68"/>
      <c r="O8" s="69" t="s">
        <v>122</v>
      </c>
      <c r="P8" s="70" t="s">
        <v>123</v>
      </c>
      <c r="Q8" s="70" t="s">
        <v>124</v>
      </c>
      <c r="R8" s="71">
        <v>22</v>
      </c>
      <c r="S8" s="70" t="s">
        <v>125</v>
      </c>
      <c r="T8" s="70" t="s">
        <v>126</v>
      </c>
      <c r="U8" s="71">
        <v>3453</v>
      </c>
      <c r="V8" s="71">
        <v>100</v>
      </c>
      <c r="W8" s="71">
        <v>150</v>
      </c>
      <c r="X8" s="70" t="s">
        <v>127</v>
      </c>
      <c r="Y8" s="72">
        <v>154.4</v>
      </c>
      <c r="Z8" s="72">
        <v>183.5</v>
      </c>
      <c r="AA8" s="72">
        <v>269</v>
      </c>
      <c r="AB8" s="72">
        <v>21.2</v>
      </c>
      <c r="AC8" s="72">
        <v>91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15.2</v>
      </c>
      <c r="BG8" s="72">
        <v>46.5</v>
      </c>
      <c r="BH8" s="72">
        <v>66.400000000000006</v>
      </c>
      <c r="BI8" s="72">
        <v>75.900000000000006</v>
      </c>
      <c r="BJ8" s="72">
        <v>72.900000000000006</v>
      </c>
      <c r="BK8" s="72">
        <v>51.9</v>
      </c>
      <c r="BL8" s="72">
        <v>59.2</v>
      </c>
      <c r="BM8" s="72">
        <v>64.5</v>
      </c>
      <c r="BN8" s="72">
        <v>60</v>
      </c>
      <c r="BO8" s="72">
        <v>52.8</v>
      </c>
      <c r="BP8" s="69">
        <v>45.2</v>
      </c>
      <c r="BQ8" s="73">
        <v>5940</v>
      </c>
      <c r="BR8" s="73">
        <v>6283</v>
      </c>
      <c r="BS8" s="73">
        <v>8602</v>
      </c>
      <c r="BT8" s="74">
        <v>-50314</v>
      </c>
      <c r="BU8" s="74">
        <v>-1257</v>
      </c>
      <c r="BV8" s="73">
        <v>6188</v>
      </c>
      <c r="BW8" s="73">
        <v>7011</v>
      </c>
      <c r="BX8" s="73">
        <v>7612</v>
      </c>
      <c r="BY8" s="73">
        <v>7104</v>
      </c>
      <c r="BZ8" s="73">
        <v>7407</v>
      </c>
      <c r="CA8" s="71">
        <v>19129</v>
      </c>
      <c r="CB8" s="72" t="s">
        <v>120</v>
      </c>
      <c r="CC8" s="72" t="s">
        <v>120</v>
      </c>
      <c r="CD8" s="72" t="s">
        <v>120</v>
      </c>
      <c r="CE8" s="72" t="s">
        <v>120</v>
      </c>
      <c r="CF8" s="72" t="s">
        <v>120</v>
      </c>
      <c r="CG8" s="72" t="s">
        <v>120</v>
      </c>
      <c r="CH8" s="72" t="s">
        <v>120</v>
      </c>
      <c r="CI8" s="72" t="s">
        <v>120</v>
      </c>
      <c r="CJ8" s="72" t="s">
        <v>120</v>
      </c>
      <c r="CK8" s="72" t="s">
        <v>120</v>
      </c>
      <c r="CL8" s="69" t="s">
        <v>120</v>
      </c>
      <c r="CM8" s="71">
        <v>0</v>
      </c>
      <c r="CN8" s="71" t="s">
        <v>120</v>
      </c>
      <c r="CO8" s="72" t="s">
        <v>120</v>
      </c>
      <c r="CP8" s="72" t="s">
        <v>120</v>
      </c>
      <c r="CQ8" s="72" t="s">
        <v>120</v>
      </c>
      <c r="CR8" s="72" t="s">
        <v>120</v>
      </c>
      <c r="CS8" s="72" t="s">
        <v>120</v>
      </c>
      <c r="CT8" s="72" t="s">
        <v>120</v>
      </c>
      <c r="CU8" s="72" t="s">
        <v>120</v>
      </c>
      <c r="CV8" s="72" t="s">
        <v>120</v>
      </c>
      <c r="CW8" s="72" t="s">
        <v>120</v>
      </c>
      <c r="CX8" s="72" t="s">
        <v>120</v>
      </c>
      <c r="CY8" s="69" t="s">
        <v>120</v>
      </c>
      <c r="CZ8" s="72">
        <v>0</v>
      </c>
      <c r="DA8" s="72">
        <v>0</v>
      </c>
      <c r="DB8" s="72">
        <v>0</v>
      </c>
      <c r="DC8" s="72">
        <v>0</v>
      </c>
      <c r="DD8" s="72">
        <v>0</v>
      </c>
      <c r="DE8" s="72">
        <v>123.1</v>
      </c>
      <c r="DF8" s="72">
        <v>92.3</v>
      </c>
      <c r="DG8" s="72">
        <v>85.4</v>
      </c>
      <c r="DH8" s="72">
        <v>76.3</v>
      </c>
      <c r="DI8" s="72">
        <v>64.099999999999994</v>
      </c>
      <c r="DJ8" s="69">
        <v>122.6</v>
      </c>
      <c r="DK8" s="72">
        <v>141</v>
      </c>
      <c r="DL8" s="72">
        <v>153</v>
      </c>
      <c r="DM8" s="72">
        <v>149</v>
      </c>
      <c r="DN8" s="72">
        <v>151</v>
      </c>
      <c r="DO8" s="72">
        <v>145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128</v>
      </c>
      <c r="C10" s="79" t="s">
        <v>129</v>
      </c>
      <c r="D10" s="79" t="s">
        <v>130</v>
      </c>
      <c r="E10" s="79" t="s">
        <v>131</v>
      </c>
      <c r="F10" s="79" t="s">
        <v>132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甲奈</dc:creator>
  <cp:lastModifiedBy> </cp:lastModifiedBy>
  <cp:lastPrinted>2018-03-12T06:40:45Z</cp:lastPrinted>
  <dcterms:created xsi:type="dcterms:W3CDTF">2018-03-07T01:36:44Z</dcterms:created>
  <dcterms:modified xsi:type="dcterms:W3CDTF">2018-03-12T06:48:44Z</dcterms:modified>
</cp:coreProperties>
</file>