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KP78" i="4" s="1"/>
  <c r="DE7" i="5"/>
  <c r="DD7" i="5"/>
  <c r="MI77" i="4" s="1"/>
  <c r="DC7" i="5"/>
  <c r="DB7" i="5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MA31" i="4"/>
  <c r="LH31" i="4"/>
  <c r="JV31" i="4"/>
  <c r="JC31" i="4"/>
  <c r="HJ31" i="4"/>
  <c r="GQ31" i="4"/>
  <c r="FX31" i="4"/>
  <c r="FE31" i="4"/>
  <c r="EL31" i="4"/>
  <c r="BZ31" i="4"/>
  <c r="BG31" i="4"/>
  <c r="AN31" i="4"/>
  <c r="LJ10" i="4"/>
  <c r="JQ10" i="4"/>
  <c r="HX10" i="4"/>
  <c r="DU10" i="4"/>
  <c r="CF10" i="4"/>
  <c r="AQ10" i="4"/>
  <c r="B10" i="4"/>
  <c r="JQ8" i="4"/>
  <c r="HX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BZ51" i="4"/>
  <c r="BZ30" i="4"/>
  <c r="LT76" i="4"/>
  <c r="GQ51" i="4"/>
  <c r="LH30" i="4"/>
  <c r="IE76" i="4"/>
  <c r="GQ30" i="4"/>
  <c r="FX30" i="4"/>
  <c r="BG30" i="4"/>
  <c r="KO30" i="4"/>
  <c r="HP76" i="4"/>
  <c r="AV76" i="4"/>
  <c r="KO51" i="4"/>
  <c r="LE76" i="4"/>
  <c r="BG51" i="4"/>
  <c r="FX51" i="4"/>
  <c r="KP76" i="4"/>
  <c r="HA76" i="4"/>
  <c r="AN51" i="4"/>
  <c r="FE30" i="4"/>
  <c r="FE51" i="4"/>
  <c r="AN30" i="4"/>
  <c r="JV51" i="4"/>
  <c r="AG76" i="4"/>
  <c r="JV30" i="4"/>
  <c r="R76" i="4"/>
  <c r="KA76" i="4"/>
  <c r="EL51" i="4"/>
  <c r="JC30" i="4"/>
  <c r="U30" i="4"/>
  <c r="GL76" i="4"/>
  <c r="U51" i="4"/>
  <c r="EL30" i="4"/>
  <c r="JC51" i="4"/>
</calcChain>
</file>

<file path=xl/sharedStrings.xml><?xml version="1.0" encoding="utf-8"?>
<sst xmlns="http://schemas.openxmlformats.org/spreadsheetml/2006/main" count="288" uniqueCount="135">
  <si>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</si>
  <si>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</si>
  <si>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</si>
  <si>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</si>
  <si>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</si>
  <si>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</si>
  <si>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</si>
  <si>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</si>
  <si>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</si>
  <si>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</si>
  <si>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</si>
  <si>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</si>
  <si>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</si>
  <si>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</si>
  <si>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</si>
  <si>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</si>
  <si>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</si>
  <si>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</si>
  <si>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</si>
  <si>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</si>
  <si>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</si>
  <si>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</si>
  <si>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</si>
  <si>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</si>
  <si>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</si>
  <si>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</si>
  <si>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</si>
  <si>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</si>
  <si>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</si>
  <si>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</si>
  <si>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</si>
  <si>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</si>
  <si>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</si>
  <si>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</si>
  <si>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</si>
  <si>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</si>
  <si>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</si>
  <si>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</si>
  <si>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</si>
  <si>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</si>
  <si>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</si>
  <si>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</si>
  <si>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</si>
  <si>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</si>
  <si>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</si>
  <si>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</si>
  <si>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</si>
  <si>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</si>
  <si>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</si>
  <si>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</si>
  <si>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</si>
  <si>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</si>
  <si>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</si>
  <si>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</si>
  <si>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</si>
  <si>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</si>
  <si>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</si>
  <si>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</si>
  <si>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</si>
  <si>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</si>
  <si>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</si>
  <si>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</si>
  <si>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</si>
  <si>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</si>
  <si>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</si>
  <si>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</si>
  <si>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</si>
  <si>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</si>
  <si>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</si>
  <si>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</si>
  <si>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</si>
  <si>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</si>
  <si>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</si>
  <si>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</si>
  <si>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</si>
  <si>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</si>
  <si>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</si>
  <si>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</si>
  <si>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</si>
  <si>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</si>
  <si>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</si>
  <si>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</si>
  <si>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</si>
  <si>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</si>
  <si>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</si>
  <si>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</si>
  <si>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</si>
  <si>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</si>
  <si>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</si>
  <si>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</si>
  <si>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</si>
  <si>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</si>
  <si>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</si>
  <si>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</si>
  <si>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</si>
  <si>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</si>
  <si>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</si>
  <si>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</si>
  <si>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</si>
  <si>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</si>
  <si>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</si>
  <si>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</si>
  <si>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</si>
  <si>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</si>
  <si>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</si>
  <si>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</si>
  <si>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</si>
  <si>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</si>
  <si>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</si>
  <si>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</si>
  <si>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</si>
  <si>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</si>
  <si>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</si>
  <si>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京都府　綾部市</t>
  </si>
  <si>
    <t>綾部市営天神町駐車場</t>
  </si>
  <si>
    <t>法非適用</t>
  </si>
  <si>
    <t>駐車場整備事業</t>
  </si>
  <si>
    <t>-</t>
  </si>
  <si>
    <t>Ａ３Ｂ１</t>
  </si>
  <si>
    <t>該当数値なし</t>
  </si>
  <si>
    <t>都市計画駐車場</t>
  </si>
  <si>
    <t>広場式</t>
  </si>
  <si>
    <t>駅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</si>
  <si>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</si>
  <si>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</si>
  <si>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</si>
  <si>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</si>
  <si>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</si>
  <si>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</si>
  <si>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</si>
  <si>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特になし。</t>
    <rPh sb="0" eb="1">
      <t>トク</t>
    </rPh>
    <phoneticPr fontId="6"/>
  </si>
  <si>
    <t>自走式平面駐車場で出入庫管理システムも設置していない為、経費が低く抑えられる一方、駐車需要は高く、安定した収入が得られる為、高い収益率を維持しています。</t>
    <rPh sb="0" eb="3">
      <t>ジソウシキ</t>
    </rPh>
    <rPh sb="3" eb="5">
      <t>ヘイメン</t>
    </rPh>
    <rPh sb="5" eb="8">
      <t>チュウシャジョウ</t>
    </rPh>
    <rPh sb="9" eb="11">
      <t>シュツニュウ</t>
    </rPh>
    <rPh sb="11" eb="12">
      <t>コ</t>
    </rPh>
    <rPh sb="12" eb="14">
      <t>カンリ</t>
    </rPh>
    <rPh sb="19" eb="21">
      <t>セッチ</t>
    </rPh>
    <rPh sb="26" eb="27">
      <t>タメ</t>
    </rPh>
    <rPh sb="28" eb="30">
      <t>ケイヒ</t>
    </rPh>
    <rPh sb="31" eb="32">
      <t>ヒク</t>
    </rPh>
    <rPh sb="33" eb="34">
      <t>オサ</t>
    </rPh>
    <rPh sb="38" eb="40">
      <t>イッポウ</t>
    </rPh>
    <rPh sb="41" eb="43">
      <t>チュウシャ</t>
    </rPh>
    <rPh sb="43" eb="45">
      <t>ジュヨウ</t>
    </rPh>
    <rPh sb="46" eb="47">
      <t>タカ</t>
    </rPh>
    <rPh sb="49" eb="51">
      <t>アンテイ</t>
    </rPh>
    <rPh sb="53" eb="55">
      <t>シュウニュウ</t>
    </rPh>
    <rPh sb="56" eb="57">
      <t>エ</t>
    </rPh>
    <rPh sb="60" eb="61">
      <t>タメ</t>
    </rPh>
    <rPh sb="62" eb="63">
      <t>タカ</t>
    </rPh>
    <rPh sb="64" eb="66">
      <t>シュウエキ</t>
    </rPh>
    <rPh sb="66" eb="67">
      <t>リツ</t>
    </rPh>
    <rPh sb="68" eb="70">
      <t>イジ</t>
    </rPh>
    <phoneticPr fontId="6"/>
  </si>
  <si>
    <t>収容台数56台の定期（月極）駐車場として運用しており、主に綾部市街地への通勤者の駐車場や鉄道を利用しての通勤、周辺住民の自家用車の駐車場所としての需要があり、高い稼働率を維持しています。</t>
    <rPh sb="0" eb="2">
      <t>シュウヨウ</t>
    </rPh>
    <rPh sb="2" eb="4">
      <t>ダイスウ</t>
    </rPh>
    <rPh sb="6" eb="7">
      <t>ダイ</t>
    </rPh>
    <rPh sb="8" eb="10">
      <t>テイキ</t>
    </rPh>
    <rPh sb="11" eb="13">
      <t>ツキギメ</t>
    </rPh>
    <rPh sb="14" eb="17">
      <t>チュウシャジョウ</t>
    </rPh>
    <rPh sb="20" eb="22">
      <t>ウンヨウ</t>
    </rPh>
    <rPh sb="27" eb="28">
      <t>オモ</t>
    </rPh>
    <rPh sb="29" eb="31">
      <t>アヤベ</t>
    </rPh>
    <rPh sb="31" eb="34">
      <t>シガイチ</t>
    </rPh>
    <rPh sb="36" eb="39">
      <t>ツウキンシャ</t>
    </rPh>
    <rPh sb="40" eb="42">
      <t>チュウシャ</t>
    </rPh>
    <rPh sb="42" eb="43">
      <t>ジョウ</t>
    </rPh>
    <rPh sb="44" eb="46">
      <t>テツドウ</t>
    </rPh>
    <rPh sb="47" eb="49">
      <t>リヨウ</t>
    </rPh>
    <rPh sb="52" eb="54">
      <t>ツウキン</t>
    </rPh>
    <rPh sb="55" eb="57">
      <t>シュウヘン</t>
    </rPh>
    <rPh sb="57" eb="59">
      <t>ジュウミン</t>
    </rPh>
    <rPh sb="60" eb="64">
      <t>ジカヨウシャ</t>
    </rPh>
    <rPh sb="65" eb="67">
      <t>チュウシャ</t>
    </rPh>
    <rPh sb="67" eb="69">
      <t>バショ</t>
    </rPh>
    <rPh sb="73" eb="75">
      <t>ジュヨウ</t>
    </rPh>
    <rPh sb="79" eb="80">
      <t>タカ</t>
    </rPh>
    <rPh sb="81" eb="83">
      <t>カドウ</t>
    </rPh>
    <rPh sb="83" eb="84">
      <t>リツ</t>
    </rPh>
    <rPh sb="85" eb="87">
      <t>イジ</t>
    </rPh>
    <phoneticPr fontId="6"/>
  </si>
  <si>
    <t>非設置</t>
    <rPh sb="0" eb="1">
      <t>ヒ</t>
    </rPh>
    <rPh sb="1" eb="3">
      <t>セッチ</t>
    </rPh>
    <phoneticPr fontId="6"/>
  </si>
  <si>
    <t>綾部駅や商業施設に近い場所に位置する天神町駐車場は、近隣住民の自家用車保管場所、市街地への通勤用、鉄道利用者等の高い需要があり継続してほぼ満車の状態です。一方、営業費用は、自走式平面駐車場（広場式）であることから低く抑えられ、収益的収支比率は常に700％に近い状況で安定的に推移しています。また、駐車場の供用開始は昭和48年ですが、平成23年に全面改築を実施しており、比較的新しい施設であるため、当面、設備投資も必要ありません。</t>
    <rPh sb="0" eb="2">
      <t>アヤベ</t>
    </rPh>
    <rPh sb="2" eb="3">
      <t>エキ</t>
    </rPh>
    <rPh sb="4" eb="6">
      <t>ショウギョウ</t>
    </rPh>
    <rPh sb="6" eb="8">
      <t>シセツ</t>
    </rPh>
    <rPh sb="9" eb="10">
      <t>チカ</t>
    </rPh>
    <rPh sb="11" eb="13">
      <t>バショ</t>
    </rPh>
    <rPh sb="14" eb="16">
      <t>イチ</t>
    </rPh>
    <rPh sb="18" eb="20">
      <t>テンジン</t>
    </rPh>
    <rPh sb="20" eb="21">
      <t>チョウ</t>
    </rPh>
    <rPh sb="21" eb="24">
      <t>チュウシャジョウ</t>
    </rPh>
    <rPh sb="26" eb="28">
      <t>キンリン</t>
    </rPh>
    <rPh sb="28" eb="30">
      <t>ジュウミン</t>
    </rPh>
    <rPh sb="31" eb="35">
      <t>ジカヨウシャ</t>
    </rPh>
    <rPh sb="35" eb="37">
      <t>ホカン</t>
    </rPh>
    <rPh sb="37" eb="39">
      <t>バショ</t>
    </rPh>
    <rPh sb="40" eb="43">
      <t>シガイチ</t>
    </rPh>
    <rPh sb="45" eb="48">
      <t>ツウキンヨウ</t>
    </rPh>
    <rPh sb="49" eb="51">
      <t>テツドウ</t>
    </rPh>
    <rPh sb="51" eb="54">
      <t>リヨウシャ</t>
    </rPh>
    <rPh sb="54" eb="55">
      <t>トウ</t>
    </rPh>
    <rPh sb="56" eb="57">
      <t>タカ</t>
    </rPh>
    <rPh sb="58" eb="60">
      <t>ジュヨウ</t>
    </rPh>
    <rPh sb="63" eb="65">
      <t>ケイゾク</t>
    </rPh>
    <rPh sb="69" eb="71">
      <t>マンシャ</t>
    </rPh>
    <rPh sb="72" eb="74">
      <t>ジョウタイ</t>
    </rPh>
    <rPh sb="77" eb="79">
      <t>イッポウ</t>
    </rPh>
    <rPh sb="80" eb="82">
      <t>エイギョウ</t>
    </rPh>
    <rPh sb="82" eb="84">
      <t>ヒヨウ</t>
    </rPh>
    <rPh sb="86" eb="89">
      <t>ジソウシキ</t>
    </rPh>
    <rPh sb="89" eb="91">
      <t>ヘイメン</t>
    </rPh>
    <rPh sb="91" eb="94">
      <t>チュウシャジョウ</t>
    </rPh>
    <rPh sb="95" eb="97">
      <t>ヒロバ</t>
    </rPh>
    <rPh sb="97" eb="98">
      <t>シキ</t>
    </rPh>
    <rPh sb="106" eb="107">
      <t>ヒク</t>
    </rPh>
    <rPh sb="108" eb="109">
      <t>オサ</t>
    </rPh>
    <rPh sb="113" eb="116">
      <t>シュウエキテキ</t>
    </rPh>
    <rPh sb="116" eb="118">
      <t>シュウシ</t>
    </rPh>
    <rPh sb="118" eb="120">
      <t>ヒリツ</t>
    </rPh>
    <rPh sb="121" eb="122">
      <t>ツネ</t>
    </rPh>
    <rPh sb="128" eb="129">
      <t>チカ</t>
    </rPh>
    <rPh sb="130" eb="132">
      <t>ジョウキョウ</t>
    </rPh>
    <rPh sb="133" eb="135">
      <t>アンテイ</t>
    </rPh>
    <rPh sb="135" eb="136">
      <t>テキ</t>
    </rPh>
    <rPh sb="137" eb="139">
      <t>スイイ</t>
    </rPh>
    <rPh sb="148" eb="151">
      <t>チュウシャジョウ</t>
    </rPh>
    <rPh sb="152" eb="154">
      <t>キョウヨウ</t>
    </rPh>
    <rPh sb="154" eb="156">
      <t>カイシ</t>
    </rPh>
    <rPh sb="157" eb="159">
      <t>ショウワ</t>
    </rPh>
    <rPh sb="161" eb="162">
      <t>ネン</t>
    </rPh>
    <rPh sb="166" eb="168">
      <t>ヘイセイ</t>
    </rPh>
    <rPh sb="170" eb="171">
      <t>ネン</t>
    </rPh>
    <rPh sb="172" eb="174">
      <t>ゼンメン</t>
    </rPh>
    <rPh sb="174" eb="176">
      <t>カイチク</t>
    </rPh>
    <rPh sb="177" eb="179">
      <t>ジッシ</t>
    </rPh>
    <rPh sb="184" eb="187">
      <t>ヒカクテキ</t>
    </rPh>
    <rPh sb="187" eb="188">
      <t>アタラ</t>
    </rPh>
    <rPh sb="190" eb="192">
      <t>シセツ</t>
    </rPh>
    <rPh sb="198" eb="200">
      <t>トウメン</t>
    </rPh>
    <rPh sb="201" eb="203">
      <t>セツビ</t>
    </rPh>
    <rPh sb="203" eb="205">
      <t>トウシ</t>
    </rPh>
    <rPh sb="206" eb="208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</si>
</sst>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664.7</c:v>
                </c:pt>
                <c:pt idx="1">
                  <c:v>705.3</c:v>
                </c:pt>
                <c:pt idx="2">
                  <c:v>664.8</c:v>
                </c:pt>
                <c:pt idx="3">
                  <c:v>673.8</c:v>
                </c:pt>
                <c:pt idx="4">
                  <c:v>702.2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2368"/>
        <c:axId val="9356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2368"/>
        <c:axId val="93564288"/>
      </c:lineChart>
      <c:dateAx>
        <c:axId val="9356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4288"/>
        <c:crosses val="autoZero"/>
        <c:auto val="1"/>
        <c:lblOffset val="100"/>
        <c:baseTimeUnit val="years"/>
      </c:dateAx>
      <c:valAx>
        <c:axId val="9356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2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74752"/>
        <c:axId val="9767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74752"/>
        <c:axId val="97676672"/>
      </c:lineChart>
      <c:dateAx>
        <c:axId val="9767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76672"/>
        <c:crosses val="autoZero"/>
        <c:auto val="1"/>
        <c:lblOffset val="100"/>
        <c:baseTimeUnit val="years"/>
      </c:dateAx>
      <c:valAx>
        <c:axId val="9767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674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11232"/>
        <c:axId val="9771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11232"/>
        <c:axId val="97713152"/>
      </c:lineChart>
      <c:dateAx>
        <c:axId val="9771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13152"/>
        <c:crosses val="autoZero"/>
        <c:auto val="1"/>
        <c:lblOffset val="100"/>
        <c:baseTimeUnit val="years"/>
      </c:dateAx>
      <c:valAx>
        <c:axId val="9771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711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36416"/>
        <c:axId val="9743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36416"/>
        <c:axId val="97438336"/>
      </c:lineChart>
      <c:dateAx>
        <c:axId val="9743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38336"/>
        <c:crosses val="autoZero"/>
        <c:auto val="1"/>
        <c:lblOffset val="100"/>
        <c:baseTimeUnit val="years"/>
      </c:dateAx>
      <c:valAx>
        <c:axId val="9743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436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47008"/>
        <c:axId val="9754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47008"/>
        <c:axId val="97548928"/>
      </c:lineChart>
      <c:dateAx>
        <c:axId val="9754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48928"/>
        <c:crosses val="autoZero"/>
        <c:auto val="1"/>
        <c:lblOffset val="100"/>
        <c:baseTimeUnit val="years"/>
      </c:dateAx>
      <c:valAx>
        <c:axId val="9754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547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93216"/>
        <c:axId val="9759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93216"/>
        <c:axId val="97599488"/>
      </c:lineChart>
      <c:dateAx>
        <c:axId val="9759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99488"/>
        <c:crosses val="autoZero"/>
        <c:auto val="1"/>
        <c:lblOffset val="100"/>
        <c:baseTimeUnit val="years"/>
      </c:dateAx>
      <c:valAx>
        <c:axId val="9759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7593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96.4</c:v>
                </c:pt>
                <c:pt idx="1">
                  <c:v>94.6</c:v>
                </c:pt>
                <c:pt idx="2">
                  <c:v>98.2</c:v>
                </c:pt>
                <c:pt idx="3">
                  <c:v>100</c:v>
                </c:pt>
                <c:pt idx="4">
                  <c:v>98.2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32256"/>
        <c:axId val="9763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32256"/>
        <c:axId val="97634176"/>
      </c:lineChart>
      <c:dateAx>
        <c:axId val="9763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34176"/>
        <c:crosses val="autoZero"/>
        <c:auto val="1"/>
        <c:lblOffset val="100"/>
        <c:baseTimeUnit val="years"/>
      </c:dateAx>
      <c:valAx>
        <c:axId val="9763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632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87.3</c:v>
                </c:pt>
                <c:pt idx="1">
                  <c:v>88</c:v>
                </c:pt>
                <c:pt idx="2">
                  <c:v>88.7</c:v>
                </c:pt>
                <c:pt idx="3">
                  <c:v>89.4</c:v>
                </c:pt>
                <c:pt idx="4">
                  <c:v>89.5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23744"/>
        <c:axId val="9783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23744"/>
        <c:axId val="97830016"/>
      </c:lineChart>
      <c:dateAx>
        <c:axId val="9782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30016"/>
        <c:crosses val="autoZero"/>
        <c:auto val="1"/>
        <c:lblOffset val="100"/>
        <c:baseTimeUnit val="years"/>
      </c:dateAx>
      <c:valAx>
        <c:axId val="9783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823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3019</c:v>
                </c:pt>
                <c:pt idx="1">
                  <c:v>2983</c:v>
                </c:pt>
                <c:pt idx="2">
                  <c:v>3093</c:v>
                </c:pt>
                <c:pt idx="3">
                  <c:v>3124</c:v>
                </c:pt>
                <c:pt idx="4">
                  <c:v>3094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12512"/>
        <c:axId val="9891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12512"/>
        <c:axId val="98914688"/>
      </c:lineChart>
      <c:dateAx>
        <c:axId val="9891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14688"/>
        <c:crosses val="autoZero"/>
        <c:auto val="1"/>
        <c:lblOffset val="100"/>
        <c:baseTimeUnit val="years"/>
      </c:dateAx>
      <c:valAx>
        <c:axId val="9891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8912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138" t="str">
        <f>データ!H6&amp;"　"&amp;データ!I6</f>
        <v>京都府綾部市　綾部市営天神町駐車場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133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2049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56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 t="str">
        <f>データ!W7</f>
        <v>-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664.7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705.3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664.8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673.8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702.2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96.4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94.6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98.2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100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98.2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130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132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87.3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88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88.7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89.4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89.5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3019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2983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3093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3124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3094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134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 t="str">
        <f>データ!CN7</f>
        <v>-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 x14ac:dyDescent="0.15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 x14ac:dyDescent="0.15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262030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京都府綾部市</v>
      </c>
      <c r="I6" s="61" t="str">
        <f t="shared" si="1"/>
        <v>綾部市営天神町駐車場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広場式</v>
      </c>
      <c r="R6" s="64">
        <f t="shared" si="1"/>
        <v>5</v>
      </c>
      <c r="S6" s="63" t="str">
        <f t="shared" si="1"/>
        <v>駅</v>
      </c>
      <c r="T6" s="63" t="str">
        <f t="shared" si="1"/>
        <v>無</v>
      </c>
      <c r="U6" s="64">
        <f t="shared" si="1"/>
        <v>2049</v>
      </c>
      <c r="V6" s="64">
        <f t="shared" si="1"/>
        <v>56</v>
      </c>
      <c r="W6" s="64" t="str">
        <f t="shared" si="1"/>
        <v>-</v>
      </c>
      <c r="X6" s="63" t="str">
        <f t="shared" si="1"/>
        <v>導入なし</v>
      </c>
      <c r="Y6" s="65">
        <f>IF(Y8="-",NA(),Y8)</f>
        <v>664.7</v>
      </c>
      <c r="Z6" s="65">
        <f t="shared" ref="Z6:AH6" si="2">IF(Z8="-",NA(),Z8)</f>
        <v>705.3</v>
      </c>
      <c r="AA6" s="65">
        <f t="shared" si="2"/>
        <v>664.8</v>
      </c>
      <c r="AB6" s="65">
        <f t="shared" si="2"/>
        <v>673.8</v>
      </c>
      <c r="AC6" s="65">
        <f t="shared" si="2"/>
        <v>702.2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87.3</v>
      </c>
      <c r="BG6" s="65">
        <f t="shared" ref="BG6:BO6" si="5">IF(BG8="-",NA(),BG8)</f>
        <v>88</v>
      </c>
      <c r="BH6" s="65">
        <f t="shared" si="5"/>
        <v>88.7</v>
      </c>
      <c r="BI6" s="65">
        <f t="shared" si="5"/>
        <v>89.4</v>
      </c>
      <c r="BJ6" s="65">
        <f t="shared" si="5"/>
        <v>89.5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3019</v>
      </c>
      <c r="BR6" s="66">
        <f t="shared" ref="BR6:BZ6" si="6">IF(BR8="-",NA(),BR8)</f>
        <v>2983</v>
      </c>
      <c r="BS6" s="66">
        <f t="shared" si="6"/>
        <v>3093</v>
      </c>
      <c r="BT6" s="66">
        <f t="shared" si="6"/>
        <v>3124</v>
      </c>
      <c r="BU6" s="66">
        <f t="shared" si="6"/>
        <v>3094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96.4</v>
      </c>
      <c r="DL6" s="65">
        <f t="shared" ref="DL6:DT6" si="9">IF(DL8="-",NA(),DL8)</f>
        <v>94.6</v>
      </c>
      <c r="DM6" s="65">
        <f t="shared" si="9"/>
        <v>98.2</v>
      </c>
      <c r="DN6" s="65">
        <f t="shared" si="9"/>
        <v>100</v>
      </c>
      <c r="DO6" s="65">
        <f t="shared" si="9"/>
        <v>98.2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262030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京都府　綾部市</v>
      </c>
      <c r="I7" s="61" t="str">
        <f t="shared" si="10"/>
        <v>綾部市営天神町駐車場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広場式</v>
      </c>
      <c r="R7" s="64">
        <f t="shared" si="10"/>
        <v>5</v>
      </c>
      <c r="S7" s="63" t="str">
        <f t="shared" si="10"/>
        <v>駅</v>
      </c>
      <c r="T7" s="63" t="str">
        <f t="shared" si="10"/>
        <v>無</v>
      </c>
      <c r="U7" s="64">
        <f t="shared" si="10"/>
        <v>2049</v>
      </c>
      <c r="V7" s="64">
        <f t="shared" si="10"/>
        <v>56</v>
      </c>
      <c r="W7" s="64" t="str">
        <f t="shared" si="10"/>
        <v>-</v>
      </c>
      <c r="X7" s="63" t="str">
        <f t="shared" si="10"/>
        <v>導入なし</v>
      </c>
      <c r="Y7" s="65">
        <f>Y8</f>
        <v>664.7</v>
      </c>
      <c r="Z7" s="65">
        <f t="shared" ref="Z7:AH7" si="11">Z8</f>
        <v>705.3</v>
      </c>
      <c r="AA7" s="65">
        <f t="shared" si="11"/>
        <v>664.8</v>
      </c>
      <c r="AB7" s="65">
        <f t="shared" si="11"/>
        <v>673.8</v>
      </c>
      <c r="AC7" s="65">
        <f t="shared" si="11"/>
        <v>702.2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87.3</v>
      </c>
      <c r="BG7" s="65">
        <f t="shared" ref="BG7:BO7" si="14">BG8</f>
        <v>88</v>
      </c>
      <c r="BH7" s="65">
        <f t="shared" si="14"/>
        <v>88.7</v>
      </c>
      <c r="BI7" s="65">
        <f t="shared" si="14"/>
        <v>89.4</v>
      </c>
      <c r="BJ7" s="65">
        <f t="shared" si="14"/>
        <v>89.5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3019</v>
      </c>
      <c r="BR7" s="66">
        <f t="shared" ref="BR7:BZ7" si="15">BR8</f>
        <v>2983</v>
      </c>
      <c r="BS7" s="66">
        <f t="shared" si="15"/>
        <v>3093</v>
      </c>
      <c r="BT7" s="66">
        <f t="shared" si="15"/>
        <v>3124</v>
      </c>
      <c r="BU7" s="66">
        <f t="shared" si="15"/>
        <v>3094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 t="str">
        <f>CN8</f>
        <v>-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96.4</v>
      </c>
      <c r="DL7" s="65">
        <f t="shared" ref="DL7:DT7" si="17">DL8</f>
        <v>94.6</v>
      </c>
      <c r="DM7" s="65">
        <f t="shared" si="17"/>
        <v>98.2</v>
      </c>
      <c r="DN7" s="65">
        <f t="shared" si="17"/>
        <v>100</v>
      </c>
      <c r="DO7" s="65">
        <f t="shared" si="17"/>
        <v>98.2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 x14ac:dyDescent="0.15">
      <c r="A8" s="50"/>
      <c r="B8" s="68">
        <v>2016</v>
      </c>
      <c r="C8" s="68">
        <v>262030</v>
      </c>
      <c r="D8" s="68">
        <v>47</v>
      </c>
      <c r="E8" s="68">
        <v>14</v>
      </c>
      <c r="F8" s="68">
        <v>0</v>
      </c>
      <c r="G8" s="68">
        <v>1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5</v>
      </c>
      <c r="S8" s="70" t="s">
        <v>122</v>
      </c>
      <c r="T8" s="70" t="s">
        <v>123</v>
      </c>
      <c r="U8" s="71">
        <v>2049</v>
      </c>
      <c r="V8" s="71">
        <v>56</v>
      </c>
      <c r="W8" s="71" t="s">
        <v>117</v>
      </c>
      <c r="X8" s="70" t="s">
        <v>124</v>
      </c>
      <c r="Y8" s="72">
        <v>664.7</v>
      </c>
      <c r="Z8" s="72">
        <v>705.3</v>
      </c>
      <c r="AA8" s="72">
        <v>664.8</v>
      </c>
      <c r="AB8" s="72">
        <v>673.8</v>
      </c>
      <c r="AC8" s="72">
        <v>702.2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87.3</v>
      </c>
      <c r="BG8" s="72">
        <v>88</v>
      </c>
      <c r="BH8" s="72">
        <v>88.7</v>
      </c>
      <c r="BI8" s="72">
        <v>89.4</v>
      </c>
      <c r="BJ8" s="72">
        <v>89.5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3019</v>
      </c>
      <c r="BR8" s="73">
        <v>2983</v>
      </c>
      <c r="BS8" s="73">
        <v>3093</v>
      </c>
      <c r="BT8" s="74">
        <v>3124</v>
      </c>
      <c r="BU8" s="74">
        <v>3094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 t="s">
        <v>117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96.4</v>
      </c>
      <c r="DL8" s="72">
        <v>94.6</v>
      </c>
      <c r="DM8" s="72">
        <v>98.2</v>
      </c>
      <c r="DN8" s="72">
        <v>100</v>
      </c>
      <c r="DO8" s="72">
        <v>98.2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 甲奈</dc:creator>
  <cp:lastModifiedBy> </cp:lastModifiedBy>
  <cp:lastPrinted>2018-03-12T06:33:08Z</cp:lastPrinted>
  <dcterms:created xsi:type="dcterms:W3CDTF">2018-03-07T00:44:03Z</dcterms:created>
  <dcterms:modified xsi:type="dcterms:W3CDTF">2018-03-12T06:39:24Z</dcterms:modified>
</cp:coreProperties>
</file>